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6" l="1"/>
  <c r="M47" i="6" s="1"/>
  <c r="K46" i="6" l="1"/>
  <c r="M46" i="6" s="1"/>
  <c r="K45" i="6"/>
  <c r="M45" i="6" s="1"/>
  <c r="L22" i="6"/>
  <c r="K22" i="6"/>
  <c r="M22" i="6" l="1"/>
  <c r="P13" i="6"/>
  <c r="K40" i="6"/>
  <c r="M40" i="6" s="1"/>
  <c r="L33" i="6"/>
  <c r="K33" i="6"/>
  <c r="M33" i="6" l="1"/>
  <c r="L58" i="6" l="1"/>
  <c r="K58" i="6"/>
  <c r="M58" i="6" s="1"/>
  <c r="K43" i="6"/>
  <c r="M43" i="6" s="1"/>
  <c r="K42" i="6"/>
  <c r="M42" i="6" s="1"/>
  <c r="K41" i="6"/>
  <c r="M41" i="6" s="1"/>
  <c r="K39" i="6"/>
  <c r="M39" i="6" s="1"/>
  <c r="P12" i="6" l="1"/>
  <c r="L56" i="6" l="1"/>
  <c r="K56" i="6"/>
  <c r="M56" i="6" l="1"/>
  <c r="P11" i="6" l="1"/>
  <c r="P10" i="6" l="1"/>
  <c r="P55" i="6" l="1"/>
  <c r="K254" i="6" l="1"/>
  <c r="L254" i="6" s="1"/>
  <c r="K243" i="6" l="1"/>
  <c r="L243" i="6" s="1"/>
  <c r="K249" i="6" l="1"/>
  <c r="L249" i="6" s="1"/>
  <c r="K232" i="6" l="1"/>
  <c r="L232" i="6" s="1"/>
  <c r="K246" i="6" l="1"/>
  <c r="L246" i="6" s="1"/>
  <c r="K238" i="6" l="1"/>
  <c r="L238" i="6" s="1"/>
  <c r="K248" i="6" l="1"/>
  <c r="L248" i="6" s="1"/>
  <c r="H244" i="6" l="1"/>
  <c r="K244" i="6" l="1"/>
  <c r="L244" i="6" s="1"/>
  <c r="K233" i="6"/>
  <c r="L233" i="6" s="1"/>
  <c r="K223" i="6"/>
  <c r="L223" i="6" s="1"/>
  <c r="K239" i="6" l="1"/>
  <c r="L239" i="6" s="1"/>
  <c r="K240" i="6" l="1"/>
  <c r="L240" i="6" s="1"/>
  <c r="K237" i="6" l="1"/>
  <c r="L237" i="6" s="1"/>
  <c r="K216" i="6"/>
  <c r="L216" i="6" s="1"/>
  <c r="K236" i="6"/>
  <c r="L236" i="6" s="1"/>
  <c r="K235" i="6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F205" i="6"/>
  <c r="K205" i="6" s="1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4" i="6"/>
  <c r="L184" i="6" s="1"/>
  <c r="F183" i="6"/>
  <c r="K183" i="6" s="1"/>
  <c r="L183" i="6" s="1"/>
  <c r="K182" i="6"/>
  <c r="L182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5" i="6"/>
  <c r="L155" i="6" s="1"/>
  <c r="K153" i="6"/>
  <c r="L153" i="6" s="1"/>
  <c r="K151" i="6"/>
  <c r="L151" i="6" s="1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L137" i="6" s="1"/>
  <c r="K136" i="6"/>
  <c r="L136" i="6" s="1"/>
  <c r="F135" i="6"/>
  <c r="K135" i="6" s="1"/>
  <c r="L135" i="6" s="1"/>
  <c r="H134" i="6"/>
  <c r="K134" i="6" s="1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H100" i="6"/>
  <c r="K100" i="6" s="1"/>
  <c r="L100" i="6" s="1"/>
  <c r="F99" i="6"/>
  <c r="K99" i="6" s="1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<sst xmlns="http://schemas.openxmlformats.org/spreadsheetml/2006/main" count="2863" uniqueCount="1095">
  <si>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</si>
  <si>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</si>
  <si>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</si>
  <si>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</si>
  <si>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</si>
  <si>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</si>
  <si>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</si>
  <si>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</si>
  <si>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</si>
  <si>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</si>
  <si>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</si>
  <si>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</si>
  <si>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</si>
  <si>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</si>
  <si>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</si>
  <si>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</si>
  <si>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</si>
  <si>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</si>
  <si>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</si>
  <si>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</si>
  <si>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</si>
  <si>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</si>
  <si>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</si>
  <si>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</si>
  <si>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</si>
  <si>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</si>
  <si>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</si>
  <si>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</si>
  <si>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</si>
  <si>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</si>
  <si>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</si>
  <si>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</si>
  <si>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</si>
  <si>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</si>
  <si>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</si>
  <si>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</si>
  <si>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</si>
  <si>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</si>
  <si>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</si>
  <si>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</si>
  <si>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</si>
  <si>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</si>
  <si>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</si>
  <si>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</si>
  <si>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</si>
  <si>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</si>
  <si>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</si>
  <si>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</si>
  <si>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</si>
  <si>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</si>
  <si>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</si>
  <si>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</si>
  <si>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</si>
  <si>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</si>
  <si>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</si>
  <si>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</si>
  <si>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</si>
  <si>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</si>
  <si>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</si>
  <si>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</si>
  <si>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</si>
  <si>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</si>
  <si>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</si>
  <si>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</si>
  <si>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</si>
  <si>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</si>
  <si>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</si>
  <si>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</si>
  <si>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</si>
  <si>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</si>
  <si>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</si>
  <si>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</si>
  <si>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</si>
  <si>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</si>
  <si>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</si>
  <si>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</si>
  <si>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</si>
  <si>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</si>
  <si>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</si>
  <si>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</si>
  <si>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</si>
  <si>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</si>
  <si>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</si>
  <si>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</si>
  <si>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</si>
  <si>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</si>
  <si>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</si>
  <si>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</si>
  <si>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</si>
  <si>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</si>
  <si>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</si>
  <si>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</si>
  <si>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</si>
  <si>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</si>
  <si>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</si>
  <si>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</si>
  <si>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</si>
  <si>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</si>
  <si>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</si>
  <si>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</si>
  <si>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</si>
  <si>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</si>
  <si>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</si>
  <si>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</si>
  <si>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</si>
  <si>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</si>
  <si>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</si>
  <si>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</si>
  <si>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</si>
  <si>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</si>
  <si>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</si>
  <si>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</si>
  <si>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</si>
  <si>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</si>
  <si>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</si>
  <si>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</si>
  <si>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</si>
  <si>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</si>
  <si>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</si>
  <si>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</si>
  <si>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</si>
  <si>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</si>
  <si>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</si>
  <si>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</si>
  <si>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</si>
  <si>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</si>
  <si>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</si>
  <si>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</si>
  <si>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</si>
  <si>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</si>
  <si>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</si>
  <si>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</si>
  <si>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</si>
  <si>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</si>
  <si>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</si>
  <si>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</si>
  <si>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</si>
  <si>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</si>
  <si>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</si>
  <si>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</si>
  <si>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</si>
  <si>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</si>
  <si>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</si>
  <si>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</si>
  <si>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</si>
  <si>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</si>
  <si>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</si>
  <si>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</si>
  <si>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</si>
  <si>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</si>
  <si>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</si>
  <si>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</si>
  <si>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</si>
  <si>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</si>
  <si>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</si>
  <si>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</si>
  <si>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</si>
  <si>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</si>
  <si>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</si>
  <si>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</si>
  <si>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</si>
  <si>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</si>
  <si>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</si>
  <si>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</si>
  <si>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</si>
  <si>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</si>
  <si>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</si>
  <si>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</si>
  <si>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</si>
  <si>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</si>
  <si>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</si>
  <si>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</si>
  <si>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</si>
  <si>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</si>
  <si>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</si>
  <si>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</si>
  <si>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</si>
  <si>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</si>
  <si>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</si>
  <si>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</si>
  <si>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</si>
  <si>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</si>
  <si>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</si>
  <si>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</si>
  <si>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</si>
  <si>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</si>
  <si>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</si>
  <si>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</si>
  <si>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</si>
  <si>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</si>
  <si>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</si>
  <si>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</si>
  <si>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</si>
  <si>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</si>
  <si>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</si>
  <si>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</si>
  <si>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</si>
  <si>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</si>
  <si>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</si>
  <si>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</si>
  <si>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</si>
  <si>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</si>
  <si>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</si>
  <si>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</si>
  <si>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</si>
  <si>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</si>
  <si>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</si>
  <si>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</si>
  <si>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</si>
  <si>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</si>
  <si>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</si>
  <si>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</si>
  <si>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</si>
  <si>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</si>
  <si>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</si>
  <si>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</si>
  <si>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</si>
  <si>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</si>
  <si>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</si>
  <si>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</si>
  <si>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</si>
  <si>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</si>
  <si>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</si>
  <si>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</si>
  <si>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</si>
  <si>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</si>
  <si>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</si>
  <si>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</si>
  <si>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</si>
  <si>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</si>
  <si>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</si>
  <si>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</si>
  <si>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</si>
  <si>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</si>
  <si>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</si>
  <si>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</si>
  <si>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</si>
  <si>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</si>
  <si>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</si>
  <si>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</si>
  <si>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</si>
  <si>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</si>
  <si>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</si>
  <si>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</si>
  <si>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</si>
  <si>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</si>
  <si>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</si>
  <si>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</si>
  <si>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</si>
  <si>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</si>
  <si>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</si>
  <si>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</si>
  <si>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</si>
  <si>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</si>
  <si>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</si>
  <si>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</si>
  <si>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</si>
  <si>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</si>
  <si>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</si>
  <si>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</si>
  <si>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</si>
  <si>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</si>
  <si>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</si>
  <si>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</si>
  <si>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</si>
  <si>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</si>
  <si>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</si>
  <si>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</si>
  <si>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</si>
  <si>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</si>
  <si>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</si>
  <si>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</si>
  <si>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</si>
  <si>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</si>
  <si>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</si>
  <si>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</si>
  <si>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</si>
  <si>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</si>
  <si>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</si>
  <si>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</si>
  <si>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</si>
  <si>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</si>
  <si>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</si>
  <si>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</si>
  <si>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</si>
  <si>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</si>
  <si>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</si>
  <si>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</si>
  <si>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</si>
  <si>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</si>
  <si>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</si>
  <si>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</si>
  <si>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</si>
  <si>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</si>
  <si>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</si>
  <si>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</si>
  <si>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</si>
  <si>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</si>
  <si>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</si>
  <si>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</si>
  <si>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</si>
  <si>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</si>
  <si>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</si>
  <si>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</si>
  <si>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</si>
  <si>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</si>
  <si>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</si>
  <si>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</si>
  <si>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</si>
  <si>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</si>
  <si>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</si>
  <si>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</si>
  <si>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</si>
  <si>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</si>
  <si>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</si>
  <si>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</si>
  <si>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</si>
  <si>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</si>
  <si>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</si>
  <si>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</si>
  <si>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</si>
  <si>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</si>
  <si>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</si>
  <si>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</si>
  <si>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</si>
  <si>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</si>
  <si>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</si>
  <si>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</si>
  <si>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</si>
  <si>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</si>
  <si>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</si>
  <si>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</si>
  <si>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</si>
  <si>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</si>
  <si>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</si>
  <si>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</si>
  <si>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</si>
  <si>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</si>
  <si>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</si>
  <si>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</si>
  <si>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</si>
  <si>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</si>
  <si>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</si>
  <si>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</si>
  <si>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</si>
  <si>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</si>
  <si>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</si>
  <si>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</si>
  <si>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</si>
  <si>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</si>
  <si>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</si>
  <si>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</si>
  <si>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</si>
  <si>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</si>
  <si>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</si>
  <si>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</si>
  <si>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</si>
  <si>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</si>
  <si>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</si>
  <si>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</si>
  <si>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</si>
  <si>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</si>
  <si>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</si>
  <si>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</si>
  <si>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</si>
  <si>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</si>
  <si>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</si>
  <si>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</si>
  <si>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</si>
  <si>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</si>
  <si>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</si>
  <si>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</si>
  <si>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</si>
  <si>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</si>
  <si>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</si>
  <si>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</si>
  <si>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</si>
  <si>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</si>
  <si>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</si>
  <si>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</si>
  <si>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</si>
  <si>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</si>
  <si>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</si>
  <si>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</si>
  <si>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</si>
  <si>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</si>
  <si>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</si>
  <si>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</si>
  <si>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</si>
  <si>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</si>
  <si>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</si>
  <si>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</si>
  <si>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</si>
  <si>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</si>
  <si>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</si>
  <si>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</si>
  <si>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</si>
  <si>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</si>
  <si>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</si>
  <si>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</si>
  <si>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</si>
  <si>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</si>
  <si>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</si>
  <si>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</si>
  <si>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</si>
  <si>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</si>
  <si>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</si>
  <si>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</si>
  <si>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</si>
  <si>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</si>
  <si>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</si>
  <si>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</si>
  <si>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</si>
  <si>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</si>
  <si>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</si>
  <si>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</si>
  <si>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</si>
  <si>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</si>
  <si>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</si>
  <si>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</si>
  <si>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</si>
  <si>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</si>
  <si>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</si>
  <si>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</si>
  <si>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</si>
  <si>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</si>
  <si>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</si>
  <si>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</si>
  <si>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</si>
  <si>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</si>
  <si>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</si>
  <si>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</si>
  <si>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</si>
  <si>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</si>
  <si>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</si>
  <si>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</si>
  <si>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</si>
  <si>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</si>
  <si>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</si>
  <si>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</si>
  <si>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</si>
  <si>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</si>
  <si>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</si>
  <si>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</si>
  <si>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</si>
  <si>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</si>
  <si>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</si>
  <si>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</si>
  <si>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</si>
  <si>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</si>
  <si>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</si>
  <si>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</si>
  <si>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</si>
  <si>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</si>
  <si>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</si>
  <si>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</si>
  <si>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</si>
  <si>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</si>
  <si>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</si>
  <si>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</si>
  <si>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</si>
  <si>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</si>
  <si>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</si>
  <si>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</si>
  <si>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</si>
  <si>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</si>
  <si>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</si>
  <si>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</si>
  <si>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</si>
  <si>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</si>
  <si>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</si>
  <si>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</si>
  <si>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</si>
  <si>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</si>
  <si>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</si>
  <si>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</si>
  <si>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</si>
  <si>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</si>
  <si>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</si>
  <si>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</si>
  <si>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</si>
  <si>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</si>
  <si>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</si>
  <si>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</si>
  <si>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</si>
  <si>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</si>
  <si>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</si>
  <si>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</si>
  <si>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</si>
  <si>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</si>
  <si>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</si>
  <si>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</si>
  <si>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</si>
  <si>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</si>
  <si>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</si>
  <si>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</si>
  <si>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</si>
  <si>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</si>
  <si>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</si>
  <si>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</si>
  <si>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</si>
  <si>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</si>
  <si>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</si>
  <si>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</si>
  <si>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</si>
  <si>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</si>
  <si>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</si>
  <si>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</si>
  <si>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</si>
  <si>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</si>
  <si>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</si>
  <si>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</si>
  <si>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</si>
  <si>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</si>
  <si>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</si>
  <si>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</si>
  <si>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</si>
  <si>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</si>
  <si>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</si>
  <si>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</si>
  <si>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</si>
  <si>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</si>
  <si>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</si>
  <si>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</si>
  <si>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</si>
  <si>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</si>
  <si>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</si>
  <si>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</si>
  <si>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</si>
  <si>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</si>
  <si>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</si>
  <si>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</si>
  <si>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</si>
  <si>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</si>
  <si>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</si>
  <si>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</si>
  <si>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</si>
  <si>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</si>
  <si>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</si>
  <si>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</si>
  <si>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</si>
  <si>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</si>
  <si>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</si>
  <si>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</si>
  <si>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</si>
  <si>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</si>
  <si>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</si>
  <si>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</si>
  <si>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</si>
  <si>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</si>
  <si>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</si>
  <si>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</si>
  <si>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</si>
  <si>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</si>
  <si>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</si>
  <si>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</si>
  <si>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</si>
  <si>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</si>
  <si>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</si>
  <si>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</si>
  <si>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</si>
  <si>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</si>
  <si>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</si>
  <si>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</si>
  <si>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</si>
  <si>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</si>
  <si>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</si>
  <si>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</si>
  <si>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</si>
  <si>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</si>
  <si>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</si>
  <si>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</si>
  <si>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</si>
  <si>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</si>
  <si>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</si>
  <si>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</si>
  <si>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</si>
  <si>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</si>
  <si>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</si>
  <si>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</si>
  <si>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</si>
  <si>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</si>
  <si>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</si>
  <si>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</si>
  <si>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</si>
  <si>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</si>
  <si>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</si>
  <si>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</si>
  <si>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</si>
  <si>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</si>
  <si>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</si>
  <si>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</si>
  <si>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</si>
  <si>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</si>
  <si>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</si>
  <si>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</si>
  <si>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</si>
  <si>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</si>
  <si>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</si>
  <si>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</si>
  <si>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</si>
  <si>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</si>
  <si>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</si>
  <si>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</si>
  <si>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</si>
  <si>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</si>
  <si>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</si>
  <si>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</si>
  <si>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</si>
  <si>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</si>
  <si>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</si>
  <si>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</si>
  <si>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</si>
  <si>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</si>
  <si>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</si>
  <si>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</si>
  <si>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</si>
  <si>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</si>
  <si>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</si>
  <si>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</si>
  <si>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</si>
  <si>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</si>
  <si>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</si>
  <si>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</si>
  <si>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</si>
  <si>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</si>
  <si>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</si>
  <si>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</si>
  <si>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</si>
  <si>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</si>
  <si>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</si>
  <si>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</si>
  <si>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</si>
  <si>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</si>
  <si>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</si>
  <si>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</si>
  <si>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</si>
  <si>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</si>
  <si>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</si>
  <si>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</si>
  <si>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</si>
  <si>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</si>
  <si>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</si>
  <si>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</si>
  <si>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</si>
  <si>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</si>
  <si>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</si>
  <si>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</si>
  <si>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</si>
  <si>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</si>
  <si>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</si>
  <si>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</si>
  <si>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</si>
  <si>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</si>
  <si>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</si>
  <si>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</si>
  <si>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</si>
  <si>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</si>
  <si>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</si>
  <si>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</si>
  <si>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</si>
  <si>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</si>
  <si>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</si>
  <si>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</si>
  <si>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</si>
  <si>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</si>
  <si>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</si>
  <si>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</si>
  <si>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</si>
  <si>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</si>
  <si>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</si>
  <si>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</si>
  <si>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</si>
  <si>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</si>
  <si>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</si>
  <si>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</si>
  <si>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</si>
  <si>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</si>
  <si>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</si>
  <si>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</si>
  <si>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</si>
  <si>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</si>
  <si>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</si>
  <si>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</si>
  <si>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</si>
  <si>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</si>
  <si>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</si>
  <si>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</si>
  <si>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</si>
  <si>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</si>
  <si>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</si>
  <si>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</si>
  <si>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</si>
  <si>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</si>
  <si>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</si>
  <si>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</si>
  <si>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</si>
  <si>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</si>
  <si>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</si>
  <si>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</si>
  <si>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</si>
  <si>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</si>
  <si>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</si>
  <si>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</si>
  <si>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</si>
  <si>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</si>
  <si>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</si>
  <si>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</si>
  <si>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</si>
  <si>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</si>
  <si>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</si>
  <si>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</si>
  <si>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</si>
  <si>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</si>
  <si>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</si>
  <si>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</si>
  <si>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</si>
  <si>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</si>
  <si>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</si>
  <si>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</si>
  <si>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</si>
  <si>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</si>
  <si>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</si>
  <si>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</si>
  <si>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</si>
  <si>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</si>
  <si>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</si>
  <si>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</si>
  <si>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</si>
  <si>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</si>
  <si>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</si>
  <si>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</si>
  <si>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</si>
  <si>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</si>
  <si>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</si>
  <si>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</si>
  <si>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</si>
  <si>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</si>
  <si>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</si>
  <si>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</si>
  <si>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</si>
  <si>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</si>
  <si>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</si>
  <si>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</si>
  <si>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</si>
  <si>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</si>
  <si>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</si>
  <si>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</si>
  <si>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</si>
  <si>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</si>
  <si>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</si>
  <si>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</si>
  <si>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</si>
  <si>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</si>
  <si>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</si>
  <si>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</si>
  <si>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</si>
  <si>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</si>
  <si>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</si>
  <si>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</si>
  <si>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</si>
  <si>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</si>
  <si>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</si>
  <si>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</si>
  <si>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</si>
  <si>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</si>
  <si>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</si>
  <si>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</si>
  <si>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</si>
  <si>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</si>
  <si>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</si>
  <si>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</si>
  <si>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</si>
  <si>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</si>
  <si>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</si>
  <si>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</si>
  <si>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</si>
  <si>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</si>
  <si>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</si>
  <si>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</si>
  <si>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</si>
  <si>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</si>
  <si>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</si>
  <si>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</si>
  <si>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</si>
  <si>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</si>
  <si>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</si>
  <si>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</si>
  <si>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</si>
  <si>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</si>
  <si>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</si>
  <si>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</si>
  <si>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</si>
  <si>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</si>
  <si>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</si>
  <si>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</si>
  <si>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</si>
  <si>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</si>
  <si>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</si>
  <si>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</si>
  <si>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</si>
  <si>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</si>
  <si>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</si>
  <si>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</si>
  <si>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</si>
  <si>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</si>
  <si>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</si>
  <si>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</si>
  <si>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</si>
  <si>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</si>
  <si>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</si>
  <si>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</si>
  <si>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</si>
  <si>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</si>
  <si>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</si>
  <si>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</si>
  <si>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</si>
  <si>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</si>
  <si>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</si>
  <si>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</si>
  <si>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</si>
  <si>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</si>
  <si>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</si>
  <si>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</si>
  <si>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</si>
  <si>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</si>
  <si>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</si>
  <si>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</si>
  <si>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</si>
  <si>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</si>
  <si>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</si>
  <si>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</si>
  <si>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</si>
  <si>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</si>
  <si>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</si>
  <si>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</si>
  <si>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</si>
  <si>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</si>
  <si>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</si>
  <si>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</si>
  <si>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</si>
  <si>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</si>
  <si>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</si>
  <si>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</si>
  <si>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</si>
  <si>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</si>
  <si>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</si>
  <si>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</si>
  <si>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</si>
  <si>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</si>
  <si>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</si>
  <si>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</si>
  <si>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</si>
  <si>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</si>
  <si>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</si>
  <si>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</si>
  <si>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</si>
  <si>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</si>
  <si>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</si>
  <si>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</si>
  <si>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</si>
  <si>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</si>
  <si>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</si>
  <si>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</si>
  <si>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</si>
  <si>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</si>
  <si>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</si>
  <si>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</si>
  <si>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</si>
  <si>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</si>
  <si>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</si>
  <si>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</si>
  <si>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</si>
  <si>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</si>
  <si>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</si>
  <si>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</si>
  <si>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</si>
  <si>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</si>
  <si>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</si>
  <si>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</si>
  <si>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</si>
  <si>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</si>
  <si>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665-691</t>
  </si>
  <si>
    <t>740-780</t>
  </si>
  <si>
    <t>1900-1920</t>
  </si>
  <si>
    <t>Part profit of Rs.5.75/-</t>
  </si>
  <si>
    <t>276-296</t>
  </si>
  <si>
    <t>330-350</t>
  </si>
  <si>
    <t>ATLAS EVENTS PRIVATE LIMITED</t>
  </si>
  <si>
    <t>GRAVITA</t>
  </si>
  <si>
    <t>AHL</t>
  </si>
  <si>
    <t>Abans Holdings Limited</t>
  </si>
  <si>
    <t>1600-1650</t>
  </si>
  <si>
    <t>90-110</t>
  </si>
  <si>
    <t>PIGL</t>
  </si>
  <si>
    <t>TIMETECHNO</t>
  </si>
  <si>
    <t>Time Technoplast Limited</t>
  </si>
  <si>
    <t>CRONY VYAPAR PVT LTD</t>
  </si>
  <si>
    <t>152-157</t>
  </si>
  <si>
    <t>170-175</t>
  </si>
  <si>
    <t>554-557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</si>
  <si>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</si>
  <si>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</si>
  <si>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</si>
  <si>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</si>
  <si>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</si>
  <si>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</si>
  <si>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</si>
  <si>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</si>
  <si>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</si>
  <si>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CEINSYSTECH</t>
  </si>
  <si>
    <t>ZODIUS TECHNOLOGY FUND</t>
  </si>
  <si>
    <t>ICLORGANIC</t>
  </si>
  <si>
    <t>Retail Research Technical Calls &amp; Fundamental Performance Report for the month of June-2023</t>
  </si>
  <si>
    <t>MINDACORP</t>
  </si>
  <si>
    <t>292-294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</si>
  <si>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</si>
  <si>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</si>
  <si>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</si>
  <si>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</si>
  <si>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</si>
  <si>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</si>
  <si>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</si>
  <si>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</si>
  <si>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</si>
  <si>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</si>
  <si>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</si>
  <si>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</si>
  <si>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Part profit of Rs.97.5/-</t>
  </si>
  <si>
    <t>TRANSPACT</t>
  </si>
  <si>
    <t>ANMOL</t>
  </si>
  <si>
    <t>Anmol India Limited</t>
  </si>
  <si>
    <t>SKSE SECURITIES LTD</t>
  </si>
  <si>
    <t>MANSI SHARES &amp; STOCK ADVISORS PVT LTD</t>
  </si>
  <si>
    <t>SETU SECURITIES PVT LTD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</si>
  <si>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</si>
  <si>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</si>
  <si>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</si>
  <si>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</si>
  <si>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</si>
  <si>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</si>
  <si>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</si>
  <si>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DITCO</t>
  </si>
  <si>
    <t>VIVEK KUMAR BHAUKA</t>
  </si>
  <si>
    <t>RONI</t>
  </si>
  <si>
    <t>SHASHIJIT</t>
  </si>
  <si>
    <t>VISAGAR FINANCIAL SERVICES LIMITED</t>
  </si>
  <si>
    <t>DUES MANAGER PRIVATE LIMITED</t>
  </si>
  <si>
    <t>SWADPOL</t>
  </si>
  <si>
    <t>MKJ ENTERPRISES LIMITED</t>
  </si>
  <si>
    <t>RAHUL ANANTRAI MEHTA</t>
  </si>
  <si>
    <t>GEEKAYWIRE</t>
  </si>
  <si>
    <t>Geekay Wires Limited</t>
  </si>
  <si>
    <t>IITL</t>
  </si>
  <si>
    <t>Industrial Inv Trust Ltd</t>
  </si>
  <si>
    <t>KRITIKA</t>
  </si>
  <si>
    <t>Kritika Wires Limited</t>
  </si>
  <si>
    <t>NEELAM JILESH CHHEDA</t>
  </si>
  <si>
    <t>SKYGOLD</t>
  </si>
  <si>
    <t>Sky Gold Limited</t>
  </si>
  <si>
    <t>JANAK NAVINBHAI PANCHAL</t>
  </si>
  <si>
    <t>SYSTEMATIX SHARES AND STOCKS (INDIA) LIMITED</t>
  </si>
  <si>
    <t>Profit of Rs.44/-</t>
  </si>
  <si>
    <t>Profit of Rs.1.55/-</t>
  </si>
  <si>
    <t>RAMAN MITTAL</t>
  </si>
  <si>
    <t>SUSHANTA MALIK</t>
  </si>
  <si>
    <t>SUKUMAR GHOSH</t>
  </si>
  <si>
    <t>GLOBALCA</t>
  </si>
  <si>
    <t>SANDARV TRADING PRIVATE LIMITED</t>
  </si>
  <si>
    <t>GODAVARI</t>
  </si>
  <si>
    <t>SUSHMA KAKANI</t>
  </si>
  <si>
    <t>MOHIT JAJU</t>
  </si>
  <si>
    <t>PRASHANT SHRIMAL</t>
  </si>
  <si>
    <t>GUJINJEC</t>
  </si>
  <si>
    <t>KUMAR GAURAV GUPTA</t>
  </si>
  <si>
    <t>SAURABH P. GANDHI (HUF)</t>
  </si>
  <si>
    <t>ACME FINVEST PRIVATE LIMITED</t>
  </si>
  <si>
    <t>REETA RATH</t>
  </si>
  <si>
    <t>SOCIETE GENERALE</t>
  </si>
  <si>
    <t>IFL</t>
  </si>
  <si>
    <t>KATYAYANI TRADELINK PRIVATE LIMITED</t>
  </si>
  <si>
    <t>BANKE TRADELINK PRIVATE LIMITED</t>
  </si>
  <si>
    <t>JETINFRA</t>
  </si>
  <si>
    <t>DIPTIBEN MUKESHBHAI PATEL</t>
  </si>
  <si>
    <t>MNIL</t>
  </si>
  <si>
    <t>SAVITRI AMARNATH MISHRA</t>
  </si>
  <si>
    <t>SPEXTRA MULTIBIZ PRIVATE LIMITED</t>
  </si>
  <si>
    <t>MPCOSEMB</t>
  </si>
  <si>
    <t>HARISHCHANDRA SANKALCHAND MEHTA</t>
  </si>
  <si>
    <t>RAJENDRA JAGJIVANDAS SHAH</t>
  </si>
  <si>
    <t>NIKSTECH</t>
  </si>
  <si>
    <t>ANAMIKA ANAND</t>
  </si>
  <si>
    <t>RIYA RONIT SHAH</t>
  </si>
  <si>
    <t>OROSMITHS</t>
  </si>
  <si>
    <t>B.K. NARULA (HUF)</t>
  </si>
  <si>
    <t>SOLAR RENEWABLE URJA PRIVATE LIMITED</t>
  </si>
  <si>
    <t>NAM SECURITIES LTD.</t>
  </si>
  <si>
    <t>PRERINFRA</t>
  </si>
  <si>
    <t>RITIKA CHINTAN PARIKH</t>
  </si>
  <si>
    <t>HARISH MANOHAR SIRWANI</t>
  </si>
  <si>
    <t>SECURCRED</t>
  </si>
  <si>
    <t>VIRAG PRAVINCHANDRA KOTHARI</t>
  </si>
  <si>
    <t>SELLWIN</t>
  </si>
  <si>
    <t>AJAY SALVI</t>
  </si>
  <si>
    <t>AJIT DEEPCHAND JAIN</t>
  </si>
  <si>
    <t>DIPAK MATHURBHAI SALVI</t>
  </si>
  <si>
    <t>SHEETAL</t>
  </si>
  <si>
    <t>TOPGAIN FINANCE PRIVATE LIMITED</t>
  </si>
  <si>
    <t>RAJMISH TRADERS LLP</t>
  </si>
  <si>
    <t>PRASHANT A KAPADIA HUF</t>
  </si>
  <si>
    <t>SYMBIOX</t>
  </si>
  <si>
    <t>SALIM KASAMBHAI FULANI</t>
  </si>
  <si>
    <t>VCU</t>
  </si>
  <si>
    <t>VINAY</t>
  </si>
  <si>
    <t>AXITA</t>
  </si>
  <si>
    <t>Axita Cotton Limited</t>
  </si>
  <si>
    <t>BCLIND</t>
  </si>
  <si>
    <t>BCL Industries Limited</t>
  </si>
  <si>
    <t>WAYBROAD TRADING PRIVATE LIMITED</t>
  </si>
  <si>
    <t>CSLFINANCE</t>
  </si>
  <si>
    <t>CSL Finance Limited</t>
  </si>
  <si>
    <t>INDIA EQUITY FUND 1</t>
  </si>
  <si>
    <t>DENTALKART</t>
  </si>
  <si>
    <t>Vasa Denticity Limited</t>
  </si>
  <si>
    <t>Gravita India Limited</t>
  </si>
  <si>
    <t>JUPITER INDIA FUND</t>
  </si>
  <si>
    <t>LAXMICOT</t>
  </si>
  <si>
    <t>Laxmi Cotspin Limited</t>
  </si>
  <si>
    <t>DINESH KANTILAL RATHI</t>
  </si>
  <si>
    <t>MAANALU</t>
  </si>
  <si>
    <t>Maan Aluminium Limited</t>
  </si>
  <si>
    <t>STOCK VERTEX VENTURES</t>
  </si>
  <si>
    <t>NK SECURITIES RESEARCH PRIVATE LIMITED</t>
  </si>
  <si>
    <t>MUDUPULAVEMULA SURENDRANADHA REDDY</t>
  </si>
  <si>
    <t>CITADEL SECURITIES INDIA MARKETS PRIVATE LIMITED</t>
  </si>
  <si>
    <t>MAGNUM</t>
  </si>
  <si>
    <t>Magnum Ventures Limited</t>
  </si>
  <si>
    <t>MANGLMCEM</t>
  </si>
  <si>
    <t>Mangalam Cement Ltd</t>
  </si>
  <si>
    <t>SANTOSH INDUSTRIES LTD</t>
  </si>
  <si>
    <t>Mazagon Dock Shipbuil Ltd</t>
  </si>
  <si>
    <t>MTNL</t>
  </si>
  <si>
    <t>Maha Tel Nigam Ltd.</t>
  </si>
  <si>
    <t>ANKITA VISHAL SHAH</t>
  </si>
  <si>
    <t>MUNJALSHOW</t>
  </si>
  <si>
    <t>Munjal Showa Ltd</t>
  </si>
  <si>
    <t>NELCO</t>
  </si>
  <si>
    <t>Nelco Ltd.</t>
  </si>
  <si>
    <t>YUGA STOCKS AND COMMODITIES PRIVATE LIMITED  .</t>
  </si>
  <si>
    <t>QE SECURITIES</t>
  </si>
  <si>
    <t>ONELIFECAP</t>
  </si>
  <si>
    <t>Onelife Cap Advisors Ltd</t>
  </si>
  <si>
    <t>VAISHALIBEN PANCHOLI</t>
  </si>
  <si>
    <t>PENIND</t>
  </si>
  <si>
    <t>PRATIBHA NARENDRA SHAH</t>
  </si>
  <si>
    <t>Power Instrument (G) Ltd</t>
  </si>
  <si>
    <t>SecUR Credentials Limited</t>
  </si>
  <si>
    <t>NIRAJ HARSUKHLAL SANGHAVI</t>
  </si>
  <si>
    <t>SHAKTIPUMP</t>
  </si>
  <si>
    <t>Shakti Pumps (I) Ltd</t>
  </si>
  <si>
    <t>TIRUPATIFL</t>
  </si>
  <si>
    <t>Tirupati Forge Limited</t>
  </si>
  <si>
    <t>ASHOK KUMAR GUPTA</t>
  </si>
  <si>
    <t>TOKYOPLAST</t>
  </si>
  <si>
    <t>Tokyo Plast Intl Ltd</t>
  </si>
  <si>
    <t>MITTAL RIMPY</t>
  </si>
  <si>
    <t>VERTOZ</t>
  </si>
  <si>
    <t>Vertoz Advertising Ltd</t>
  </si>
  <si>
    <t>SW CAPITAL PRIVATE LIMITED</t>
  </si>
  <si>
    <t>AHIMSA</t>
  </si>
  <si>
    <t>Ahimsa Industries Ltd.</t>
  </si>
  <si>
    <t>SHRI HARDIK HEMENDRAKUMAR KAPADIA</t>
  </si>
  <si>
    <t>SHRI HEMENDRA JAYANTILAL KAPADIA</t>
  </si>
  <si>
    <t>ROLLON INVESTMENT PVT LTD</t>
  </si>
  <si>
    <t>GAL</t>
  </si>
  <si>
    <t>Gyscoal Alloys Ltd</t>
  </si>
  <si>
    <t>SHREEJI CAPITAL AND FINANCE LIMITED</t>
  </si>
  <si>
    <t>RAJAT  AGRAWAL</t>
  </si>
  <si>
    <t>GSLSU</t>
  </si>
  <si>
    <t>Global Surfaces Limited</t>
  </si>
  <si>
    <t>WONDERLAND SUPPLIERS PRIVATE LIMITED</t>
  </si>
  <si>
    <t>SAFFORD MERCANTILE PVTLTD</t>
  </si>
  <si>
    <t>SHUBHJYOTI SOLUTIONS PRIVATE LIMITED</t>
  </si>
  <si>
    <t>PRAXIS</t>
  </si>
  <si>
    <t>Praxis Home Retail Ltd</t>
  </si>
  <si>
    <t>JOHNSON DYE WORKS PRIVATE LTD</t>
  </si>
  <si>
    <t>REXPIPES</t>
  </si>
  <si>
    <t>Rex Pipes And Cables Ltd</t>
  </si>
  <si>
    <t>BANWARILALPILANIA</t>
  </si>
  <si>
    <t>SANGHVI JAYANTILAL  PUKHRAJ</t>
  </si>
  <si>
    <t>BALAJI SECURITIES</t>
  </si>
  <si>
    <t xml:space="preserve">FINNIFTY 19450 CE 6-JUN </t>
  </si>
  <si>
    <t>40-60</t>
  </si>
  <si>
    <t>Profit of Rs.22.5/-</t>
  </si>
  <si>
    <t>Profit of Rs.10/-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</si>
</sst>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2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" fontId="37" fillId="26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6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7" fillId="27" borderId="20" xfId="0" applyFont="1" applyFill="1" applyBorder="1" applyAlignment="1">
      <alignment horizontal="center" vertical="center"/>
    </xf>
    <xf numFmtId="2" fontId="37" fillId="27" borderId="20" xfId="0" applyNumberFormat="1" applyFont="1" applyFill="1" applyBorder="1" applyAlignment="1">
      <alignment horizontal="center" vertical="center"/>
    </xf>
    <xf numFmtId="166" fontId="37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5" fontId="31" fillId="21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/>
    <xf numFmtId="43" fontId="31" fillId="21" borderId="20" xfId="0" applyNumberFormat="1" applyFont="1" applyFill="1" applyBorder="1" applyAlignment="1">
      <alignment horizontal="center" vertical="top"/>
    </xf>
    <xf numFmtId="0" fontId="31" fillId="21" borderId="20" xfId="0" applyFont="1" applyFill="1" applyBorder="1" applyAlignment="1">
      <alignment horizontal="center" vertical="top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21" sqref="G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18672.95</v>
      </c>
      <c r="F11" s="32">
        <v>18659.75</v>
      </c>
      <c r="G11" s="33">
        <v>18618.75</v>
      </c>
      <c r="H11" s="33">
        <v>18564.55</v>
      </c>
      <c r="I11" s="33">
        <v>18523.55</v>
      </c>
      <c r="J11" s="33">
        <v>18713.95</v>
      </c>
      <c r="K11" s="33">
        <v>18754.95</v>
      </c>
      <c r="L11" s="33">
        <v>18809.150000000001</v>
      </c>
      <c r="M11" s="34">
        <v>18700.75</v>
      </c>
      <c r="N11" s="34">
        <v>18605.55</v>
      </c>
      <c r="O11" s="35">
        <v>9789550</v>
      </c>
      <c r="P11" s="36">
        <v>-3.0646446943029294E-2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44309.05</v>
      </c>
      <c r="F12" s="37">
        <v>44269.65</v>
      </c>
      <c r="G12" s="38">
        <v>44189.350000000006</v>
      </c>
      <c r="H12" s="38">
        <v>44069.65</v>
      </c>
      <c r="I12" s="38">
        <v>43989.350000000006</v>
      </c>
      <c r="J12" s="38">
        <v>44389.350000000006</v>
      </c>
      <c r="K12" s="38">
        <v>44469.650000000009</v>
      </c>
      <c r="L12" s="38">
        <v>44589.350000000006</v>
      </c>
      <c r="M12" s="28">
        <v>44349.95</v>
      </c>
      <c r="N12" s="28">
        <v>44149.95</v>
      </c>
      <c r="O12" s="39">
        <v>2605185</v>
      </c>
      <c r="P12" s="40">
        <v>2.8543712491868023E-3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19544.349999999999</v>
      </c>
      <c r="F13" s="37">
        <v>19526.916666666668</v>
      </c>
      <c r="G13" s="38">
        <v>19490.983333333337</v>
      </c>
      <c r="H13" s="38">
        <v>19437.616666666669</v>
      </c>
      <c r="I13" s="38">
        <v>19401.683333333338</v>
      </c>
      <c r="J13" s="38">
        <v>19580.283333333336</v>
      </c>
      <c r="K13" s="38">
        <v>19616.216666666664</v>
      </c>
      <c r="L13" s="38">
        <v>19669.583333333336</v>
      </c>
      <c r="M13" s="28">
        <v>19562.849999999999</v>
      </c>
      <c r="N13" s="28">
        <v>19473.55</v>
      </c>
      <c r="O13" s="39">
        <v>41920</v>
      </c>
      <c r="P13" s="40">
        <v>0.15418502202643172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7857.3</v>
      </c>
      <c r="F14" s="37">
        <v>7844.2666666666664</v>
      </c>
      <c r="G14" s="38">
        <v>7800.0333333333328</v>
      </c>
      <c r="H14" s="38">
        <v>7742.7666666666664</v>
      </c>
      <c r="I14" s="38">
        <v>7698.5333333333328</v>
      </c>
      <c r="J14" s="38">
        <v>7901.5333333333328</v>
      </c>
      <c r="K14" s="38">
        <v>7945.7666666666664</v>
      </c>
      <c r="L14" s="38">
        <v>8003.0333333333328</v>
      </c>
      <c r="M14" s="28">
        <v>7888.5</v>
      </c>
      <c r="N14" s="28">
        <v>7787</v>
      </c>
      <c r="O14" s="39">
        <v>675</v>
      </c>
      <c r="P14" s="40">
        <v>-0.4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515.5</v>
      </c>
      <c r="F15" s="37">
        <v>518.61666666666667</v>
      </c>
      <c r="G15" s="38">
        <v>511.23333333333335</v>
      </c>
      <c r="H15" s="38">
        <v>506.9666666666667</v>
      </c>
      <c r="I15" s="38">
        <v>499.58333333333337</v>
      </c>
      <c r="J15" s="38">
        <v>522.88333333333333</v>
      </c>
      <c r="K15" s="38">
        <v>530.26666666666677</v>
      </c>
      <c r="L15" s="38">
        <v>534.5333333333333</v>
      </c>
      <c r="M15" s="28">
        <v>526</v>
      </c>
      <c r="N15" s="28">
        <v>514.35</v>
      </c>
      <c r="O15" s="39">
        <v>5683700</v>
      </c>
      <c r="P15" s="40">
        <v>7.0537934152037976E-2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4063.8</v>
      </c>
      <c r="F16" s="37">
        <v>4059.5666666666671</v>
      </c>
      <c r="G16" s="38">
        <v>4038.233333333334</v>
      </c>
      <c r="H16" s="38">
        <v>4012.666666666667</v>
      </c>
      <c r="I16" s="38">
        <v>3991.3333333333339</v>
      </c>
      <c r="J16" s="38">
        <v>4085.1333333333341</v>
      </c>
      <c r="K16" s="38">
        <v>4106.4666666666672</v>
      </c>
      <c r="L16" s="38">
        <v>4132.0333333333347</v>
      </c>
      <c r="M16" s="28">
        <v>4080.9</v>
      </c>
      <c r="N16" s="28">
        <v>4034</v>
      </c>
      <c r="O16" s="39">
        <v>1426500</v>
      </c>
      <c r="P16" s="40">
        <v>-4.1884816753926706E-3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21970.9</v>
      </c>
      <c r="F17" s="37">
        <v>21903.016666666666</v>
      </c>
      <c r="G17" s="38">
        <v>21797.883333333331</v>
      </c>
      <c r="H17" s="38">
        <v>21624.866666666665</v>
      </c>
      <c r="I17" s="38">
        <v>21519.73333333333</v>
      </c>
      <c r="J17" s="38">
        <v>22076.033333333333</v>
      </c>
      <c r="K17" s="38">
        <v>22181.166666666672</v>
      </c>
      <c r="L17" s="38">
        <v>22354.183333333334</v>
      </c>
      <c r="M17" s="28">
        <v>22008.15</v>
      </c>
      <c r="N17" s="28">
        <v>21730</v>
      </c>
      <c r="O17" s="39">
        <v>71360</v>
      </c>
      <c r="P17" s="40">
        <v>5.6085249579360629E-4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172.25</v>
      </c>
      <c r="F18" s="37">
        <v>171.44999999999996</v>
      </c>
      <c r="G18" s="38">
        <v>169.99999999999991</v>
      </c>
      <c r="H18" s="38">
        <v>167.74999999999994</v>
      </c>
      <c r="I18" s="38">
        <v>166.2999999999999</v>
      </c>
      <c r="J18" s="38">
        <v>173.69999999999993</v>
      </c>
      <c r="K18" s="38">
        <v>175.14999999999998</v>
      </c>
      <c r="L18" s="38">
        <v>177.39999999999995</v>
      </c>
      <c r="M18" s="28">
        <v>172.9</v>
      </c>
      <c r="N18" s="28">
        <v>169.2</v>
      </c>
      <c r="O18" s="39">
        <v>29656800</v>
      </c>
      <c r="P18" s="40">
        <v>-1.541771244173539E-2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207.9</v>
      </c>
      <c r="F19" s="37">
        <v>207.66666666666666</v>
      </c>
      <c r="G19" s="38">
        <v>206.23333333333332</v>
      </c>
      <c r="H19" s="38">
        <v>204.56666666666666</v>
      </c>
      <c r="I19" s="38">
        <v>203.13333333333333</v>
      </c>
      <c r="J19" s="38">
        <v>209.33333333333331</v>
      </c>
      <c r="K19" s="38">
        <v>210.76666666666665</v>
      </c>
      <c r="L19" s="38">
        <v>212.43333333333331</v>
      </c>
      <c r="M19" s="28">
        <v>209.1</v>
      </c>
      <c r="N19" s="28">
        <v>206</v>
      </c>
      <c r="O19" s="39">
        <v>28111200</v>
      </c>
      <c r="P19" s="40">
        <v>1.0184242199796315E-3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1868.5</v>
      </c>
      <c r="F20" s="37">
        <v>1856.1499999999999</v>
      </c>
      <c r="G20" s="38">
        <v>1835.6499999999996</v>
      </c>
      <c r="H20" s="38">
        <v>1802.7999999999997</v>
      </c>
      <c r="I20" s="38">
        <v>1782.2999999999995</v>
      </c>
      <c r="J20" s="38">
        <v>1888.9999999999998</v>
      </c>
      <c r="K20" s="38">
        <v>1909.5000000000002</v>
      </c>
      <c r="L20" s="38">
        <v>1942.35</v>
      </c>
      <c r="M20" s="28">
        <v>1876.65</v>
      </c>
      <c r="N20" s="28">
        <v>1823.3</v>
      </c>
      <c r="O20" s="39">
        <v>5031950</v>
      </c>
      <c r="P20" s="40">
        <v>7.065043937105045E-2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2452.25</v>
      </c>
      <c r="F21" s="37">
        <v>2471.4166666666665</v>
      </c>
      <c r="G21" s="38">
        <v>2422.833333333333</v>
      </c>
      <c r="H21" s="38">
        <v>2393.4166666666665</v>
      </c>
      <c r="I21" s="38">
        <v>2344.833333333333</v>
      </c>
      <c r="J21" s="38">
        <v>2500.833333333333</v>
      </c>
      <c r="K21" s="38">
        <v>2549.4166666666661</v>
      </c>
      <c r="L21" s="38">
        <v>2578.833333333333</v>
      </c>
      <c r="M21" s="28">
        <v>2520</v>
      </c>
      <c r="N21" s="28">
        <v>2442</v>
      </c>
      <c r="O21" s="39">
        <v>10481950</v>
      </c>
      <c r="P21" s="40">
        <v>5.4596400148903844E-2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746.75</v>
      </c>
      <c r="F22" s="37">
        <v>746.0333333333333</v>
      </c>
      <c r="G22" s="38">
        <v>742.76666666666665</v>
      </c>
      <c r="H22" s="38">
        <v>738.7833333333333</v>
      </c>
      <c r="I22" s="38">
        <v>735.51666666666665</v>
      </c>
      <c r="J22" s="38">
        <v>750.01666666666665</v>
      </c>
      <c r="K22" s="38">
        <v>753.2833333333333</v>
      </c>
      <c r="L22" s="38">
        <v>757.26666666666665</v>
      </c>
      <c r="M22" s="28">
        <v>749.3</v>
      </c>
      <c r="N22" s="28">
        <v>742.05</v>
      </c>
      <c r="O22" s="39">
        <v>34803175</v>
      </c>
      <c r="P22" s="40">
        <v>-2.6317795706257367E-2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3411.6</v>
      </c>
      <c r="F23" s="37">
        <v>3410.4666666666667</v>
      </c>
      <c r="G23" s="38">
        <v>3394.2333333333336</v>
      </c>
      <c r="H23" s="38">
        <v>3376.8666666666668</v>
      </c>
      <c r="I23" s="38">
        <v>3360.6333333333337</v>
      </c>
      <c r="J23" s="38">
        <v>3427.8333333333335</v>
      </c>
      <c r="K23" s="38">
        <v>3444.0666666666662</v>
      </c>
      <c r="L23" s="38">
        <v>3461.4333333333334</v>
      </c>
      <c r="M23" s="28">
        <v>3426.7</v>
      </c>
      <c r="N23" s="28">
        <v>3393.1</v>
      </c>
      <c r="O23" s="39">
        <v>617600</v>
      </c>
      <c r="P23" s="40">
        <v>3.3813190492132578E-2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460.75</v>
      </c>
      <c r="F24" s="37">
        <v>455.23333333333329</v>
      </c>
      <c r="G24" s="38">
        <v>447.66666666666657</v>
      </c>
      <c r="H24" s="38">
        <v>434.58333333333326</v>
      </c>
      <c r="I24" s="38">
        <v>427.01666666666654</v>
      </c>
      <c r="J24" s="38">
        <v>468.31666666666661</v>
      </c>
      <c r="K24" s="38">
        <v>475.88333333333333</v>
      </c>
      <c r="L24" s="38">
        <v>488.96666666666664</v>
      </c>
      <c r="M24" s="28">
        <v>462.8</v>
      </c>
      <c r="N24" s="28">
        <v>442.15</v>
      </c>
      <c r="O24" s="39">
        <v>58057200</v>
      </c>
      <c r="P24" s="40">
        <v>-9.367609570318498E-3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4969.6000000000004</v>
      </c>
      <c r="F25" s="37">
        <v>4959.45</v>
      </c>
      <c r="G25" s="38">
        <v>4930.1499999999996</v>
      </c>
      <c r="H25" s="38">
        <v>4890.7</v>
      </c>
      <c r="I25" s="38">
        <v>4861.3999999999996</v>
      </c>
      <c r="J25" s="38">
        <v>4998.8999999999996</v>
      </c>
      <c r="K25" s="38">
        <v>5028.2000000000007</v>
      </c>
      <c r="L25" s="38">
        <v>5067.6499999999996</v>
      </c>
      <c r="M25" s="28">
        <v>4988.75</v>
      </c>
      <c r="N25" s="28">
        <v>4920</v>
      </c>
      <c r="O25" s="39">
        <v>2015625</v>
      </c>
      <c r="P25" s="40">
        <v>-3.6104967421842313E-2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392.75</v>
      </c>
      <c r="F26" s="37">
        <v>392.48333333333335</v>
      </c>
      <c r="G26" s="38">
        <v>391.01666666666671</v>
      </c>
      <c r="H26" s="38">
        <v>389.28333333333336</v>
      </c>
      <c r="I26" s="38">
        <v>387.81666666666672</v>
      </c>
      <c r="J26" s="38">
        <v>394.2166666666667</v>
      </c>
      <c r="K26" s="38">
        <v>395.68333333333339</v>
      </c>
      <c r="L26" s="38">
        <v>397.41666666666669</v>
      </c>
      <c r="M26" s="28">
        <v>393.95</v>
      </c>
      <c r="N26" s="28">
        <v>390.75</v>
      </c>
      <c r="O26" s="39">
        <v>13092300</v>
      </c>
      <c r="P26" s="40">
        <v>7.2472130542156161E-3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150.94999999999999</v>
      </c>
      <c r="F27" s="37">
        <v>150.61666666666667</v>
      </c>
      <c r="G27" s="38">
        <v>149.98333333333335</v>
      </c>
      <c r="H27" s="38">
        <v>149.01666666666668</v>
      </c>
      <c r="I27" s="38">
        <v>148.38333333333335</v>
      </c>
      <c r="J27" s="38">
        <v>151.58333333333334</v>
      </c>
      <c r="K27" s="38">
        <v>152.21666666666667</v>
      </c>
      <c r="L27" s="38">
        <v>153.18333333333334</v>
      </c>
      <c r="M27" s="28">
        <v>151.25</v>
      </c>
      <c r="N27" s="28">
        <v>149.65</v>
      </c>
      <c r="O27" s="39">
        <v>65155000</v>
      </c>
      <c r="P27" s="40">
        <v>-1.7047597495662668E-2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3207</v>
      </c>
      <c r="F28" s="37">
        <v>3210.0666666666671</v>
      </c>
      <c r="G28" s="38">
        <v>3190.2833333333342</v>
      </c>
      <c r="H28" s="38">
        <v>3173.5666666666671</v>
      </c>
      <c r="I28" s="38">
        <v>3153.7833333333342</v>
      </c>
      <c r="J28" s="38">
        <v>3226.7833333333342</v>
      </c>
      <c r="K28" s="38">
        <v>3246.5666666666671</v>
      </c>
      <c r="L28" s="38">
        <v>3263.2833333333342</v>
      </c>
      <c r="M28" s="28">
        <v>3229.85</v>
      </c>
      <c r="N28" s="28">
        <v>3193.35</v>
      </c>
      <c r="O28" s="39">
        <v>5224400</v>
      </c>
      <c r="P28" s="40">
        <v>-5.7473451832679937E-3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1918.55</v>
      </c>
      <c r="F29" s="37">
        <v>1907.1166666666666</v>
      </c>
      <c r="G29" s="38">
        <v>1893.1333333333332</v>
      </c>
      <c r="H29" s="38">
        <v>1867.7166666666667</v>
      </c>
      <c r="I29" s="38">
        <v>1853.7333333333333</v>
      </c>
      <c r="J29" s="38">
        <v>1932.5333333333331</v>
      </c>
      <c r="K29" s="38">
        <v>1946.5166666666662</v>
      </c>
      <c r="L29" s="38">
        <v>1971.9333333333329</v>
      </c>
      <c r="M29" s="28">
        <v>1921.1</v>
      </c>
      <c r="N29" s="28">
        <v>1881.7</v>
      </c>
      <c r="O29" s="39">
        <v>1660308</v>
      </c>
      <c r="P29" s="40">
        <v>2.4688561721404302E-2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6760.3</v>
      </c>
      <c r="F30" s="37">
        <v>6790.4000000000005</v>
      </c>
      <c r="G30" s="38">
        <v>6713.9000000000015</v>
      </c>
      <c r="H30" s="38">
        <v>6667.5000000000009</v>
      </c>
      <c r="I30" s="38">
        <v>6591.0000000000018</v>
      </c>
      <c r="J30" s="38">
        <v>6836.8000000000011</v>
      </c>
      <c r="K30" s="38">
        <v>6913.2999999999993</v>
      </c>
      <c r="L30" s="38">
        <v>6959.7000000000007</v>
      </c>
      <c r="M30" s="28">
        <v>6866.9</v>
      </c>
      <c r="N30" s="28">
        <v>6744</v>
      </c>
      <c r="O30" s="39">
        <v>189300</v>
      </c>
      <c r="P30" s="40">
        <v>-2.1705426356589147E-2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752.1</v>
      </c>
      <c r="F31" s="37">
        <v>748.75</v>
      </c>
      <c r="G31" s="38">
        <v>743.7</v>
      </c>
      <c r="H31" s="38">
        <v>735.30000000000007</v>
      </c>
      <c r="I31" s="38">
        <v>730.25000000000011</v>
      </c>
      <c r="J31" s="38">
        <v>757.15</v>
      </c>
      <c r="K31" s="38">
        <v>762.19999999999993</v>
      </c>
      <c r="L31" s="38">
        <v>770.59999999999991</v>
      </c>
      <c r="M31" s="28">
        <v>753.8</v>
      </c>
      <c r="N31" s="28">
        <v>740.35</v>
      </c>
      <c r="O31" s="39">
        <v>12087000</v>
      </c>
      <c r="P31" s="40">
        <v>-5.4669169404035663E-2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668.35</v>
      </c>
      <c r="F32" s="37">
        <v>665.26666666666677</v>
      </c>
      <c r="G32" s="38">
        <v>660.33333333333348</v>
      </c>
      <c r="H32" s="38">
        <v>652.31666666666672</v>
      </c>
      <c r="I32" s="38">
        <v>647.38333333333344</v>
      </c>
      <c r="J32" s="38">
        <v>673.28333333333353</v>
      </c>
      <c r="K32" s="38">
        <v>678.2166666666667</v>
      </c>
      <c r="L32" s="38">
        <v>686.23333333333358</v>
      </c>
      <c r="M32" s="28">
        <v>670.2</v>
      </c>
      <c r="N32" s="28">
        <v>657.25</v>
      </c>
      <c r="O32" s="39">
        <v>9119500</v>
      </c>
      <c r="P32" s="40">
        <v>-8.7284506184917062E-3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971.1</v>
      </c>
      <c r="F33" s="37">
        <v>966.23333333333323</v>
      </c>
      <c r="G33" s="38">
        <v>959.66666666666652</v>
      </c>
      <c r="H33" s="38">
        <v>948.23333333333323</v>
      </c>
      <c r="I33" s="38">
        <v>941.66666666666652</v>
      </c>
      <c r="J33" s="38">
        <v>977.66666666666652</v>
      </c>
      <c r="K33" s="38">
        <v>984.23333333333335</v>
      </c>
      <c r="L33" s="38">
        <v>995.66666666666652</v>
      </c>
      <c r="M33" s="28">
        <v>972.8</v>
      </c>
      <c r="N33" s="28">
        <v>954.8</v>
      </c>
      <c r="O33" s="39">
        <v>46651225</v>
      </c>
      <c r="P33" s="40">
        <v>-2.4760808747864432E-2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4753.2</v>
      </c>
      <c r="F34" s="37">
        <v>4745.2833333333328</v>
      </c>
      <c r="G34" s="38">
        <v>4725.9166666666661</v>
      </c>
      <c r="H34" s="38">
        <v>4698.6333333333332</v>
      </c>
      <c r="I34" s="38">
        <v>4679.2666666666664</v>
      </c>
      <c r="J34" s="38">
        <v>4772.5666666666657</v>
      </c>
      <c r="K34" s="38">
        <v>4791.9333333333325</v>
      </c>
      <c r="L34" s="38">
        <v>4819.2166666666653</v>
      </c>
      <c r="M34" s="28">
        <v>4764.6499999999996</v>
      </c>
      <c r="N34" s="28">
        <v>4718</v>
      </c>
      <c r="O34" s="39">
        <v>2816500</v>
      </c>
      <c r="P34" s="40">
        <v>2.2508622254492648E-2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1484.05</v>
      </c>
      <c r="F35" s="37">
        <v>1477.1666666666667</v>
      </c>
      <c r="G35" s="38">
        <v>1466.3333333333335</v>
      </c>
      <c r="H35" s="38">
        <v>1448.6166666666668</v>
      </c>
      <c r="I35" s="38">
        <v>1437.7833333333335</v>
      </c>
      <c r="J35" s="38">
        <v>1494.8833333333334</v>
      </c>
      <c r="K35" s="38">
        <v>1505.7166666666669</v>
      </c>
      <c r="L35" s="38">
        <v>1523.4333333333334</v>
      </c>
      <c r="M35" s="28">
        <v>1488</v>
      </c>
      <c r="N35" s="28">
        <v>1459.45</v>
      </c>
      <c r="O35" s="39">
        <v>8959000</v>
      </c>
      <c r="P35" s="40">
        <v>-1.1420689655172414E-2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7148.85</v>
      </c>
      <c r="F36" s="37">
        <v>7123.8</v>
      </c>
      <c r="G36" s="38">
        <v>7089.6</v>
      </c>
      <c r="H36" s="38">
        <v>7030.35</v>
      </c>
      <c r="I36" s="38">
        <v>6996.1500000000005</v>
      </c>
      <c r="J36" s="38">
        <v>7183.05</v>
      </c>
      <c r="K36" s="38">
        <v>7217.2499999999991</v>
      </c>
      <c r="L36" s="38">
        <v>7276.5</v>
      </c>
      <c r="M36" s="28">
        <v>7158</v>
      </c>
      <c r="N36" s="28">
        <v>7064.55</v>
      </c>
      <c r="O36" s="39">
        <v>3973625</v>
      </c>
      <c r="P36" s="40">
        <v>2.7241000452400955E-2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2307.65</v>
      </c>
      <c r="F37" s="37">
        <v>2305.5833333333335</v>
      </c>
      <c r="G37" s="38">
        <v>2294.166666666667</v>
      </c>
      <c r="H37" s="38">
        <v>2280.6833333333334</v>
      </c>
      <c r="I37" s="38">
        <v>2269.2666666666669</v>
      </c>
      <c r="J37" s="38">
        <v>2319.0666666666671</v>
      </c>
      <c r="K37" s="38">
        <v>2330.483333333334</v>
      </c>
      <c r="L37" s="38">
        <v>2343.9666666666672</v>
      </c>
      <c r="M37" s="28">
        <v>2317</v>
      </c>
      <c r="N37" s="28">
        <v>2292.1</v>
      </c>
      <c r="O37" s="39">
        <v>1812900</v>
      </c>
      <c r="P37" s="40">
        <v>9.9387112804373025E-4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394</v>
      </c>
      <c r="F38" s="37">
        <v>392.33333333333331</v>
      </c>
      <c r="G38" s="38">
        <v>389.66666666666663</v>
      </c>
      <c r="H38" s="38">
        <v>385.33333333333331</v>
      </c>
      <c r="I38" s="38">
        <v>382.66666666666663</v>
      </c>
      <c r="J38" s="38">
        <v>396.66666666666663</v>
      </c>
      <c r="K38" s="38">
        <v>399.33333333333326</v>
      </c>
      <c r="L38" s="38">
        <v>403.66666666666663</v>
      </c>
      <c r="M38" s="28">
        <v>395</v>
      </c>
      <c r="N38" s="28">
        <v>388</v>
      </c>
      <c r="O38" s="39">
        <v>6708800</v>
      </c>
      <c r="P38" s="40">
        <v>-1.9043084979766722E-3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264.85000000000002</v>
      </c>
      <c r="F39" s="37">
        <v>264.8</v>
      </c>
      <c r="G39" s="38">
        <v>263.40000000000003</v>
      </c>
      <c r="H39" s="38">
        <v>261.95000000000005</v>
      </c>
      <c r="I39" s="38">
        <v>260.55000000000007</v>
      </c>
      <c r="J39" s="38">
        <v>266.25</v>
      </c>
      <c r="K39" s="38">
        <v>267.64999999999998</v>
      </c>
      <c r="L39" s="38">
        <v>269.09999999999997</v>
      </c>
      <c r="M39" s="28">
        <v>266.2</v>
      </c>
      <c r="N39" s="28">
        <v>263.35000000000002</v>
      </c>
      <c r="O39" s="39">
        <v>32730300</v>
      </c>
      <c r="P39" s="40">
        <v>-1.5342821815687585E-2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186.6</v>
      </c>
      <c r="F40" s="37">
        <v>186.43333333333331</v>
      </c>
      <c r="G40" s="38">
        <v>185.51666666666662</v>
      </c>
      <c r="H40" s="38">
        <v>184.43333333333331</v>
      </c>
      <c r="I40" s="38">
        <v>183.51666666666662</v>
      </c>
      <c r="J40" s="38">
        <v>187.51666666666662</v>
      </c>
      <c r="K40" s="38">
        <v>188.43333333333331</v>
      </c>
      <c r="L40" s="38">
        <v>189.51666666666662</v>
      </c>
      <c r="M40" s="28">
        <v>187.35</v>
      </c>
      <c r="N40" s="28">
        <v>185.35</v>
      </c>
      <c r="O40" s="39">
        <v>94114800</v>
      </c>
      <c r="P40" s="40">
        <v>-6.2154266890422023E-5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1584.4</v>
      </c>
      <c r="F41" s="37">
        <v>1580.5500000000002</v>
      </c>
      <c r="G41" s="38">
        <v>1571.4000000000003</v>
      </c>
      <c r="H41" s="38">
        <v>1558.4</v>
      </c>
      <c r="I41" s="38">
        <v>1549.2500000000002</v>
      </c>
      <c r="J41" s="38">
        <v>1593.5500000000004</v>
      </c>
      <c r="K41" s="38">
        <v>1602.7</v>
      </c>
      <c r="L41" s="38">
        <v>1615.7000000000005</v>
      </c>
      <c r="M41" s="28">
        <v>1589.7</v>
      </c>
      <c r="N41" s="28">
        <v>1567.55</v>
      </c>
      <c r="O41" s="39">
        <v>1694325</v>
      </c>
      <c r="P41" s="40">
        <v>1.552362257818002E-2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118.55</v>
      </c>
      <c r="F42" s="37">
        <v>117.91666666666667</v>
      </c>
      <c r="G42" s="38">
        <v>117.08333333333334</v>
      </c>
      <c r="H42" s="38">
        <v>115.61666666666667</v>
      </c>
      <c r="I42" s="38">
        <v>114.78333333333335</v>
      </c>
      <c r="J42" s="38">
        <v>119.38333333333334</v>
      </c>
      <c r="K42" s="38">
        <v>120.21666666666668</v>
      </c>
      <c r="L42" s="38">
        <v>121.68333333333334</v>
      </c>
      <c r="M42" s="28">
        <v>118.75</v>
      </c>
      <c r="N42" s="28">
        <v>116.45</v>
      </c>
      <c r="O42" s="39">
        <v>76727700</v>
      </c>
      <c r="P42" s="40">
        <v>-2.1729651162790697E-2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651.29999999999995</v>
      </c>
      <c r="F43" s="37">
        <v>650.34999999999991</v>
      </c>
      <c r="G43" s="38">
        <v>647.54999999999984</v>
      </c>
      <c r="H43" s="38">
        <v>643.79999999999995</v>
      </c>
      <c r="I43" s="38">
        <v>640.99999999999989</v>
      </c>
      <c r="J43" s="38">
        <v>654.0999999999998</v>
      </c>
      <c r="K43" s="38">
        <v>656.9</v>
      </c>
      <c r="L43" s="38">
        <v>660.64999999999975</v>
      </c>
      <c r="M43" s="28">
        <v>653.15</v>
      </c>
      <c r="N43" s="28">
        <v>646.6</v>
      </c>
      <c r="O43" s="39">
        <v>9297200</v>
      </c>
      <c r="P43" s="40">
        <v>-3.3018867924528303E-3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806.45</v>
      </c>
      <c r="F44" s="37">
        <v>804.31666666666661</v>
      </c>
      <c r="G44" s="38">
        <v>801.13333333333321</v>
      </c>
      <c r="H44" s="38">
        <v>795.81666666666661</v>
      </c>
      <c r="I44" s="38">
        <v>792.63333333333321</v>
      </c>
      <c r="J44" s="38">
        <v>809.63333333333321</v>
      </c>
      <c r="K44" s="38">
        <v>812.81666666666661</v>
      </c>
      <c r="L44" s="38">
        <v>818.13333333333321</v>
      </c>
      <c r="M44" s="28">
        <v>807.5</v>
      </c>
      <c r="N44" s="28">
        <v>799</v>
      </c>
      <c r="O44" s="39">
        <v>9158000</v>
      </c>
      <c r="P44" s="40">
        <v>9.7023153252480711E-3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831.15</v>
      </c>
      <c r="F45" s="37">
        <v>833.01666666666654</v>
      </c>
      <c r="G45" s="38">
        <v>827.48333333333312</v>
      </c>
      <c r="H45" s="38">
        <v>823.81666666666661</v>
      </c>
      <c r="I45" s="38">
        <v>818.28333333333319</v>
      </c>
      <c r="J45" s="38">
        <v>836.68333333333305</v>
      </c>
      <c r="K45" s="38">
        <v>842.21666666666658</v>
      </c>
      <c r="L45" s="38">
        <v>845.88333333333298</v>
      </c>
      <c r="M45" s="28">
        <v>838.55</v>
      </c>
      <c r="N45" s="28">
        <v>829.35</v>
      </c>
      <c r="O45" s="39">
        <v>40950700</v>
      </c>
      <c r="P45" s="40">
        <v>3.5153067163310441E-3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84.1</v>
      </c>
      <c r="F46" s="37">
        <v>83.850000000000009</v>
      </c>
      <c r="G46" s="38">
        <v>82.700000000000017</v>
      </c>
      <c r="H46" s="38">
        <v>81.300000000000011</v>
      </c>
      <c r="I46" s="38">
        <v>80.15000000000002</v>
      </c>
      <c r="J46" s="38">
        <v>85.250000000000014</v>
      </c>
      <c r="K46" s="38">
        <v>86.40000000000002</v>
      </c>
      <c r="L46" s="38">
        <v>87.800000000000011</v>
      </c>
      <c r="M46" s="28">
        <v>85</v>
      </c>
      <c r="N46" s="28">
        <v>82.45</v>
      </c>
      <c r="O46" s="39">
        <v>110544000</v>
      </c>
      <c r="P46" s="40">
        <v>7.0462633451957302E-2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245</v>
      </c>
      <c r="F47" s="37">
        <v>243.86666666666667</v>
      </c>
      <c r="G47" s="38">
        <v>242.18333333333334</v>
      </c>
      <c r="H47" s="38">
        <v>239.36666666666667</v>
      </c>
      <c r="I47" s="38">
        <v>237.68333333333334</v>
      </c>
      <c r="J47" s="38">
        <v>246.68333333333334</v>
      </c>
      <c r="K47" s="38">
        <v>248.36666666666667</v>
      </c>
      <c r="L47" s="38">
        <v>251.18333333333334</v>
      </c>
      <c r="M47" s="28">
        <v>245.55</v>
      </c>
      <c r="N47" s="28">
        <v>241.05</v>
      </c>
      <c r="O47" s="39">
        <v>26835600</v>
      </c>
      <c r="P47" s="40">
        <v>-1.2700141276194961E-2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19011.75</v>
      </c>
      <c r="F48" s="37">
        <v>18976.433333333334</v>
      </c>
      <c r="G48" s="38">
        <v>18922.866666666669</v>
      </c>
      <c r="H48" s="38">
        <v>18833.983333333334</v>
      </c>
      <c r="I48" s="38">
        <v>18780.416666666668</v>
      </c>
      <c r="J48" s="38">
        <v>19065.316666666669</v>
      </c>
      <c r="K48" s="38">
        <v>19118.883333333335</v>
      </c>
      <c r="L48" s="38">
        <v>19207.76666666667</v>
      </c>
      <c r="M48" s="28">
        <v>19030</v>
      </c>
      <c r="N48" s="28">
        <v>18887.55</v>
      </c>
      <c r="O48" s="39">
        <v>132900</v>
      </c>
      <c r="P48" s="40">
        <v>1.2957317073170731E-2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358.55</v>
      </c>
      <c r="F49" s="37">
        <v>358.93333333333334</v>
      </c>
      <c r="G49" s="38">
        <v>356.61666666666667</v>
      </c>
      <c r="H49" s="38">
        <v>354.68333333333334</v>
      </c>
      <c r="I49" s="38">
        <v>352.36666666666667</v>
      </c>
      <c r="J49" s="38">
        <v>360.86666666666667</v>
      </c>
      <c r="K49" s="38">
        <v>363.18333333333339</v>
      </c>
      <c r="L49" s="38">
        <v>365.11666666666667</v>
      </c>
      <c r="M49" s="28">
        <v>361.25</v>
      </c>
      <c r="N49" s="28">
        <v>357</v>
      </c>
      <c r="O49" s="39">
        <v>21031200</v>
      </c>
      <c r="P49" s="40">
        <v>-1.7941050832977359E-3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4727.05</v>
      </c>
      <c r="F50" s="37">
        <v>4718.0666666666666</v>
      </c>
      <c r="G50" s="38">
        <v>4699.583333333333</v>
      </c>
      <c r="H50" s="38">
        <v>4672.1166666666668</v>
      </c>
      <c r="I50" s="38">
        <v>4653.6333333333332</v>
      </c>
      <c r="J50" s="38">
        <v>4745.5333333333328</v>
      </c>
      <c r="K50" s="38">
        <v>4764.0166666666664</v>
      </c>
      <c r="L50" s="38">
        <v>4791.4833333333327</v>
      </c>
      <c r="M50" s="28">
        <v>4736.55</v>
      </c>
      <c r="N50" s="28">
        <v>4690.6000000000004</v>
      </c>
      <c r="O50" s="39">
        <v>1291800</v>
      </c>
      <c r="P50" s="40">
        <v>-9.659613615455382E-3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344.75</v>
      </c>
      <c r="F51" s="37">
        <v>341.59999999999997</v>
      </c>
      <c r="G51" s="38">
        <v>336.44999999999993</v>
      </c>
      <c r="H51" s="38">
        <v>328.15</v>
      </c>
      <c r="I51" s="38">
        <v>322.99999999999994</v>
      </c>
      <c r="J51" s="38">
        <v>349.89999999999992</v>
      </c>
      <c r="K51" s="38">
        <v>355.0499999999999</v>
      </c>
      <c r="L51" s="38">
        <v>363.34999999999991</v>
      </c>
      <c r="M51" s="28">
        <v>346.75</v>
      </c>
      <c r="N51" s="28">
        <v>333.3</v>
      </c>
      <c r="O51" s="39">
        <v>8648000</v>
      </c>
      <c r="P51" s="40">
        <v>-8.2732286805260929E-2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314</v>
      </c>
      <c r="F52" s="37">
        <v>313.46666666666664</v>
      </c>
      <c r="G52" s="38">
        <v>311.38333333333327</v>
      </c>
      <c r="H52" s="38">
        <v>308.76666666666665</v>
      </c>
      <c r="I52" s="38">
        <v>306.68333333333328</v>
      </c>
      <c r="J52" s="38">
        <v>316.08333333333326</v>
      </c>
      <c r="K52" s="38">
        <v>318.16666666666663</v>
      </c>
      <c r="L52" s="38">
        <v>320.78333333333325</v>
      </c>
      <c r="M52" s="28">
        <v>315.55</v>
      </c>
      <c r="N52" s="28">
        <v>310.85000000000002</v>
      </c>
      <c r="O52" s="39">
        <v>42535800</v>
      </c>
      <c r="P52" s="40">
        <v>9.8717948717948721E-3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720.1</v>
      </c>
      <c r="F53" s="37">
        <v>718.06666666666661</v>
      </c>
      <c r="G53" s="38">
        <v>713.13333333333321</v>
      </c>
      <c r="H53" s="38">
        <v>706.16666666666663</v>
      </c>
      <c r="I53" s="38">
        <v>701.23333333333323</v>
      </c>
      <c r="J53" s="38">
        <v>725.03333333333319</v>
      </c>
      <c r="K53" s="38">
        <v>729.96666666666658</v>
      </c>
      <c r="L53" s="38">
        <v>736.93333333333317</v>
      </c>
      <c r="M53" s="28">
        <v>723</v>
      </c>
      <c r="N53" s="28">
        <v>711.1</v>
      </c>
      <c r="O53" s="39">
        <v>3374475</v>
      </c>
      <c r="P53" s="40">
        <v>-1.7306028266512836E-3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280.85000000000002</v>
      </c>
      <c r="F54" s="37">
        <v>282.26666666666665</v>
      </c>
      <c r="G54" s="38">
        <v>278.7833333333333</v>
      </c>
      <c r="H54" s="38">
        <v>276.71666666666664</v>
      </c>
      <c r="I54" s="38">
        <v>273.23333333333329</v>
      </c>
      <c r="J54" s="38">
        <v>284.33333333333331</v>
      </c>
      <c r="K54" s="38">
        <v>287.81666666666666</v>
      </c>
      <c r="L54" s="38">
        <v>289.88333333333333</v>
      </c>
      <c r="M54" s="28">
        <v>285.75</v>
      </c>
      <c r="N54" s="28">
        <v>280.2</v>
      </c>
      <c r="O54" s="39">
        <v>7690200</v>
      </c>
      <c r="P54" s="40">
        <v>8.3111505471753916E-2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1061.9000000000001</v>
      </c>
      <c r="F55" s="37">
        <v>1059.4166666666667</v>
      </c>
      <c r="G55" s="38">
        <v>1054.0333333333335</v>
      </c>
      <c r="H55" s="38">
        <v>1046.1666666666667</v>
      </c>
      <c r="I55" s="38">
        <v>1040.7833333333335</v>
      </c>
      <c r="J55" s="38">
        <v>1067.2833333333335</v>
      </c>
      <c r="K55" s="38">
        <v>1072.6666666666667</v>
      </c>
      <c r="L55" s="38">
        <v>1080.5333333333335</v>
      </c>
      <c r="M55" s="28">
        <v>1064.8</v>
      </c>
      <c r="N55" s="28">
        <v>1051.55</v>
      </c>
      <c r="O55" s="39">
        <v>11608750</v>
      </c>
      <c r="P55" s="40">
        <v>7.7039930555555559E-3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978.6</v>
      </c>
      <c r="F56" s="37">
        <v>976.16666666666663</v>
      </c>
      <c r="G56" s="38">
        <v>972.33333333333326</v>
      </c>
      <c r="H56" s="38">
        <v>966.06666666666661</v>
      </c>
      <c r="I56" s="38">
        <v>962.23333333333323</v>
      </c>
      <c r="J56" s="38">
        <v>982.43333333333328</v>
      </c>
      <c r="K56" s="38">
        <v>986.26666666666654</v>
      </c>
      <c r="L56" s="38">
        <v>992.5333333333333</v>
      </c>
      <c r="M56" s="28">
        <v>980</v>
      </c>
      <c r="N56" s="28">
        <v>969.9</v>
      </c>
      <c r="O56" s="39">
        <v>9835150</v>
      </c>
      <c r="P56" s="40">
        <v>-3.0309020227976542E-3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229.4</v>
      </c>
      <c r="F57" s="37">
        <v>229.98333333333335</v>
      </c>
      <c r="G57" s="38">
        <v>227.7166666666667</v>
      </c>
      <c r="H57" s="38">
        <v>226.03333333333336</v>
      </c>
      <c r="I57" s="38">
        <v>223.76666666666671</v>
      </c>
      <c r="J57" s="38">
        <v>231.66666666666669</v>
      </c>
      <c r="K57" s="38">
        <v>233.93333333333334</v>
      </c>
      <c r="L57" s="38">
        <v>235.61666666666667</v>
      </c>
      <c r="M57" s="28">
        <v>232.25</v>
      </c>
      <c r="N57" s="28">
        <v>228.3</v>
      </c>
      <c r="O57" s="39">
        <v>70862400</v>
      </c>
      <c r="P57" s="40">
        <v>2.7652576440492144E-2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4428.55</v>
      </c>
      <c r="F58" s="37">
        <v>4458.75</v>
      </c>
      <c r="G58" s="38">
        <v>4357.8500000000004</v>
      </c>
      <c r="H58" s="38">
        <v>4287.1500000000005</v>
      </c>
      <c r="I58" s="38">
        <v>4186.2500000000009</v>
      </c>
      <c r="J58" s="38">
        <v>4529.45</v>
      </c>
      <c r="K58" s="38">
        <v>4630.3499999999995</v>
      </c>
      <c r="L58" s="38">
        <v>4701.0499999999993</v>
      </c>
      <c r="M58" s="28">
        <v>4559.6499999999996</v>
      </c>
      <c r="N58" s="28">
        <v>4388.05</v>
      </c>
      <c r="O58" s="39">
        <v>794850</v>
      </c>
      <c r="P58" s="40">
        <v>2.8133488552580521E-2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1631.1</v>
      </c>
      <c r="F59" s="37">
        <v>1625.8999999999999</v>
      </c>
      <c r="G59" s="38">
        <v>1616.6499999999996</v>
      </c>
      <c r="H59" s="38">
        <v>1602.1999999999998</v>
      </c>
      <c r="I59" s="38">
        <v>1592.9499999999996</v>
      </c>
      <c r="J59" s="38">
        <v>1640.3499999999997</v>
      </c>
      <c r="K59" s="38">
        <v>1649.6000000000001</v>
      </c>
      <c r="L59" s="38">
        <v>1664.0499999999997</v>
      </c>
      <c r="M59" s="28">
        <v>1635.15</v>
      </c>
      <c r="N59" s="28">
        <v>1611.45</v>
      </c>
      <c r="O59" s="39">
        <v>2520000</v>
      </c>
      <c r="P59" s="40">
        <v>-2.5182778229082048E-2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673.2</v>
      </c>
      <c r="F60" s="37">
        <v>673.33333333333337</v>
      </c>
      <c r="G60" s="38">
        <v>668.4666666666667</v>
      </c>
      <c r="H60" s="38">
        <v>663.73333333333335</v>
      </c>
      <c r="I60" s="38">
        <v>658.86666666666667</v>
      </c>
      <c r="J60" s="38">
        <v>678.06666666666672</v>
      </c>
      <c r="K60" s="38">
        <v>682.93333333333328</v>
      </c>
      <c r="L60" s="38">
        <v>687.66666666666674</v>
      </c>
      <c r="M60" s="28">
        <v>678.2</v>
      </c>
      <c r="N60" s="28">
        <v>668.6</v>
      </c>
      <c r="O60" s="39">
        <v>5732000</v>
      </c>
      <c r="P60" s="40">
        <v>2.27312467214548E-3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961.15</v>
      </c>
      <c r="F61" s="37">
        <v>961.61666666666679</v>
      </c>
      <c r="G61" s="38">
        <v>951.23333333333358</v>
      </c>
      <c r="H61" s="38">
        <v>941.31666666666683</v>
      </c>
      <c r="I61" s="38">
        <v>930.93333333333362</v>
      </c>
      <c r="J61" s="38">
        <v>971.53333333333353</v>
      </c>
      <c r="K61" s="38">
        <v>981.91666666666674</v>
      </c>
      <c r="L61" s="38">
        <v>991.83333333333348</v>
      </c>
      <c r="M61" s="28">
        <v>972</v>
      </c>
      <c r="N61" s="28">
        <v>951.7</v>
      </c>
      <c r="O61" s="39">
        <v>1412600</v>
      </c>
      <c r="P61" s="40">
        <v>-3.9486673247778872E-3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279.5</v>
      </c>
      <c r="F62" s="37">
        <v>279.98333333333335</v>
      </c>
      <c r="G62" s="38">
        <v>276.56666666666672</v>
      </c>
      <c r="H62" s="38">
        <v>273.63333333333338</v>
      </c>
      <c r="I62" s="38">
        <v>270.21666666666675</v>
      </c>
      <c r="J62" s="38">
        <v>282.91666666666669</v>
      </c>
      <c r="K62" s="38">
        <v>286.33333333333331</v>
      </c>
      <c r="L62" s="38">
        <v>289.26666666666665</v>
      </c>
      <c r="M62" s="28">
        <v>283.39999999999998</v>
      </c>
      <c r="N62" s="28">
        <v>277.05</v>
      </c>
      <c r="O62" s="39">
        <v>17952900</v>
      </c>
      <c r="P62" s="40">
        <v>-2.4214062092355857E-2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125.75</v>
      </c>
      <c r="F63" s="37">
        <v>125.98333333333333</v>
      </c>
      <c r="G63" s="38">
        <v>124.96666666666667</v>
      </c>
      <c r="H63" s="38">
        <v>124.18333333333334</v>
      </c>
      <c r="I63" s="38">
        <v>123.16666666666667</v>
      </c>
      <c r="J63" s="38">
        <v>126.76666666666667</v>
      </c>
      <c r="K63" s="38">
        <v>127.78333333333335</v>
      </c>
      <c r="L63" s="38">
        <v>128.56666666666666</v>
      </c>
      <c r="M63" s="28">
        <v>127</v>
      </c>
      <c r="N63" s="28">
        <v>125.2</v>
      </c>
      <c r="O63" s="39">
        <v>33775000</v>
      </c>
      <c r="P63" s="40">
        <v>8.2089552238805968E-3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1808.1</v>
      </c>
      <c r="F64" s="37">
        <v>1799.5333333333335</v>
      </c>
      <c r="G64" s="38">
        <v>1786.366666666667</v>
      </c>
      <c r="H64" s="38">
        <v>1764.6333333333334</v>
      </c>
      <c r="I64" s="38">
        <v>1751.4666666666669</v>
      </c>
      <c r="J64" s="38">
        <v>1821.2666666666671</v>
      </c>
      <c r="K64" s="38">
        <v>1834.4333333333336</v>
      </c>
      <c r="L64" s="38">
        <v>1856.1666666666672</v>
      </c>
      <c r="M64" s="28">
        <v>1812.7</v>
      </c>
      <c r="N64" s="28">
        <v>1777.8</v>
      </c>
      <c r="O64" s="39">
        <v>2759400</v>
      </c>
      <c r="P64" s="40">
        <v>-2.4188415022278802E-2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549.75</v>
      </c>
      <c r="F65" s="37">
        <v>550</v>
      </c>
      <c r="G65" s="38">
        <v>544.95000000000005</v>
      </c>
      <c r="H65" s="38">
        <v>540.15000000000009</v>
      </c>
      <c r="I65" s="38">
        <v>535.10000000000014</v>
      </c>
      <c r="J65" s="38">
        <v>554.79999999999995</v>
      </c>
      <c r="K65" s="38">
        <v>559.84999999999991</v>
      </c>
      <c r="L65" s="38">
        <v>564.64999999999986</v>
      </c>
      <c r="M65" s="28">
        <v>555.04999999999995</v>
      </c>
      <c r="N65" s="28">
        <v>545.20000000000005</v>
      </c>
      <c r="O65" s="39">
        <v>11053750</v>
      </c>
      <c r="P65" s="40">
        <v>3.7545465211779892E-2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2173.15</v>
      </c>
      <c r="F66" s="37">
        <v>2164.1333333333332</v>
      </c>
      <c r="G66" s="38">
        <v>2143.6666666666665</v>
      </c>
      <c r="H66" s="38">
        <v>2114.1833333333334</v>
      </c>
      <c r="I66" s="38">
        <v>2093.7166666666667</v>
      </c>
      <c r="J66" s="38">
        <v>2193.6166666666663</v>
      </c>
      <c r="K66" s="38">
        <v>2214.0833333333335</v>
      </c>
      <c r="L66" s="38">
        <v>2243.5666666666662</v>
      </c>
      <c r="M66" s="28">
        <v>2184.6</v>
      </c>
      <c r="N66" s="28">
        <v>2134.65</v>
      </c>
      <c r="O66" s="39">
        <v>1972500</v>
      </c>
      <c r="P66" s="40">
        <v>3.9251844046364594E-2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2121.5</v>
      </c>
      <c r="F67" s="37">
        <v>2118.1333333333332</v>
      </c>
      <c r="G67" s="38">
        <v>2107.3166666666666</v>
      </c>
      <c r="H67" s="38">
        <v>2093.1333333333332</v>
      </c>
      <c r="I67" s="38">
        <v>2082.3166666666666</v>
      </c>
      <c r="J67" s="38">
        <v>2132.3166666666666</v>
      </c>
      <c r="K67" s="38">
        <v>2143.1333333333332</v>
      </c>
      <c r="L67" s="38">
        <v>2157.3166666666666</v>
      </c>
      <c r="M67" s="28">
        <v>2128.9499999999998</v>
      </c>
      <c r="N67" s="28">
        <v>2103.9499999999998</v>
      </c>
      <c r="O67" s="39">
        <v>2178500</v>
      </c>
      <c r="P67" s="40">
        <v>7.2358231037751115E-3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238.1</v>
      </c>
      <c r="F68" s="37">
        <v>237.91666666666666</v>
      </c>
      <c r="G68" s="38">
        <v>235.7833333333333</v>
      </c>
      <c r="H68" s="38">
        <v>233.46666666666664</v>
      </c>
      <c r="I68" s="38">
        <v>231.33333333333329</v>
      </c>
      <c r="J68" s="38">
        <v>240.23333333333332</v>
      </c>
      <c r="K68" s="38">
        <v>242.3666666666667</v>
      </c>
      <c r="L68" s="38">
        <v>244.68333333333334</v>
      </c>
      <c r="M68" s="28">
        <v>240.05</v>
      </c>
      <c r="N68" s="28">
        <v>235.6</v>
      </c>
      <c r="O68" s="39">
        <v>17575600</v>
      </c>
      <c r="P68" s="40">
        <v>1.4382676147382029E-2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3553.6</v>
      </c>
      <c r="F69" s="37">
        <v>3525.9500000000003</v>
      </c>
      <c r="G69" s="38">
        <v>3492.7500000000005</v>
      </c>
      <c r="H69" s="38">
        <v>3431.9</v>
      </c>
      <c r="I69" s="38">
        <v>3398.7000000000003</v>
      </c>
      <c r="J69" s="38">
        <v>3586.8000000000006</v>
      </c>
      <c r="K69" s="38">
        <v>3620.0000000000005</v>
      </c>
      <c r="L69" s="38">
        <v>3680.8500000000008</v>
      </c>
      <c r="M69" s="28">
        <v>3559.15</v>
      </c>
      <c r="N69" s="28">
        <v>3465.1</v>
      </c>
      <c r="O69" s="39">
        <v>3084550</v>
      </c>
      <c r="P69" s="40">
        <v>1.3071680761967321E-2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3881.8</v>
      </c>
      <c r="F70" s="37">
        <v>3913.9833333333336</v>
      </c>
      <c r="G70" s="38">
        <v>3835.9666666666672</v>
      </c>
      <c r="H70" s="38">
        <v>3790.1333333333337</v>
      </c>
      <c r="I70" s="38">
        <v>3712.1166666666672</v>
      </c>
      <c r="J70" s="38">
        <v>3959.8166666666671</v>
      </c>
      <c r="K70" s="38">
        <v>4037.8333333333335</v>
      </c>
      <c r="L70" s="38">
        <v>4083.666666666667</v>
      </c>
      <c r="M70" s="28">
        <v>3992</v>
      </c>
      <c r="N70" s="28">
        <v>3868.15</v>
      </c>
      <c r="O70" s="39">
        <v>1048750</v>
      </c>
      <c r="P70" s="40">
        <v>3.6519074915991302E-2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496.7</v>
      </c>
      <c r="F71" s="37">
        <v>495.76666666666665</v>
      </c>
      <c r="G71" s="38">
        <v>491.08333333333331</v>
      </c>
      <c r="H71" s="38">
        <v>485.46666666666664</v>
      </c>
      <c r="I71" s="38">
        <v>480.7833333333333</v>
      </c>
      <c r="J71" s="38">
        <v>501.38333333333333</v>
      </c>
      <c r="K71" s="38">
        <v>506.06666666666672</v>
      </c>
      <c r="L71" s="38">
        <v>511.68333333333334</v>
      </c>
      <c r="M71" s="28">
        <v>500.45</v>
      </c>
      <c r="N71" s="28">
        <v>490.15</v>
      </c>
      <c r="O71" s="39">
        <v>35149950</v>
      </c>
      <c r="P71" s="40">
        <v>-1.5436520774599066E-2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4665.95</v>
      </c>
      <c r="F72" s="37">
        <v>4657.8666666666668</v>
      </c>
      <c r="G72" s="38">
        <v>4643.9833333333336</v>
      </c>
      <c r="H72" s="38">
        <v>4622.0166666666664</v>
      </c>
      <c r="I72" s="38">
        <v>4608.1333333333332</v>
      </c>
      <c r="J72" s="38">
        <v>4679.8333333333339</v>
      </c>
      <c r="K72" s="38">
        <v>4693.7166666666672</v>
      </c>
      <c r="L72" s="38">
        <v>4715.6833333333343</v>
      </c>
      <c r="M72" s="28">
        <v>4671.75</v>
      </c>
      <c r="N72" s="28">
        <v>4635.8999999999996</v>
      </c>
      <c r="O72" s="39">
        <v>3245000</v>
      </c>
      <c r="P72" s="40">
        <v>8.9389817333851533E-3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3729.35</v>
      </c>
      <c r="F73" s="37">
        <v>3720.6666666666665</v>
      </c>
      <c r="G73" s="38">
        <v>3702.2333333333331</v>
      </c>
      <c r="H73" s="38">
        <v>3675.1166666666668</v>
      </c>
      <c r="I73" s="38">
        <v>3656.6833333333334</v>
      </c>
      <c r="J73" s="38">
        <v>3747.7833333333328</v>
      </c>
      <c r="K73" s="38">
        <v>3766.2166666666662</v>
      </c>
      <c r="L73" s="38">
        <v>3793.3333333333326</v>
      </c>
      <c r="M73" s="28">
        <v>3739.1</v>
      </c>
      <c r="N73" s="28">
        <v>3693.55</v>
      </c>
      <c r="O73" s="39">
        <v>3354225</v>
      </c>
      <c r="P73" s="40">
        <v>7.8346829319591964E-3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2208.4499999999998</v>
      </c>
      <c r="F74" s="37">
        <v>2202.5</v>
      </c>
      <c r="G74" s="38">
        <v>2182.8000000000002</v>
      </c>
      <c r="H74" s="38">
        <v>2157.15</v>
      </c>
      <c r="I74" s="38">
        <v>2137.4500000000003</v>
      </c>
      <c r="J74" s="38">
        <v>2228.15</v>
      </c>
      <c r="K74" s="38">
        <v>2247.85</v>
      </c>
      <c r="L74" s="38">
        <v>2273.5</v>
      </c>
      <c r="M74" s="28">
        <v>2222.1999999999998</v>
      </c>
      <c r="N74" s="28">
        <v>2176.85</v>
      </c>
      <c r="O74" s="39">
        <v>1168475</v>
      </c>
      <c r="P74" s="40">
        <v>-3.650793650793651E-2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213.4</v>
      </c>
      <c r="F75" s="37">
        <v>212.76666666666668</v>
      </c>
      <c r="G75" s="38">
        <v>211.73333333333335</v>
      </c>
      <c r="H75" s="38">
        <v>210.06666666666666</v>
      </c>
      <c r="I75" s="38">
        <v>209.03333333333333</v>
      </c>
      <c r="J75" s="38">
        <v>214.43333333333337</v>
      </c>
      <c r="K75" s="38">
        <v>215.46666666666673</v>
      </c>
      <c r="L75" s="38">
        <v>217.13333333333338</v>
      </c>
      <c r="M75" s="28">
        <v>213.8</v>
      </c>
      <c r="N75" s="28">
        <v>211.1</v>
      </c>
      <c r="O75" s="39">
        <v>18464400</v>
      </c>
      <c r="P75" s="40">
        <v>1.0242269056529446E-2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126.65</v>
      </c>
      <c r="F76" s="37">
        <v>126.80000000000001</v>
      </c>
      <c r="G76" s="38">
        <v>125.90000000000002</v>
      </c>
      <c r="H76" s="38">
        <v>125.15</v>
      </c>
      <c r="I76" s="38">
        <v>124.25000000000001</v>
      </c>
      <c r="J76" s="38">
        <v>127.55000000000003</v>
      </c>
      <c r="K76" s="38">
        <v>128.44999999999999</v>
      </c>
      <c r="L76" s="38">
        <v>129.20000000000005</v>
      </c>
      <c r="M76" s="28">
        <v>127.7</v>
      </c>
      <c r="N76" s="28">
        <v>126.05</v>
      </c>
      <c r="O76" s="39">
        <v>82775000</v>
      </c>
      <c r="P76" s="40">
        <v>3.0950305143853531E-2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105.25</v>
      </c>
      <c r="F77" s="37">
        <v>105.3</v>
      </c>
      <c r="G77" s="38">
        <v>104.8</v>
      </c>
      <c r="H77" s="38">
        <v>104.35</v>
      </c>
      <c r="I77" s="38">
        <v>103.85</v>
      </c>
      <c r="J77" s="38">
        <v>105.75</v>
      </c>
      <c r="K77" s="38">
        <v>106.25</v>
      </c>
      <c r="L77" s="38">
        <v>106.7</v>
      </c>
      <c r="M77" s="28">
        <v>105.8</v>
      </c>
      <c r="N77" s="28">
        <v>104.85</v>
      </c>
      <c r="O77" s="39">
        <v>68972700</v>
      </c>
      <c r="P77" s="40">
        <v>-3.1737635546151811E-3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635.20000000000005</v>
      </c>
      <c r="F78" s="37">
        <v>631.19999999999993</v>
      </c>
      <c r="G78" s="38">
        <v>624.99999999999989</v>
      </c>
      <c r="H78" s="38">
        <v>614.79999999999995</v>
      </c>
      <c r="I78" s="38">
        <v>608.59999999999991</v>
      </c>
      <c r="J78" s="38">
        <v>641.39999999999986</v>
      </c>
      <c r="K78" s="38">
        <v>647.59999999999991</v>
      </c>
      <c r="L78" s="38">
        <v>657.79999999999984</v>
      </c>
      <c r="M78" s="28">
        <v>637.4</v>
      </c>
      <c r="N78" s="28">
        <v>621</v>
      </c>
      <c r="O78" s="39">
        <v>7760400</v>
      </c>
      <c r="P78" s="40">
        <v>-1.8649757553151809E-3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41.8</v>
      </c>
      <c r="F79" s="37">
        <v>41.85</v>
      </c>
      <c r="G79" s="38">
        <v>41.45</v>
      </c>
      <c r="H79" s="38">
        <v>41.1</v>
      </c>
      <c r="I79" s="38">
        <v>40.700000000000003</v>
      </c>
      <c r="J79" s="38">
        <v>42.2</v>
      </c>
      <c r="K79" s="38">
        <v>42.599999999999994</v>
      </c>
      <c r="L79" s="38">
        <v>42.95</v>
      </c>
      <c r="M79" s="28">
        <v>42.25</v>
      </c>
      <c r="N79" s="28">
        <v>41.5</v>
      </c>
      <c r="O79" s="39">
        <v>143707500</v>
      </c>
      <c r="P79" s="40">
        <v>8.68603916614024E-3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588.04999999999995</v>
      </c>
      <c r="F80" s="37">
        <v>585.5</v>
      </c>
      <c r="G80" s="38">
        <v>581.04999999999995</v>
      </c>
      <c r="H80" s="38">
        <v>574.04999999999995</v>
      </c>
      <c r="I80" s="38">
        <v>569.59999999999991</v>
      </c>
      <c r="J80" s="38">
        <v>592.5</v>
      </c>
      <c r="K80" s="38">
        <v>596.95000000000005</v>
      </c>
      <c r="L80" s="38">
        <v>603.95000000000005</v>
      </c>
      <c r="M80" s="28">
        <v>589.95000000000005</v>
      </c>
      <c r="N80" s="28">
        <v>578.5</v>
      </c>
      <c r="O80" s="39">
        <v>6146400</v>
      </c>
      <c r="P80" s="40">
        <v>-1.6843418590143482E-2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1059.75</v>
      </c>
      <c r="F81" s="37">
        <v>1058.7</v>
      </c>
      <c r="G81" s="38">
        <v>1050.5500000000002</v>
      </c>
      <c r="H81" s="38">
        <v>1041.3500000000001</v>
      </c>
      <c r="I81" s="38">
        <v>1033.2000000000003</v>
      </c>
      <c r="J81" s="38">
        <v>1067.9000000000001</v>
      </c>
      <c r="K81" s="38">
        <v>1076.0500000000002</v>
      </c>
      <c r="L81" s="38">
        <v>1085.25</v>
      </c>
      <c r="M81" s="28">
        <v>1066.8499999999999</v>
      </c>
      <c r="N81" s="28">
        <v>1049.5</v>
      </c>
      <c r="O81" s="39">
        <v>5868000</v>
      </c>
      <c r="P81" s="40">
        <v>-7.7781535339871491E-3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1430.9</v>
      </c>
      <c r="F82" s="37">
        <v>1429.25</v>
      </c>
      <c r="G82" s="38">
        <v>1422</v>
      </c>
      <c r="H82" s="38">
        <v>1413.1</v>
      </c>
      <c r="I82" s="38">
        <v>1405.85</v>
      </c>
      <c r="J82" s="38">
        <v>1438.15</v>
      </c>
      <c r="K82" s="38">
        <v>1445.4</v>
      </c>
      <c r="L82" s="38">
        <v>1454.3000000000002</v>
      </c>
      <c r="M82" s="28">
        <v>1436.5</v>
      </c>
      <c r="N82" s="28">
        <v>1420.35</v>
      </c>
      <c r="O82" s="39">
        <v>4178225</v>
      </c>
      <c r="P82" s="40">
        <v>4.2603052517726234E-3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284.3</v>
      </c>
      <c r="F83" s="37">
        <v>283.78333333333336</v>
      </c>
      <c r="G83" s="38">
        <v>281.91666666666674</v>
      </c>
      <c r="H83" s="38">
        <v>279.53333333333336</v>
      </c>
      <c r="I83" s="38">
        <v>277.66666666666674</v>
      </c>
      <c r="J83" s="38">
        <v>286.16666666666674</v>
      </c>
      <c r="K83" s="38">
        <v>288.03333333333342</v>
      </c>
      <c r="L83" s="38">
        <v>290.41666666666674</v>
      </c>
      <c r="M83" s="28">
        <v>285.64999999999998</v>
      </c>
      <c r="N83" s="28">
        <v>281.39999999999998</v>
      </c>
      <c r="O83" s="39">
        <v>8026000</v>
      </c>
      <c r="P83" s="40">
        <v>2.1899668958492487E-2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1772.25</v>
      </c>
      <c r="F84" s="37">
        <v>1767.55</v>
      </c>
      <c r="G84" s="38">
        <v>1753.3</v>
      </c>
      <c r="H84" s="38">
        <v>1734.35</v>
      </c>
      <c r="I84" s="38">
        <v>1720.1</v>
      </c>
      <c r="J84" s="38">
        <v>1786.5</v>
      </c>
      <c r="K84" s="38">
        <v>1800.75</v>
      </c>
      <c r="L84" s="38">
        <v>1819.7</v>
      </c>
      <c r="M84" s="28">
        <v>1781.8</v>
      </c>
      <c r="N84" s="28">
        <v>1748.6</v>
      </c>
      <c r="O84" s="39">
        <v>12082100</v>
      </c>
      <c r="P84" s="40">
        <v>-2.9530713468141932E-2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480.65</v>
      </c>
      <c r="F85" s="37">
        <v>478.2</v>
      </c>
      <c r="G85" s="38">
        <v>475</v>
      </c>
      <c r="H85" s="38">
        <v>469.35</v>
      </c>
      <c r="I85" s="38">
        <v>466.15000000000003</v>
      </c>
      <c r="J85" s="38">
        <v>483.84999999999997</v>
      </c>
      <c r="K85" s="38">
        <v>487.0499999999999</v>
      </c>
      <c r="L85" s="38">
        <v>492.69999999999993</v>
      </c>
      <c r="M85" s="28">
        <v>481.4</v>
      </c>
      <c r="N85" s="28">
        <v>472.55</v>
      </c>
      <c r="O85" s="39">
        <v>5661250</v>
      </c>
      <c r="P85" s="40">
        <v>-1.9484736956051095E-2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3394.5</v>
      </c>
      <c r="F86" s="37">
        <v>3367.4499999999994</v>
      </c>
      <c r="G86" s="38">
        <v>3332.4999999999986</v>
      </c>
      <c r="H86" s="38">
        <v>3270.4999999999991</v>
      </c>
      <c r="I86" s="38">
        <v>3235.5499999999984</v>
      </c>
      <c r="J86" s="38">
        <v>3429.4499999999989</v>
      </c>
      <c r="K86" s="38">
        <v>3464.3999999999996</v>
      </c>
      <c r="L86" s="38">
        <v>3526.3999999999992</v>
      </c>
      <c r="M86" s="28">
        <v>3402.4</v>
      </c>
      <c r="N86" s="28">
        <v>3305.45</v>
      </c>
      <c r="O86" s="39">
        <v>3529800</v>
      </c>
      <c r="P86" s="40">
        <v>3.2739401386816469E-2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1340.4</v>
      </c>
      <c r="F87" s="37">
        <v>1342.3166666666666</v>
      </c>
      <c r="G87" s="38">
        <v>1324.3833333333332</v>
      </c>
      <c r="H87" s="38">
        <v>1308.3666666666666</v>
      </c>
      <c r="I87" s="38">
        <v>1290.4333333333332</v>
      </c>
      <c r="J87" s="38">
        <v>1358.3333333333333</v>
      </c>
      <c r="K87" s="38">
        <v>1376.2666666666667</v>
      </c>
      <c r="L87" s="38">
        <v>1392.2833333333333</v>
      </c>
      <c r="M87" s="28">
        <v>1360.25</v>
      </c>
      <c r="N87" s="28">
        <v>1326.3</v>
      </c>
      <c r="O87" s="39">
        <v>5792000</v>
      </c>
      <c r="P87" s="40">
        <v>-2.2394487510766581E-3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1131.95</v>
      </c>
      <c r="F88" s="37">
        <v>1129.2166666666667</v>
      </c>
      <c r="G88" s="38">
        <v>1120.9833333333333</v>
      </c>
      <c r="H88" s="38">
        <v>1110.0166666666667</v>
      </c>
      <c r="I88" s="38">
        <v>1101.7833333333333</v>
      </c>
      <c r="J88" s="38">
        <v>1140.1833333333334</v>
      </c>
      <c r="K88" s="38">
        <v>1148.416666666667</v>
      </c>
      <c r="L88" s="38">
        <v>1159.3833333333334</v>
      </c>
      <c r="M88" s="28">
        <v>1137.45</v>
      </c>
      <c r="N88" s="28">
        <v>1118.25</v>
      </c>
      <c r="O88" s="39">
        <v>10065300</v>
      </c>
      <c r="P88" s="40">
        <v>3.8194945848375454E-2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2656.2</v>
      </c>
      <c r="F89" s="37">
        <v>2655.8166666666671</v>
      </c>
      <c r="G89" s="38">
        <v>2644.983333333334</v>
      </c>
      <c r="H89" s="38">
        <v>2633.7666666666669</v>
      </c>
      <c r="I89" s="38">
        <v>2622.9333333333338</v>
      </c>
      <c r="J89" s="38">
        <v>2667.0333333333342</v>
      </c>
      <c r="K89" s="38">
        <v>2677.8666666666672</v>
      </c>
      <c r="L89" s="38">
        <v>2689.0833333333344</v>
      </c>
      <c r="M89" s="28">
        <v>2666.65</v>
      </c>
      <c r="N89" s="28">
        <v>2644.6</v>
      </c>
      <c r="O89" s="39">
        <v>25670400</v>
      </c>
      <c r="P89" s="40">
        <v>1.2171896994286661E-2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1953.95</v>
      </c>
      <c r="F90" s="37">
        <v>1952.7833333333335</v>
      </c>
      <c r="G90" s="38">
        <v>1943.866666666667</v>
      </c>
      <c r="H90" s="38">
        <v>1933.7833333333335</v>
      </c>
      <c r="I90" s="38">
        <v>1924.866666666667</v>
      </c>
      <c r="J90" s="38">
        <v>1962.866666666667</v>
      </c>
      <c r="K90" s="38">
        <v>1971.7833333333335</v>
      </c>
      <c r="L90" s="38">
        <v>1981.866666666667</v>
      </c>
      <c r="M90" s="28">
        <v>1961.7</v>
      </c>
      <c r="N90" s="28">
        <v>1942.7</v>
      </c>
      <c r="O90" s="39">
        <v>2639700</v>
      </c>
      <c r="P90" s="40">
        <v>2.7080658340142408E-2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1612.25</v>
      </c>
      <c r="F91" s="37">
        <v>1611.3999999999999</v>
      </c>
      <c r="G91" s="38">
        <v>1605.8499999999997</v>
      </c>
      <c r="H91" s="38">
        <v>1599.4499999999998</v>
      </c>
      <c r="I91" s="38">
        <v>1593.8999999999996</v>
      </c>
      <c r="J91" s="38">
        <v>1617.7999999999997</v>
      </c>
      <c r="K91" s="38">
        <v>1623.35</v>
      </c>
      <c r="L91" s="38">
        <v>1629.7499999999998</v>
      </c>
      <c r="M91" s="28">
        <v>1616.95</v>
      </c>
      <c r="N91" s="28">
        <v>1605</v>
      </c>
      <c r="O91" s="39">
        <v>85038800</v>
      </c>
      <c r="P91" s="40">
        <v>3.6418358660169056E-2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580.79999999999995</v>
      </c>
      <c r="F92" s="37">
        <v>577.59999999999991</v>
      </c>
      <c r="G92" s="38">
        <v>572.79999999999984</v>
      </c>
      <c r="H92" s="38">
        <v>564.79999999999995</v>
      </c>
      <c r="I92" s="38">
        <v>559.99999999999989</v>
      </c>
      <c r="J92" s="38">
        <v>585.5999999999998</v>
      </c>
      <c r="K92" s="38">
        <v>590.4</v>
      </c>
      <c r="L92" s="38">
        <v>598.39999999999975</v>
      </c>
      <c r="M92" s="28">
        <v>582.4</v>
      </c>
      <c r="N92" s="28">
        <v>569.6</v>
      </c>
      <c r="O92" s="39">
        <v>18719800</v>
      </c>
      <c r="P92" s="40">
        <v>2.2379269729093051E-3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2917</v>
      </c>
      <c r="F93" s="37">
        <v>2905.2999999999997</v>
      </c>
      <c r="G93" s="38">
        <v>2887.1499999999996</v>
      </c>
      <c r="H93" s="38">
        <v>2857.2999999999997</v>
      </c>
      <c r="I93" s="38">
        <v>2839.1499999999996</v>
      </c>
      <c r="J93" s="38">
        <v>2935.1499999999996</v>
      </c>
      <c r="K93" s="38">
        <v>2953.3</v>
      </c>
      <c r="L93" s="38">
        <v>2983.1499999999996</v>
      </c>
      <c r="M93" s="28">
        <v>2923.45</v>
      </c>
      <c r="N93" s="28">
        <v>2875.45</v>
      </c>
      <c r="O93" s="39">
        <v>3505500</v>
      </c>
      <c r="P93" s="40">
        <v>-1.6579700387140212E-2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418.15</v>
      </c>
      <c r="F94" s="37">
        <v>419.90000000000003</v>
      </c>
      <c r="G94" s="38">
        <v>414.80000000000007</v>
      </c>
      <c r="H94" s="38">
        <v>411.45000000000005</v>
      </c>
      <c r="I94" s="38">
        <v>406.35000000000008</v>
      </c>
      <c r="J94" s="38">
        <v>423.25000000000006</v>
      </c>
      <c r="K94" s="38">
        <v>428.35000000000008</v>
      </c>
      <c r="L94" s="38">
        <v>431.70000000000005</v>
      </c>
      <c r="M94" s="28">
        <v>425</v>
      </c>
      <c r="N94" s="28">
        <v>416.55</v>
      </c>
      <c r="O94" s="39">
        <v>36542800</v>
      </c>
      <c r="P94" s="40">
        <v>1.7621832358674466E-2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114.25</v>
      </c>
      <c r="F95" s="37">
        <v>114.39999999999999</v>
      </c>
      <c r="G95" s="38">
        <v>113.04999999999998</v>
      </c>
      <c r="H95" s="38">
        <v>111.85</v>
      </c>
      <c r="I95" s="38">
        <v>110.49999999999999</v>
      </c>
      <c r="J95" s="38">
        <v>115.59999999999998</v>
      </c>
      <c r="K95" s="38">
        <v>116.94999999999997</v>
      </c>
      <c r="L95" s="38">
        <v>118.14999999999998</v>
      </c>
      <c r="M95" s="28">
        <v>115.75</v>
      </c>
      <c r="N95" s="28">
        <v>113.2</v>
      </c>
      <c r="O95" s="39">
        <v>23618600</v>
      </c>
      <c r="P95" s="40">
        <v>-3.5790539409601023E-2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264.14999999999998</v>
      </c>
      <c r="F96" s="37">
        <v>262.29999999999995</v>
      </c>
      <c r="G96" s="38">
        <v>259.64999999999992</v>
      </c>
      <c r="H96" s="38">
        <v>255.14999999999998</v>
      </c>
      <c r="I96" s="38">
        <v>252.49999999999994</v>
      </c>
      <c r="J96" s="38">
        <v>266.7999999999999</v>
      </c>
      <c r="K96" s="38">
        <v>269.45</v>
      </c>
      <c r="L96" s="38">
        <v>273.94999999999987</v>
      </c>
      <c r="M96" s="28">
        <v>264.95</v>
      </c>
      <c r="N96" s="28">
        <v>257.8</v>
      </c>
      <c r="O96" s="39">
        <v>20382300</v>
      </c>
      <c r="P96" s="40">
        <v>2.8614252622973155E-2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2679.35</v>
      </c>
      <c r="F97" s="37">
        <v>2677.25</v>
      </c>
      <c r="G97" s="38">
        <v>2660.6</v>
      </c>
      <c r="H97" s="38">
        <v>2641.85</v>
      </c>
      <c r="I97" s="38">
        <v>2625.2</v>
      </c>
      <c r="J97" s="38">
        <v>2696</v>
      </c>
      <c r="K97" s="38">
        <v>2712.6499999999996</v>
      </c>
      <c r="L97" s="38">
        <v>2731.4</v>
      </c>
      <c r="M97" s="28">
        <v>2693.9</v>
      </c>
      <c r="N97" s="28">
        <v>2658.5</v>
      </c>
      <c r="O97" s="39">
        <v>8977200</v>
      </c>
      <c r="P97" s="40">
        <v>-3.2642728665645193E-3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113.45</v>
      </c>
      <c r="F98" s="37">
        <v>113.75</v>
      </c>
      <c r="G98" s="38">
        <v>112.8</v>
      </c>
      <c r="H98" s="38">
        <v>112.14999999999999</v>
      </c>
      <c r="I98" s="38">
        <v>111.19999999999999</v>
      </c>
      <c r="J98" s="38">
        <v>114.4</v>
      </c>
      <c r="K98" s="38">
        <v>115.35</v>
      </c>
      <c r="L98" s="38">
        <v>116.00000000000001</v>
      </c>
      <c r="M98" s="28">
        <v>114.7</v>
      </c>
      <c r="N98" s="28">
        <v>113.1</v>
      </c>
      <c r="O98" s="39">
        <v>57149300</v>
      </c>
      <c r="P98" s="40">
        <v>-1.5135900847183064E-2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947.6</v>
      </c>
      <c r="F99" s="37">
        <v>948.85</v>
      </c>
      <c r="G99" s="38">
        <v>943.7</v>
      </c>
      <c r="H99" s="38">
        <v>939.80000000000007</v>
      </c>
      <c r="I99" s="38">
        <v>934.65000000000009</v>
      </c>
      <c r="J99" s="38">
        <v>952.75</v>
      </c>
      <c r="K99" s="38">
        <v>957.89999999999986</v>
      </c>
      <c r="L99" s="38">
        <v>961.8</v>
      </c>
      <c r="M99" s="28">
        <v>954</v>
      </c>
      <c r="N99" s="28">
        <v>944.95</v>
      </c>
      <c r="O99" s="39">
        <v>74245500</v>
      </c>
      <c r="P99" s="40">
        <v>2.3556318999459584E-2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1237.75</v>
      </c>
      <c r="F100" s="37">
        <v>1231.1166666666668</v>
      </c>
      <c r="G100" s="38">
        <v>1221.9333333333336</v>
      </c>
      <c r="H100" s="38">
        <v>1206.1166666666668</v>
      </c>
      <c r="I100" s="38">
        <v>1196.9333333333336</v>
      </c>
      <c r="J100" s="38">
        <v>1246.9333333333336</v>
      </c>
      <c r="K100" s="38">
        <v>1256.116666666667</v>
      </c>
      <c r="L100" s="38">
        <v>1271.9333333333336</v>
      </c>
      <c r="M100" s="28">
        <v>1240.3</v>
      </c>
      <c r="N100" s="28">
        <v>1215.3</v>
      </c>
      <c r="O100" s="39">
        <v>4743000</v>
      </c>
      <c r="P100" s="40">
        <v>-2.1931554615882234E-3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497.75</v>
      </c>
      <c r="F101" s="37">
        <v>493.95</v>
      </c>
      <c r="G101" s="38">
        <v>488.4</v>
      </c>
      <c r="H101" s="38">
        <v>479.05</v>
      </c>
      <c r="I101" s="38">
        <v>473.5</v>
      </c>
      <c r="J101" s="38">
        <v>503.29999999999995</v>
      </c>
      <c r="K101" s="38">
        <v>508.85</v>
      </c>
      <c r="L101" s="38">
        <v>518.19999999999993</v>
      </c>
      <c r="M101" s="28">
        <v>499.5</v>
      </c>
      <c r="N101" s="28">
        <v>484.6</v>
      </c>
      <c r="O101" s="39">
        <v>12556500</v>
      </c>
      <c r="P101" s="40">
        <v>-5.9438202247191013E-2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7.15</v>
      </c>
      <c r="F102" s="37">
        <v>7.1166666666666671</v>
      </c>
      <c r="G102" s="38">
        <v>7.0833333333333339</v>
      </c>
      <c r="H102" s="38">
        <v>7.0166666666666666</v>
      </c>
      <c r="I102" s="38">
        <v>6.9833333333333334</v>
      </c>
      <c r="J102" s="38">
        <v>7.1833333333333345</v>
      </c>
      <c r="K102" s="38">
        <v>7.2166666666666677</v>
      </c>
      <c r="L102" s="38">
        <v>7.283333333333335</v>
      </c>
      <c r="M102" s="28">
        <v>7.15</v>
      </c>
      <c r="N102" s="28">
        <v>7.05</v>
      </c>
      <c r="O102" s="39">
        <v>531460000</v>
      </c>
      <c r="P102" s="40">
        <v>-8.9324009324009326E-3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102.3</v>
      </c>
      <c r="F103" s="37">
        <v>101.56666666666668</v>
      </c>
      <c r="G103" s="38">
        <v>100.63333333333335</v>
      </c>
      <c r="H103" s="38">
        <v>98.966666666666683</v>
      </c>
      <c r="I103" s="38">
        <v>98.03333333333336</v>
      </c>
      <c r="J103" s="38">
        <v>103.23333333333335</v>
      </c>
      <c r="K103" s="38">
        <v>104.16666666666666</v>
      </c>
      <c r="L103" s="38">
        <v>105.83333333333334</v>
      </c>
      <c r="M103" s="28">
        <v>102.5</v>
      </c>
      <c r="N103" s="28">
        <v>99.9</v>
      </c>
      <c r="O103" s="39">
        <v>173900000</v>
      </c>
      <c r="P103" s="40">
        <v>5.7836899942163098E-3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73.400000000000006</v>
      </c>
      <c r="F104" s="37">
        <v>73.166666666666671</v>
      </c>
      <c r="G104" s="38">
        <v>72.783333333333346</v>
      </c>
      <c r="H104" s="38">
        <v>72.166666666666671</v>
      </c>
      <c r="I104" s="38">
        <v>71.783333333333346</v>
      </c>
      <c r="J104" s="38">
        <v>73.783333333333346</v>
      </c>
      <c r="K104" s="38">
        <v>74.166666666666671</v>
      </c>
      <c r="L104" s="38">
        <v>74.783333333333346</v>
      </c>
      <c r="M104" s="28">
        <v>73.55</v>
      </c>
      <c r="N104" s="28">
        <v>72.55</v>
      </c>
      <c r="O104" s="39">
        <v>234885000</v>
      </c>
      <c r="P104" s="40">
        <v>3.4416699696128948E-2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147.80000000000001</v>
      </c>
      <c r="F105" s="37">
        <v>149.9</v>
      </c>
      <c r="G105" s="38">
        <v>144.95000000000002</v>
      </c>
      <c r="H105" s="38">
        <v>142.10000000000002</v>
      </c>
      <c r="I105" s="38">
        <v>137.15000000000003</v>
      </c>
      <c r="J105" s="38">
        <v>152.75</v>
      </c>
      <c r="K105" s="38">
        <v>157.69999999999999</v>
      </c>
      <c r="L105" s="38">
        <v>160.54999999999998</v>
      </c>
      <c r="M105" s="28">
        <v>154.85</v>
      </c>
      <c r="N105" s="28">
        <v>147.05000000000001</v>
      </c>
      <c r="O105" s="39">
        <v>45075000</v>
      </c>
      <c r="P105" s="40">
        <v>0.1199105562284543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464.45</v>
      </c>
      <c r="F106" s="37">
        <v>464.68333333333334</v>
      </c>
      <c r="G106" s="38">
        <v>460.56666666666666</v>
      </c>
      <c r="H106" s="38">
        <v>456.68333333333334</v>
      </c>
      <c r="I106" s="38">
        <v>452.56666666666666</v>
      </c>
      <c r="J106" s="38">
        <v>468.56666666666666</v>
      </c>
      <c r="K106" s="38">
        <v>472.68333333333334</v>
      </c>
      <c r="L106" s="38">
        <v>476.56666666666666</v>
      </c>
      <c r="M106" s="28">
        <v>468.8</v>
      </c>
      <c r="N106" s="28">
        <v>460.8</v>
      </c>
      <c r="O106" s="39">
        <v>8745000</v>
      </c>
      <c r="P106" s="40">
        <v>2.103066302777332E-2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390.85</v>
      </c>
      <c r="F107" s="37">
        <v>390.75</v>
      </c>
      <c r="G107" s="38">
        <v>386.6</v>
      </c>
      <c r="H107" s="38">
        <v>382.35</v>
      </c>
      <c r="I107" s="38">
        <v>378.20000000000005</v>
      </c>
      <c r="J107" s="38">
        <v>395</v>
      </c>
      <c r="K107" s="38">
        <v>399.15</v>
      </c>
      <c r="L107" s="38">
        <v>403.4</v>
      </c>
      <c r="M107" s="28">
        <v>394.9</v>
      </c>
      <c r="N107" s="28">
        <v>386.5</v>
      </c>
      <c r="O107" s="39">
        <v>17684000</v>
      </c>
      <c r="P107" s="40">
        <v>4.3303834808259584E-2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222.35</v>
      </c>
      <c r="F108" s="37">
        <v>221.26666666666665</v>
      </c>
      <c r="G108" s="38">
        <v>219.33333333333331</v>
      </c>
      <c r="H108" s="38">
        <v>216.31666666666666</v>
      </c>
      <c r="I108" s="38">
        <v>214.38333333333333</v>
      </c>
      <c r="J108" s="38">
        <v>224.2833333333333</v>
      </c>
      <c r="K108" s="38">
        <v>226.21666666666664</v>
      </c>
      <c r="L108" s="38">
        <v>229.23333333333329</v>
      </c>
      <c r="M108" s="28">
        <v>223.2</v>
      </c>
      <c r="N108" s="28">
        <v>218.25</v>
      </c>
      <c r="O108" s="39">
        <v>22216900</v>
      </c>
      <c r="P108" s="40">
        <v>-6.2874617737003063E-2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5638.6</v>
      </c>
      <c r="F109" s="37">
        <v>5636.6833333333334</v>
      </c>
      <c r="G109" s="38">
        <v>5608.916666666667</v>
      </c>
      <c r="H109" s="38">
        <v>5579.2333333333336</v>
      </c>
      <c r="I109" s="38">
        <v>5551.4666666666672</v>
      </c>
      <c r="J109" s="38">
        <v>5666.3666666666668</v>
      </c>
      <c r="K109" s="38">
        <v>5694.1333333333332</v>
      </c>
      <c r="L109" s="38">
        <v>5723.8166666666666</v>
      </c>
      <c r="M109" s="28">
        <v>5664.45</v>
      </c>
      <c r="N109" s="28">
        <v>5607</v>
      </c>
      <c r="O109" s="39">
        <v>339900</v>
      </c>
      <c r="P109" s="40">
        <v>2.2101939557961209E-2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2415.15</v>
      </c>
      <c r="F110" s="37">
        <v>2408.0499999999997</v>
      </c>
      <c r="G110" s="38">
        <v>2397.0999999999995</v>
      </c>
      <c r="H110" s="38">
        <v>2379.0499999999997</v>
      </c>
      <c r="I110" s="38">
        <v>2368.0999999999995</v>
      </c>
      <c r="J110" s="38">
        <v>2426.0999999999995</v>
      </c>
      <c r="K110" s="38">
        <v>2437.0499999999993</v>
      </c>
      <c r="L110" s="38">
        <v>2455.0999999999995</v>
      </c>
      <c r="M110" s="28">
        <v>2419</v>
      </c>
      <c r="N110" s="28">
        <v>2390</v>
      </c>
      <c r="O110" s="39">
        <v>3082200</v>
      </c>
      <c r="P110" s="40">
        <v>-2.3940718221546645E-2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1311.9</v>
      </c>
      <c r="F111" s="37">
        <v>1312.75</v>
      </c>
      <c r="G111" s="38">
        <v>1304.7</v>
      </c>
      <c r="H111" s="38">
        <v>1297.5</v>
      </c>
      <c r="I111" s="38">
        <v>1289.45</v>
      </c>
      <c r="J111" s="38">
        <v>1319.95</v>
      </c>
      <c r="K111" s="38">
        <v>1328.0000000000002</v>
      </c>
      <c r="L111" s="38">
        <v>1335.2</v>
      </c>
      <c r="M111" s="28">
        <v>1320.8</v>
      </c>
      <c r="N111" s="28">
        <v>1305.55</v>
      </c>
      <c r="O111" s="39">
        <v>19917400</v>
      </c>
      <c r="P111" s="40">
        <v>-1.2381552131937661E-2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158.35</v>
      </c>
      <c r="F112" s="37">
        <v>158.21666666666667</v>
      </c>
      <c r="G112" s="38">
        <v>156.88333333333333</v>
      </c>
      <c r="H112" s="38">
        <v>155.41666666666666</v>
      </c>
      <c r="I112" s="38">
        <v>154.08333333333331</v>
      </c>
      <c r="J112" s="38">
        <v>159.68333333333334</v>
      </c>
      <c r="K112" s="38">
        <v>161.01666666666665</v>
      </c>
      <c r="L112" s="38">
        <v>162.48333333333335</v>
      </c>
      <c r="M112" s="28">
        <v>159.55000000000001</v>
      </c>
      <c r="N112" s="28">
        <v>156.75</v>
      </c>
      <c r="O112" s="39">
        <v>60009800</v>
      </c>
      <c r="P112" s="40">
        <v>7.6163354948771073E-3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1283.95</v>
      </c>
      <c r="F113" s="37">
        <v>1287.05</v>
      </c>
      <c r="G113" s="38">
        <v>1274.3999999999999</v>
      </c>
      <c r="H113" s="38">
        <v>1264.8499999999999</v>
      </c>
      <c r="I113" s="38">
        <v>1252.1999999999998</v>
      </c>
      <c r="J113" s="38">
        <v>1296.5999999999999</v>
      </c>
      <c r="K113" s="38">
        <v>1309.25</v>
      </c>
      <c r="L113" s="38">
        <v>1318.8</v>
      </c>
      <c r="M113" s="28">
        <v>1299.7</v>
      </c>
      <c r="N113" s="28">
        <v>1277.5</v>
      </c>
      <c r="O113" s="39">
        <v>44300400</v>
      </c>
      <c r="P113" s="40">
        <v>5.8400229357798164E-2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594.1</v>
      </c>
      <c r="F114" s="37">
        <v>593.4</v>
      </c>
      <c r="G114" s="38">
        <v>587.94999999999993</v>
      </c>
      <c r="H114" s="38">
        <v>581.79999999999995</v>
      </c>
      <c r="I114" s="38">
        <v>576.34999999999991</v>
      </c>
      <c r="J114" s="38">
        <v>599.54999999999995</v>
      </c>
      <c r="K114" s="38">
        <v>605</v>
      </c>
      <c r="L114" s="38">
        <v>611.15</v>
      </c>
      <c r="M114" s="28">
        <v>598.85</v>
      </c>
      <c r="N114" s="28">
        <v>587.25</v>
      </c>
      <c r="O114" s="39">
        <v>3151000</v>
      </c>
      <c r="P114" s="40">
        <v>-1.6204065066033908E-2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89.85</v>
      </c>
      <c r="F115" s="37">
        <v>89.649999999999991</v>
      </c>
      <c r="G115" s="38">
        <v>89.149999999999977</v>
      </c>
      <c r="H115" s="38">
        <v>88.449999999999989</v>
      </c>
      <c r="I115" s="38">
        <v>87.949999999999974</v>
      </c>
      <c r="J115" s="38">
        <v>90.34999999999998</v>
      </c>
      <c r="K115" s="38">
        <v>90.850000000000009</v>
      </c>
      <c r="L115" s="38">
        <v>91.549999999999983</v>
      </c>
      <c r="M115" s="28">
        <v>90.15</v>
      </c>
      <c r="N115" s="28">
        <v>88.95</v>
      </c>
      <c r="O115" s="39">
        <v>57954000</v>
      </c>
      <c r="P115" s="40">
        <v>-2.7327769595810833E-2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752.6</v>
      </c>
      <c r="F116" s="37">
        <v>744.4</v>
      </c>
      <c r="G116" s="38">
        <v>731.19999999999993</v>
      </c>
      <c r="H116" s="38">
        <v>709.8</v>
      </c>
      <c r="I116" s="38">
        <v>696.59999999999991</v>
      </c>
      <c r="J116" s="38">
        <v>765.8</v>
      </c>
      <c r="K116" s="38">
        <v>779</v>
      </c>
      <c r="L116" s="38">
        <v>800.4</v>
      </c>
      <c r="M116" s="28">
        <v>757.6</v>
      </c>
      <c r="N116" s="28">
        <v>723</v>
      </c>
      <c r="O116" s="39">
        <v>2998450</v>
      </c>
      <c r="P116" s="40">
        <v>1.7199558985667034E-2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647.4</v>
      </c>
      <c r="F117" s="37">
        <v>645.56666666666661</v>
      </c>
      <c r="G117" s="38">
        <v>642.18333333333317</v>
      </c>
      <c r="H117" s="38">
        <v>636.96666666666658</v>
      </c>
      <c r="I117" s="38">
        <v>633.58333333333314</v>
      </c>
      <c r="J117" s="38">
        <v>650.78333333333319</v>
      </c>
      <c r="K117" s="38">
        <v>654.16666666666663</v>
      </c>
      <c r="L117" s="38">
        <v>659.38333333333321</v>
      </c>
      <c r="M117" s="28">
        <v>648.95000000000005</v>
      </c>
      <c r="N117" s="28">
        <v>640.35</v>
      </c>
      <c r="O117" s="39">
        <v>13703375</v>
      </c>
      <c r="P117" s="40">
        <v>2.8816598360655739E-3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445.6</v>
      </c>
      <c r="F118" s="37">
        <v>445.01666666666671</v>
      </c>
      <c r="G118" s="38">
        <v>443.93333333333339</v>
      </c>
      <c r="H118" s="38">
        <v>442.26666666666671</v>
      </c>
      <c r="I118" s="38">
        <v>441.18333333333339</v>
      </c>
      <c r="J118" s="38">
        <v>446.68333333333339</v>
      </c>
      <c r="K118" s="38">
        <v>447.76666666666677</v>
      </c>
      <c r="L118" s="38">
        <v>449.43333333333339</v>
      </c>
      <c r="M118" s="28">
        <v>446.1</v>
      </c>
      <c r="N118" s="28">
        <v>443.35</v>
      </c>
      <c r="O118" s="39">
        <v>70116800</v>
      </c>
      <c r="P118" s="40">
        <v>-1.5700103319707111E-2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526.6</v>
      </c>
      <c r="F119" s="37">
        <v>527.43333333333339</v>
      </c>
      <c r="G119" s="38">
        <v>523.16666666666674</v>
      </c>
      <c r="H119" s="38">
        <v>519.73333333333335</v>
      </c>
      <c r="I119" s="38">
        <v>515.4666666666667</v>
      </c>
      <c r="J119" s="38">
        <v>530.86666666666679</v>
      </c>
      <c r="K119" s="38">
        <v>535.13333333333344</v>
      </c>
      <c r="L119" s="38">
        <v>538.56666666666683</v>
      </c>
      <c r="M119" s="28">
        <v>531.70000000000005</v>
      </c>
      <c r="N119" s="28">
        <v>524</v>
      </c>
      <c r="O119" s="39">
        <v>24288750</v>
      </c>
      <c r="P119" s="40">
        <v>1.5893762743765357E-2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3262.25</v>
      </c>
      <c r="F120" s="37">
        <v>3287.75</v>
      </c>
      <c r="G120" s="38">
        <v>3228.5</v>
      </c>
      <c r="H120" s="38">
        <v>3194.75</v>
      </c>
      <c r="I120" s="38">
        <v>3135.5</v>
      </c>
      <c r="J120" s="38">
        <v>3321.5</v>
      </c>
      <c r="K120" s="38">
        <v>3380.75</v>
      </c>
      <c r="L120" s="38">
        <v>3414.5</v>
      </c>
      <c r="M120" s="28">
        <v>3347</v>
      </c>
      <c r="N120" s="28">
        <v>3254</v>
      </c>
      <c r="O120" s="39">
        <v>588500</v>
      </c>
      <c r="P120" s="40">
        <v>0.11511132164850782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717.55</v>
      </c>
      <c r="F121" s="37">
        <v>717.71666666666658</v>
      </c>
      <c r="G121" s="38">
        <v>713.13333333333321</v>
      </c>
      <c r="H121" s="38">
        <v>708.71666666666658</v>
      </c>
      <c r="I121" s="38">
        <v>704.13333333333321</v>
      </c>
      <c r="J121" s="38">
        <v>722.13333333333321</v>
      </c>
      <c r="K121" s="38">
        <v>726.71666666666647</v>
      </c>
      <c r="L121" s="38">
        <v>731.13333333333321</v>
      </c>
      <c r="M121" s="28">
        <v>722.3</v>
      </c>
      <c r="N121" s="28">
        <v>713.3</v>
      </c>
      <c r="O121" s="39">
        <v>29679750</v>
      </c>
      <c r="P121" s="40">
        <v>1.4068265682656827E-2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487.8</v>
      </c>
      <c r="F122" s="37">
        <v>488.05</v>
      </c>
      <c r="G122" s="38">
        <v>482.35</v>
      </c>
      <c r="H122" s="38">
        <v>476.90000000000003</v>
      </c>
      <c r="I122" s="38">
        <v>471.20000000000005</v>
      </c>
      <c r="J122" s="38">
        <v>493.5</v>
      </c>
      <c r="K122" s="38">
        <v>499.19999999999993</v>
      </c>
      <c r="L122" s="38">
        <v>504.65</v>
      </c>
      <c r="M122" s="28">
        <v>493.75</v>
      </c>
      <c r="N122" s="28">
        <v>482.6</v>
      </c>
      <c r="O122" s="39">
        <v>15942500</v>
      </c>
      <c r="P122" s="40">
        <v>2.1218672431739929E-2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1944.5</v>
      </c>
      <c r="F123" s="37">
        <v>1939.3333333333333</v>
      </c>
      <c r="G123" s="38">
        <v>1930.6666666666665</v>
      </c>
      <c r="H123" s="38">
        <v>1916.8333333333333</v>
      </c>
      <c r="I123" s="38">
        <v>1908.1666666666665</v>
      </c>
      <c r="J123" s="38">
        <v>1953.1666666666665</v>
      </c>
      <c r="K123" s="38">
        <v>1961.833333333333</v>
      </c>
      <c r="L123" s="38">
        <v>1975.6666666666665</v>
      </c>
      <c r="M123" s="28">
        <v>1948</v>
      </c>
      <c r="N123" s="28">
        <v>1925.5</v>
      </c>
      <c r="O123" s="39">
        <v>31169600</v>
      </c>
      <c r="P123" s="40">
        <v>6.97818670526207E-3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107.45</v>
      </c>
      <c r="F124" s="37">
        <v>106.93333333333334</v>
      </c>
      <c r="G124" s="38">
        <v>106.16666666666667</v>
      </c>
      <c r="H124" s="38">
        <v>104.88333333333334</v>
      </c>
      <c r="I124" s="38">
        <v>104.11666666666667</v>
      </c>
      <c r="J124" s="38">
        <v>108.21666666666667</v>
      </c>
      <c r="K124" s="38">
        <v>108.98333333333332</v>
      </c>
      <c r="L124" s="38">
        <v>110.26666666666667</v>
      </c>
      <c r="M124" s="28">
        <v>107.7</v>
      </c>
      <c r="N124" s="28">
        <v>105.65</v>
      </c>
      <c r="O124" s="39">
        <v>77844052</v>
      </c>
      <c r="P124" s="40">
        <v>2.4066682319793378E-2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2025.25</v>
      </c>
      <c r="F125" s="37">
        <v>2023.0333333333335</v>
      </c>
      <c r="G125" s="38">
        <v>2013.166666666667</v>
      </c>
      <c r="H125" s="38">
        <v>2001.0833333333335</v>
      </c>
      <c r="I125" s="38">
        <v>1991.2166666666669</v>
      </c>
      <c r="J125" s="38">
        <v>2035.116666666667</v>
      </c>
      <c r="K125" s="38">
        <v>2044.9833333333333</v>
      </c>
      <c r="L125" s="38">
        <v>2057.0666666666671</v>
      </c>
      <c r="M125" s="28">
        <v>2032.9</v>
      </c>
      <c r="N125" s="28">
        <v>2010.95</v>
      </c>
      <c r="O125" s="39">
        <v>692350</v>
      </c>
      <c r="P125" s="40">
        <v>-2.3827987310539301E-2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344.2</v>
      </c>
      <c r="F126" s="37">
        <v>342.41666666666669</v>
      </c>
      <c r="G126" s="38">
        <v>339.33333333333337</v>
      </c>
      <c r="H126" s="38">
        <v>334.4666666666667</v>
      </c>
      <c r="I126" s="38">
        <v>331.38333333333338</v>
      </c>
      <c r="J126" s="38">
        <v>347.28333333333336</v>
      </c>
      <c r="K126" s="38">
        <v>350.36666666666673</v>
      </c>
      <c r="L126" s="38">
        <v>355.23333333333335</v>
      </c>
      <c r="M126" s="28">
        <v>345.5</v>
      </c>
      <c r="N126" s="28">
        <v>337.55</v>
      </c>
      <c r="O126" s="39">
        <v>12558100</v>
      </c>
      <c r="P126" s="40">
        <v>-1.3635256878500122E-2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375.7</v>
      </c>
      <c r="F127" s="37">
        <v>376.54999999999995</v>
      </c>
      <c r="G127" s="38">
        <v>373.69999999999993</v>
      </c>
      <c r="H127" s="38">
        <v>371.7</v>
      </c>
      <c r="I127" s="38">
        <v>368.84999999999997</v>
      </c>
      <c r="J127" s="38">
        <v>378.5499999999999</v>
      </c>
      <c r="K127" s="38">
        <v>381.39999999999992</v>
      </c>
      <c r="L127" s="38">
        <v>383.39999999999986</v>
      </c>
      <c r="M127" s="28">
        <v>379.4</v>
      </c>
      <c r="N127" s="28">
        <v>374.55</v>
      </c>
      <c r="O127" s="39">
        <v>14778000</v>
      </c>
      <c r="P127" s="40">
        <v>2.2133075114123667E-2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2286.25</v>
      </c>
      <c r="F128" s="37">
        <v>2282.0833333333335</v>
      </c>
      <c r="G128" s="38">
        <v>2276.166666666667</v>
      </c>
      <c r="H128" s="38">
        <v>2266.0833333333335</v>
      </c>
      <c r="I128" s="38">
        <v>2260.166666666667</v>
      </c>
      <c r="J128" s="38">
        <v>2292.166666666667</v>
      </c>
      <c r="K128" s="38">
        <v>2298.0833333333339</v>
      </c>
      <c r="L128" s="38">
        <v>2308.166666666667</v>
      </c>
      <c r="M128" s="28">
        <v>2288</v>
      </c>
      <c r="N128" s="28">
        <v>2272</v>
      </c>
      <c r="O128" s="39">
        <v>12606900</v>
      </c>
      <c r="P128" s="40">
        <v>-2.8122759545780428E-2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4897.8</v>
      </c>
      <c r="F129" s="37">
        <v>4870.1500000000005</v>
      </c>
      <c r="G129" s="38">
        <v>4826.6500000000015</v>
      </c>
      <c r="H129" s="38">
        <v>4755.5000000000009</v>
      </c>
      <c r="I129" s="38">
        <v>4712.0000000000018</v>
      </c>
      <c r="J129" s="38">
        <v>4941.3000000000011</v>
      </c>
      <c r="K129" s="38">
        <v>4984.7999999999993</v>
      </c>
      <c r="L129" s="38">
        <v>5055.9500000000007</v>
      </c>
      <c r="M129" s="28">
        <v>4913.6499999999996</v>
      </c>
      <c r="N129" s="28">
        <v>4799</v>
      </c>
      <c r="O129" s="39">
        <v>1759200</v>
      </c>
      <c r="P129" s="40">
        <v>6.1453525205900986E-2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3824.25</v>
      </c>
      <c r="F130" s="37">
        <v>3842.0499999999997</v>
      </c>
      <c r="G130" s="38">
        <v>3759.1999999999994</v>
      </c>
      <c r="H130" s="38">
        <v>3694.1499999999996</v>
      </c>
      <c r="I130" s="38">
        <v>3611.2999999999993</v>
      </c>
      <c r="J130" s="38">
        <v>3907.0999999999995</v>
      </c>
      <c r="K130" s="38">
        <v>3989.95</v>
      </c>
      <c r="L130" s="38">
        <v>4054.9999999999995</v>
      </c>
      <c r="M130" s="28">
        <v>3924.9</v>
      </c>
      <c r="N130" s="28">
        <v>3777</v>
      </c>
      <c r="O130" s="39">
        <v>1184400</v>
      </c>
      <c r="P130" s="40">
        <v>5.5991440798858774E-2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826.85</v>
      </c>
      <c r="F131" s="37">
        <v>824.05000000000007</v>
      </c>
      <c r="G131" s="38">
        <v>820.05000000000018</v>
      </c>
      <c r="H131" s="38">
        <v>813.25000000000011</v>
      </c>
      <c r="I131" s="38">
        <v>809.25000000000023</v>
      </c>
      <c r="J131" s="38">
        <v>830.85000000000014</v>
      </c>
      <c r="K131" s="38">
        <v>834.84999999999991</v>
      </c>
      <c r="L131" s="38">
        <v>841.65000000000009</v>
      </c>
      <c r="M131" s="28">
        <v>828.05</v>
      </c>
      <c r="N131" s="28">
        <v>817.25</v>
      </c>
      <c r="O131" s="39">
        <v>7258150</v>
      </c>
      <c r="P131" s="40">
        <v>-2.9879572824358099E-2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1414.1</v>
      </c>
      <c r="F132" s="37">
        <v>1408.2666666666667</v>
      </c>
      <c r="G132" s="38">
        <v>1398.8833333333332</v>
      </c>
      <c r="H132" s="38">
        <v>1383.6666666666665</v>
      </c>
      <c r="I132" s="38">
        <v>1374.2833333333331</v>
      </c>
      <c r="J132" s="38">
        <v>1423.4833333333333</v>
      </c>
      <c r="K132" s="38">
        <v>1432.866666666667</v>
      </c>
      <c r="L132" s="38">
        <v>1448.0833333333335</v>
      </c>
      <c r="M132" s="28">
        <v>1417.65</v>
      </c>
      <c r="N132" s="28">
        <v>1393.05</v>
      </c>
      <c r="O132" s="39">
        <v>14322000</v>
      </c>
      <c r="P132" s="40">
        <v>2.9330381848367459E-2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296</v>
      </c>
      <c r="F133" s="37">
        <v>297.56666666666666</v>
      </c>
      <c r="G133" s="38">
        <v>292.73333333333335</v>
      </c>
      <c r="H133" s="38">
        <v>289.4666666666667</v>
      </c>
      <c r="I133" s="38">
        <v>284.63333333333338</v>
      </c>
      <c r="J133" s="38">
        <v>300.83333333333331</v>
      </c>
      <c r="K133" s="38">
        <v>305.66666666666669</v>
      </c>
      <c r="L133" s="38">
        <v>308.93333333333328</v>
      </c>
      <c r="M133" s="28">
        <v>302.39999999999998</v>
      </c>
      <c r="N133" s="28">
        <v>294.3</v>
      </c>
      <c r="O133" s="39">
        <v>25492000</v>
      </c>
      <c r="P133" s="40">
        <v>-9.942519807363678E-3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110.2</v>
      </c>
      <c r="F134" s="37">
        <v>110.5</v>
      </c>
      <c r="G134" s="38">
        <v>109.6</v>
      </c>
      <c r="H134" s="38">
        <v>109</v>
      </c>
      <c r="I134" s="38">
        <v>108.1</v>
      </c>
      <c r="J134" s="38">
        <v>111.1</v>
      </c>
      <c r="K134" s="38">
        <v>112</v>
      </c>
      <c r="L134" s="38">
        <v>112.6</v>
      </c>
      <c r="M134" s="28">
        <v>111.4</v>
      </c>
      <c r="N134" s="28">
        <v>109.9</v>
      </c>
      <c r="O134" s="39">
        <v>68214000</v>
      </c>
      <c r="P134" s="40">
        <v>-1.8390606112933864E-2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544.9</v>
      </c>
      <c r="F135" s="37">
        <v>544.68333333333328</v>
      </c>
      <c r="G135" s="38">
        <v>541.26666666666654</v>
      </c>
      <c r="H135" s="38">
        <v>537.63333333333321</v>
      </c>
      <c r="I135" s="38">
        <v>534.21666666666647</v>
      </c>
      <c r="J135" s="38">
        <v>548.31666666666661</v>
      </c>
      <c r="K135" s="38">
        <v>551.73333333333335</v>
      </c>
      <c r="L135" s="38">
        <v>555.36666666666667</v>
      </c>
      <c r="M135" s="28">
        <v>548.1</v>
      </c>
      <c r="N135" s="28">
        <v>541.04999999999995</v>
      </c>
      <c r="O135" s="39">
        <v>9894000</v>
      </c>
      <c r="P135" s="40">
        <v>-2.4198427102238356E-3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9745.85</v>
      </c>
      <c r="F136" s="37">
        <v>9724.1999999999989</v>
      </c>
      <c r="G136" s="38">
        <v>9666.6499999999978</v>
      </c>
      <c r="H136" s="38">
        <v>9587.4499999999989</v>
      </c>
      <c r="I136" s="38">
        <v>9529.8999999999978</v>
      </c>
      <c r="J136" s="38">
        <v>9803.3999999999978</v>
      </c>
      <c r="K136" s="38">
        <v>9860.9499999999971</v>
      </c>
      <c r="L136" s="38">
        <v>9940.1499999999978</v>
      </c>
      <c r="M136" s="28">
        <v>9781.75</v>
      </c>
      <c r="N136" s="28">
        <v>9645</v>
      </c>
      <c r="O136" s="39">
        <v>2355300</v>
      </c>
      <c r="P136" s="40">
        <v>8.066070199587061E-2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872.65</v>
      </c>
      <c r="F137" s="37">
        <v>875.38333333333333</v>
      </c>
      <c r="G137" s="38">
        <v>867.76666666666665</v>
      </c>
      <c r="H137" s="38">
        <v>862.88333333333333</v>
      </c>
      <c r="I137" s="38">
        <v>855.26666666666665</v>
      </c>
      <c r="J137" s="38">
        <v>880.26666666666665</v>
      </c>
      <c r="K137" s="38">
        <v>887.88333333333321</v>
      </c>
      <c r="L137" s="38">
        <v>892.76666666666665</v>
      </c>
      <c r="M137" s="28">
        <v>883</v>
      </c>
      <c r="N137" s="28">
        <v>870.5</v>
      </c>
      <c r="O137" s="39">
        <v>10082775</v>
      </c>
      <c r="P137" s="40">
        <v>-2.3294505121933498E-2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1476.75</v>
      </c>
      <c r="F138" s="37">
        <v>1480.3</v>
      </c>
      <c r="G138" s="38">
        <v>1462.1</v>
      </c>
      <c r="H138" s="38">
        <v>1447.45</v>
      </c>
      <c r="I138" s="38">
        <v>1429.25</v>
      </c>
      <c r="J138" s="38">
        <v>1494.9499999999998</v>
      </c>
      <c r="K138" s="38">
        <v>1513.15</v>
      </c>
      <c r="L138" s="38">
        <v>1527.7999999999997</v>
      </c>
      <c r="M138" s="28">
        <v>1498.5</v>
      </c>
      <c r="N138" s="28">
        <v>1465.65</v>
      </c>
      <c r="O138" s="39">
        <v>1530400</v>
      </c>
      <c r="P138" s="40">
        <v>-1.9979508196721313E-2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1325.25</v>
      </c>
      <c r="F139" s="37">
        <v>1321.75</v>
      </c>
      <c r="G139" s="38">
        <v>1313.75</v>
      </c>
      <c r="H139" s="38">
        <v>1302.25</v>
      </c>
      <c r="I139" s="38">
        <v>1294.25</v>
      </c>
      <c r="J139" s="38">
        <v>1333.25</v>
      </c>
      <c r="K139" s="38">
        <v>1341.25</v>
      </c>
      <c r="L139" s="38">
        <v>1352.75</v>
      </c>
      <c r="M139" s="28">
        <v>1329.75</v>
      </c>
      <c r="N139" s="28">
        <v>1310.25</v>
      </c>
      <c r="O139" s="39">
        <v>938000</v>
      </c>
      <c r="P139" s="40">
        <v>-2.046783625730994E-2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693.3</v>
      </c>
      <c r="F140" s="37">
        <v>690.35</v>
      </c>
      <c r="G140" s="38">
        <v>684.75</v>
      </c>
      <c r="H140" s="38">
        <v>676.19999999999993</v>
      </c>
      <c r="I140" s="38">
        <v>670.59999999999991</v>
      </c>
      <c r="J140" s="38">
        <v>698.90000000000009</v>
      </c>
      <c r="K140" s="38">
        <v>704.50000000000023</v>
      </c>
      <c r="L140" s="38">
        <v>713.05000000000018</v>
      </c>
      <c r="M140" s="28">
        <v>695.95</v>
      </c>
      <c r="N140" s="28">
        <v>681.8</v>
      </c>
      <c r="O140" s="39">
        <v>4019200</v>
      </c>
      <c r="P140" s="40">
        <v>-8.3517351130630024E-3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1034.4000000000001</v>
      </c>
      <c r="F141" s="37">
        <v>1033.5</v>
      </c>
      <c r="G141" s="38">
        <v>1028.5</v>
      </c>
      <c r="H141" s="38">
        <v>1022.5999999999999</v>
      </c>
      <c r="I141" s="38">
        <v>1017.5999999999999</v>
      </c>
      <c r="J141" s="38">
        <v>1039.4000000000001</v>
      </c>
      <c r="K141" s="38">
        <v>1044.4000000000001</v>
      </c>
      <c r="L141" s="38">
        <v>1050.3000000000002</v>
      </c>
      <c r="M141" s="28">
        <v>1038.5</v>
      </c>
      <c r="N141" s="28">
        <v>1027.5999999999999</v>
      </c>
      <c r="O141" s="39">
        <v>2073600</v>
      </c>
      <c r="P141" s="40">
        <v>2.9797377830750895E-2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80.95</v>
      </c>
      <c r="F142" s="37">
        <v>81.149999999999991</v>
      </c>
      <c r="G142" s="38">
        <v>80.34999999999998</v>
      </c>
      <c r="H142" s="38">
        <v>79.749999999999986</v>
      </c>
      <c r="I142" s="38">
        <v>78.949999999999974</v>
      </c>
      <c r="J142" s="38">
        <v>81.749999999999986</v>
      </c>
      <c r="K142" s="38">
        <v>82.55</v>
      </c>
      <c r="L142" s="38">
        <v>83.149999999999991</v>
      </c>
      <c r="M142" s="28">
        <v>81.95</v>
      </c>
      <c r="N142" s="28">
        <v>80.55</v>
      </c>
      <c r="O142" s="39">
        <v>64466350</v>
      </c>
      <c r="P142" s="40">
        <v>1.3226760634218104E-2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1908.95</v>
      </c>
      <c r="F143" s="37">
        <v>1911.8833333333332</v>
      </c>
      <c r="G143" s="38">
        <v>1882.2166666666665</v>
      </c>
      <c r="H143" s="38">
        <v>1855.4833333333333</v>
      </c>
      <c r="I143" s="38">
        <v>1825.8166666666666</v>
      </c>
      <c r="J143" s="38">
        <v>1938.6166666666663</v>
      </c>
      <c r="K143" s="38">
        <v>1968.2833333333333</v>
      </c>
      <c r="L143" s="38">
        <v>1995.0166666666662</v>
      </c>
      <c r="M143" s="28">
        <v>1941.55</v>
      </c>
      <c r="N143" s="28">
        <v>1885.15</v>
      </c>
      <c r="O143" s="39">
        <v>2973575</v>
      </c>
      <c r="P143" s="40">
        <v>0.12600229095074456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97230.55</v>
      </c>
      <c r="F144" s="37">
        <v>97203.516666666663</v>
      </c>
      <c r="G144" s="38">
        <v>96727.033333333326</v>
      </c>
      <c r="H144" s="38">
        <v>96223.516666666663</v>
      </c>
      <c r="I144" s="38">
        <v>95747.033333333326</v>
      </c>
      <c r="J144" s="38">
        <v>97707.033333333326</v>
      </c>
      <c r="K144" s="38">
        <v>98183.516666666663</v>
      </c>
      <c r="L144" s="38">
        <v>98687.033333333326</v>
      </c>
      <c r="M144" s="28">
        <v>97680</v>
      </c>
      <c r="N144" s="28">
        <v>96700</v>
      </c>
      <c r="O144" s="39">
        <v>52430</v>
      </c>
      <c r="P144" s="40">
        <v>-1.7796927688272762E-2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1130.4000000000001</v>
      </c>
      <c r="F145" s="37">
        <v>1129</v>
      </c>
      <c r="G145" s="38">
        <v>1123.45</v>
      </c>
      <c r="H145" s="38">
        <v>1116.5</v>
      </c>
      <c r="I145" s="38">
        <v>1110.95</v>
      </c>
      <c r="J145" s="38">
        <v>1135.95</v>
      </c>
      <c r="K145" s="38">
        <v>1141.5000000000002</v>
      </c>
      <c r="L145" s="38">
        <v>1148.45</v>
      </c>
      <c r="M145" s="28">
        <v>1134.55</v>
      </c>
      <c r="N145" s="28">
        <v>1122.05</v>
      </c>
      <c r="O145" s="39">
        <v>5296500</v>
      </c>
      <c r="P145" s="40">
        <v>-4.2394788543066901E-3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83.95</v>
      </c>
      <c r="F146" s="37">
        <v>83.966666666666669</v>
      </c>
      <c r="G146" s="38">
        <v>83.333333333333343</v>
      </c>
      <c r="H146" s="38">
        <v>82.716666666666669</v>
      </c>
      <c r="I146" s="38">
        <v>82.083333333333343</v>
      </c>
      <c r="J146" s="38">
        <v>84.583333333333343</v>
      </c>
      <c r="K146" s="38">
        <v>85.216666666666669</v>
      </c>
      <c r="L146" s="38">
        <v>85.833333333333343</v>
      </c>
      <c r="M146" s="28">
        <v>84.6</v>
      </c>
      <c r="N146" s="28">
        <v>83.35</v>
      </c>
      <c r="O146" s="39">
        <v>46357500</v>
      </c>
      <c r="P146" s="40">
        <v>6.022135416666667E-3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4146.6000000000004</v>
      </c>
      <c r="F147" s="37">
        <v>4158.2</v>
      </c>
      <c r="G147" s="38">
        <v>4097.3999999999996</v>
      </c>
      <c r="H147" s="38">
        <v>4048.2</v>
      </c>
      <c r="I147" s="38">
        <v>3987.3999999999996</v>
      </c>
      <c r="J147" s="38">
        <v>4207.3999999999996</v>
      </c>
      <c r="K147" s="38">
        <v>4268.2000000000007</v>
      </c>
      <c r="L147" s="38">
        <v>4317.3999999999996</v>
      </c>
      <c r="M147" s="28">
        <v>4219</v>
      </c>
      <c r="N147" s="28">
        <v>4109</v>
      </c>
      <c r="O147" s="39">
        <v>1612250</v>
      </c>
      <c r="P147" s="40">
        <v>1.9717597204433692E-2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4657.8</v>
      </c>
      <c r="F148" s="37">
        <v>4662.3666666666668</v>
      </c>
      <c r="G148" s="38">
        <v>4626.4333333333334</v>
      </c>
      <c r="H148" s="38">
        <v>4595.0666666666666</v>
      </c>
      <c r="I148" s="38">
        <v>4559.1333333333332</v>
      </c>
      <c r="J148" s="38">
        <v>4693.7333333333336</v>
      </c>
      <c r="K148" s="38">
        <v>4729.6666666666679</v>
      </c>
      <c r="L148" s="38">
        <v>4761.0333333333338</v>
      </c>
      <c r="M148" s="28">
        <v>4698.3</v>
      </c>
      <c r="N148" s="28">
        <v>4631</v>
      </c>
      <c r="O148" s="39">
        <v>595800</v>
      </c>
      <c r="P148" s="40">
        <v>-9.2292342229982546E-3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21859</v>
      </c>
      <c r="F149" s="37">
        <v>21901.716666666664</v>
      </c>
      <c r="G149" s="38">
        <v>21726.483333333326</v>
      </c>
      <c r="H149" s="38">
        <v>21593.966666666664</v>
      </c>
      <c r="I149" s="38">
        <v>21418.733333333326</v>
      </c>
      <c r="J149" s="38">
        <v>22034.233333333326</v>
      </c>
      <c r="K149" s="38">
        <v>22209.466666666664</v>
      </c>
      <c r="L149" s="38">
        <v>22341.983333333326</v>
      </c>
      <c r="M149" s="28">
        <v>22076.95</v>
      </c>
      <c r="N149" s="28">
        <v>21769.200000000001</v>
      </c>
      <c r="O149" s="39">
        <v>394560</v>
      </c>
      <c r="P149" s="40">
        <v>1.0138248847926268E-2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109.95</v>
      </c>
      <c r="F150" s="37">
        <v>109.81666666666668</v>
      </c>
      <c r="G150" s="38">
        <v>109.48333333333335</v>
      </c>
      <c r="H150" s="38">
        <v>109.01666666666667</v>
      </c>
      <c r="I150" s="38">
        <v>108.68333333333334</v>
      </c>
      <c r="J150" s="38">
        <v>110.28333333333336</v>
      </c>
      <c r="K150" s="38">
        <v>110.6166666666667</v>
      </c>
      <c r="L150" s="38">
        <v>111.08333333333337</v>
      </c>
      <c r="M150" s="28">
        <v>110.15</v>
      </c>
      <c r="N150" s="28">
        <v>109.35</v>
      </c>
      <c r="O150" s="39">
        <v>54360000</v>
      </c>
      <c r="P150" s="40">
        <v>-1.2668573763792398E-2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176.25</v>
      </c>
      <c r="F151" s="37">
        <v>175.9</v>
      </c>
      <c r="G151" s="38">
        <v>175.35000000000002</v>
      </c>
      <c r="H151" s="38">
        <v>174.45000000000002</v>
      </c>
      <c r="I151" s="38">
        <v>173.90000000000003</v>
      </c>
      <c r="J151" s="38">
        <v>176.8</v>
      </c>
      <c r="K151" s="38">
        <v>177.35000000000002</v>
      </c>
      <c r="L151" s="38">
        <v>178.25</v>
      </c>
      <c r="M151" s="28">
        <v>176.45</v>
      </c>
      <c r="N151" s="28">
        <v>175</v>
      </c>
      <c r="O151" s="39">
        <v>71616300</v>
      </c>
      <c r="P151" s="40">
        <v>-1.809798413135846E-2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990.7</v>
      </c>
      <c r="F152" s="37">
        <v>983.08333333333337</v>
      </c>
      <c r="G152" s="38">
        <v>970.66666666666674</v>
      </c>
      <c r="H152" s="38">
        <v>950.63333333333333</v>
      </c>
      <c r="I152" s="38">
        <v>938.2166666666667</v>
      </c>
      <c r="J152" s="38">
        <v>1003.1166666666668</v>
      </c>
      <c r="K152" s="38">
        <v>1015.5333333333335</v>
      </c>
      <c r="L152" s="38">
        <v>1035.5666666666668</v>
      </c>
      <c r="M152" s="28">
        <v>995.5</v>
      </c>
      <c r="N152" s="28">
        <v>963.05</v>
      </c>
      <c r="O152" s="39">
        <v>5630100</v>
      </c>
      <c r="P152" s="40">
        <v>2.2241992882562279E-2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3574.7</v>
      </c>
      <c r="F153" s="37">
        <v>3602.2666666666664</v>
      </c>
      <c r="G153" s="38">
        <v>3542.4333333333329</v>
      </c>
      <c r="H153" s="38">
        <v>3510.1666666666665</v>
      </c>
      <c r="I153" s="38">
        <v>3450.333333333333</v>
      </c>
      <c r="J153" s="38">
        <v>3634.5333333333328</v>
      </c>
      <c r="K153" s="38">
        <v>3694.3666666666668</v>
      </c>
      <c r="L153" s="38">
        <v>3726.6333333333328</v>
      </c>
      <c r="M153" s="28">
        <v>3662.1</v>
      </c>
      <c r="N153" s="28">
        <v>3570</v>
      </c>
      <c r="O153" s="39">
        <v>269600</v>
      </c>
      <c r="P153" s="40">
        <v>-2.8118240807498196E-2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154.44999999999999</v>
      </c>
      <c r="F154" s="37">
        <v>154.81666666666666</v>
      </c>
      <c r="G154" s="38">
        <v>153.43333333333334</v>
      </c>
      <c r="H154" s="38">
        <v>152.41666666666669</v>
      </c>
      <c r="I154" s="38">
        <v>151.03333333333336</v>
      </c>
      <c r="J154" s="38">
        <v>155.83333333333331</v>
      </c>
      <c r="K154" s="38">
        <v>157.21666666666664</v>
      </c>
      <c r="L154" s="38">
        <v>158.23333333333329</v>
      </c>
      <c r="M154" s="28">
        <v>156.19999999999999</v>
      </c>
      <c r="N154" s="28">
        <v>153.80000000000001</v>
      </c>
      <c r="O154" s="39">
        <v>48248200</v>
      </c>
      <c r="P154" s="40">
        <v>1.3260025873221216E-2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39051.15</v>
      </c>
      <c r="F155" s="37">
        <v>39057.716666666667</v>
      </c>
      <c r="G155" s="38">
        <v>38816.433333333334</v>
      </c>
      <c r="H155" s="38">
        <v>38581.716666666667</v>
      </c>
      <c r="I155" s="38">
        <v>38340.433333333334</v>
      </c>
      <c r="J155" s="38">
        <v>39292.433333333334</v>
      </c>
      <c r="K155" s="38">
        <v>39533.716666666674</v>
      </c>
      <c r="L155" s="38">
        <v>39768.433333333334</v>
      </c>
      <c r="M155" s="28">
        <v>39299</v>
      </c>
      <c r="N155" s="28">
        <v>38823</v>
      </c>
      <c r="O155" s="39">
        <v>172710</v>
      </c>
      <c r="P155" s="40">
        <v>8.8495575221238937E-3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791.7</v>
      </c>
      <c r="F156" s="37">
        <v>792.56666666666661</v>
      </c>
      <c r="G156" s="38">
        <v>781.88333333333321</v>
      </c>
      <c r="H156" s="38">
        <v>772.06666666666661</v>
      </c>
      <c r="I156" s="38">
        <v>761.38333333333321</v>
      </c>
      <c r="J156" s="38">
        <v>802.38333333333321</v>
      </c>
      <c r="K156" s="38">
        <v>813.06666666666661</v>
      </c>
      <c r="L156" s="38">
        <v>822.88333333333321</v>
      </c>
      <c r="M156" s="28">
        <v>803.25</v>
      </c>
      <c r="N156" s="28">
        <v>782.75</v>
      </c>
      <c r="O156" s="39">
        <v>8805100</v>
      </c>
      <c r="P156" s="40">
        <v>1.9598534018075812E-2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4982.45</v>
      </c>
      <c r="F157" s="37">
        <v>4982.75</v>
      </c>
      <c r="G157" s="38">
        <v>4885.5</v>
      </c>
      <c r="H157" s="38">
        <v>4788.55</v>
      </c>
      <c r="I157" s="38">
        <v>4691.3</v>
      </c>
      <c r="J157" s="38">
        <v>5079.7</v>
      </c>
      <c r="K157" s="38">
        <v>5176.95</v>
      </c>
      <c r="L157" s="38">
        <v>5273.9</v>
      </c>
      <c r="M157" s="28">
        <v>5080</v>
      </c>
      <c r="N157" s="28">
        <v>4885.8</v>
      </c>
      <c r="O157" s="39">
        <v>1409450</v>
      </c>
      <c r="P157" s="40">
        <v>0.10117582718074924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224.1</v>
      </c>
      <c r="F158" s="37">
        <v>224.38333333333335</v>
      </c>
      <c r="G158" s="38">
        <v>223.26666666666671</v>
      </c>
      <c r="H158" s="38">
        <v>222.43333333333337</v>
      </c>
      <c r="I158" s="38">
        <v>221.31666666666672</v>
      </c>
      <c r="J158" s="38">
        <v>225.2166666666667</v>
      </c>
      <c r="K158" s="38">
        <v>226.33333333333331</v>
      </c>
      <c r="L158" s="38">
        <v>227.16666666666669</v>
      </c>
      <c r="M158" s="28">
        <v>225.5</v>
      </c>
      <c r="N158" s="28">
        <v>223.55</v>
      </c>
      <c r="O158" s="39">
        <v>14859000</v>
      </c>
      <c r="P158" s="40">
        <v>-9.2018403680736143E-3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195.3</v>
      </c>
      <c r="F159" s="37">
        <v>195.33333333333334</v>
      </c>
      <c r="G159" s="38">
        <v>192.76666666666668</v>
      </c>
      <c r="H159" s="38">
        <v>190.23333333333335</v>
      </c>
      <c r="I159" s="38">
        <v>187.66666666666669</v>
      </c>
      <c r="J159" s="38">
        <v>197.86666666666667</v>
      </c>
      <c r="K159" s="38">
        <v>200.43333333333334</v>
      </c>
      <c r="L159" s="38">
        <v>202.96666666666667</v>
      </c>
      <c r="M159" s="28">
        <v>197.9</v>
      </c>
      <c r="N159" s="28">
        <v>192.8</v>
      </c>
      <c r="O159" s="39">
        <v>64628800</v>
      </c>
      <c r="P159" s="40">
        <v>-2.0392820223663191E-2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2640</v>
      </c>
      <c r="F160" s="37">
        <v>2643.6</v>
      </c>
      <c r="G160" s="38">
        <v>2623.3999999999996</v>
      </c>
      <c r="H160" s="38">
        <v>2606.7999999999997</v>
      </c>
      <c r="I160" s="38">
        <v>2586.5999999999995</v>
      </c>
      <c r="J160" s="38">
        <v>2660.2</v>
      </c>
      <c r="K160" s="38">
        <v>2680.3999999999996</v>
      </c>
      <c r="L160" s="38">
        <v>2697</v>
      </c>
      <c r="M160" s="28">
        <v>2663.8</v>
      </c>
      <c r="N160" s="28">
        <v>2627</v>
      </c>
      <c r="O160" s="39">
        <v>2190000</v>
      </c>
      <c r="P160" s="40">
        <v>-6.3520871143375682E-3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3601.6</v>
      </c>
      <c r="F161" s="37">
        <v>3587.65</v>
      </c>
      <c r="G161" s="38">
        <v>3561</v>
      </c>
      <c r="H161" s="38">
        <v>3520.4</v>
      </c>
      <c r="I161" s="38">
        <v>3493.75</v>
      </c>
      <c r="J161" s="38">
        <v>3628.25</v>
      </c>
      <c r="K161" s="38">
        <v>3654.9000000000005</v>
      </c>
      <c r="L161" s="38">
        <v>3695.5</v>
      </c>
      <c r="M161" s="28">
        <v>3614.3</v>
      </c>
      <c r="N161" s="28">
        <v>3547.05</v>
      </c>
      <c r="O161" s="39">
        <v>1921500</v>
      </c>
      <c r="P161" s="40">
        <v>-3.1128404669260703E-3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51.7</v>
      </c>
      <c r="F162" s="37">
        <v>51.583333333333336</v>
      </c>
      <c r="G162" s="38">
        <v>51.266666666666673</v>
      </c>
      <c r="H162" s="38">
        <v>50.833333333333336</v>
      </c>
      <c r="I162" s="38">
        <v>50.516666666666673</v>
      </c>
      <c r="J162" s="38">
        <v>52.016666666666673</v>
      </c>
      <c r="K162" s="38">
        <v>52.333333333333336</v>
      </c>
      <c r="L162" s="38">
        <v>52.766666666666673</v>
      </c>
      <c r="M162" s="28">
        <v>51.9</v>
      </c>
      <c r="N162" s="28">
        <v>51.15</v>
      </c>
      <c r="O162" s="39">
        <v>255168000</v>
      </c>
      <c r="P162" s="40">
        <v>6.3099444724886425E-3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3602.4</v>
      </c>
      <c r="F163" s="37">
        <v>3587.1166666666668</v>
      </c>
      <c r="G163" s="38">
        <v>3565.2833333333338</v>
      </c>
      <c r="H163" s="38">
        <v>3528.166666666667</v>
      </c>
      <c r="I163" s="38">
        <v>3506.3333333333339</v>
      </c>
      <c r="J163" s="38">
        <v>3624.2333333333336</v>
      </c>
      <c r="K163" s="38">
        <v>3646.0666666666666</v>
      </c>
      <c r="L163" s="38">
        <v>3683.1833333333334</v>
      </c>
      <c r="M163" s="28">
        <v>3608.95</v>
      </c>
      <c r="N163" s="28">
        <v>3550</v>
      </c>
      <c r="O163" s="39">
        <v>1877400</v>
      </c>
      <c r="P163" s="40">
        <v>-2.4929884699283266E-2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236.4</v>
      </c>
      <c r="F164" s="37">
        <v>236.65</v>
      </c>
      <c r="G164" s="38">
        <v>235.15</v>
      </c>
      <c r="H164" s="38">
        <v>233.9</v>
      </c>
      <c r="I164" s="38">
        <v>232.4</v>
      </c>
      <c r="J164" s="38">
        <v>237.9</v>
      </c>
      <c r="K164" s="38">
        <v>239.4</v>
      </c>
      <c r="L164" s="38">
        <v>240.65</v>
      </c>
      <c r="M164" s="28">
        <v>238.15</v>
      </c>
      <c r="N164" s="28">
        <v>235.4</v>
      </c>
      <c r="O164" s="39">
        <v>31932900</v>
      </c>
      <c r="P164" s="40">
        <v>1.1851350207398629E-3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1454.35</v>
      </c>
      <c r="F165" s="37">
        <v>1448.2666666666667</v>
      </c>
      <c r="G165" s="38">
        <v>1440.7833333333333</v>
      </c>
      <c r="H165" s="38">
        <v>1427.2166666666667</v>
      </c>
      <c r="I165" s="38">
        <v>1419.7333333333333</v>
      </c>
      <c r="J165" s="38">
        <v>1461.8333333333333</v>
      </c>
      <c r="K165" s="38">
        <v>1469.3166666666664</v>
      </c>
      <c r="L165" s="38">
        <v>1482.8833333333332</v>
      </c>
      <c r="M165" s="28">
        <v>1455.75</v>
      </c>
      <c r="N165" s="28">
        <v>1434.7</v>
      </c>
      <c r="O165" s="39">
        <v>3248674</v>
      </c>
      <c r="P165" s="40">
        <v>-1.7841762027808541E-2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162.44999999999999</v>
      </c>
      <c r="F166" s="37">
        <v>161.73333333333332</v>
      </c>
      <c r="G166" s="38">
        <v>160.16666666666663</v>
      </c>
      <c r="H166" s="38">
        <v>157.8833333333333</v>
      </c>
      <c r="I166" s="38">
        <v>156.31666666666661</v>
      </c>
      <c r="J166" s="38">
        <v>164.01666666666665</v>
      </c>
      <c r="K166" s="38">
        <v>165.58333333333331</v>
      </c>
      <c r="L166" s="38">
        <v>167.86666666666667</v>
      </c>
      <c r="M166" s="28">
        <v>163.30000000000001</v>
      </c>
      <c r="N166" s="28">
        <v>159.44999999999999</v>
      </c>
      <c r="O166" s="39">
        <v>12442500</v>
      </c>
      <c r="P166" s="40">
        <v>-4.4805376645197428E-3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922.5</v>
      </c>
      <c r="F167" s="37">
        <v>922.7166666666667</v>
      </c>
      <c r="G167" s="38">
        <v>913.48333333333335</v>
      </c>
      <c r="H167" s="38">
        <v>904.4666666666667</v>
      </c>
      <c r="I167" s="38">
        <v>895.23333333333335</v>
      </c>
      <c r="J167" s="38">
        <v>931.73333333333335</v>
      </c>
      <c r="K167" s="38">
        <v>940.9666666666667</v>
      </c>
      <c r="L167" s="38">
        <v>949.98333333333335</v>
      </c>
      <c r="M167" s="28">
        <v>931.95</v>
      </c>
      <c r="N167" s="28">
        <v>913.7</v>
      </c>
      <c r="O167" s="39">
        <v>2578900</v>
      </c>
      <c r="P167" s="40">
        <v>-1.3166556945358788E-3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176.5</v>
      </c>
      <c r="F168" s="37">
        <v>175.23333333333335</v>
      </c>
      <c r="G168" s="38">
        <v>172.91666666666669</v>
      </c>
      <c r="H168" s="38">
        <v>169.33333333333334</v>
      </c>
      <c r="I168" s="38">
        <v>167.01666666666668</v>
      </c>
      <c r="J168" s="38">
        <v>178.81666666666669</v>
      </c>
      <c r="K168" s="38">
        <v>181.13333333333335</v>
      </c>
      <c r="L168" s="38">
        <v>184.7166666666667</v>
      </c>
      <c r="M168" s="28">
        <v>177.55</v>
      </c>
      <c r="N168" s="28">
        <v>171.65</v>
      </c>
      <c r="O168" s="39">
        <v>49960000</v>
      </c>
      <c r="P168" s="40">
        <v>2.9466309499278795E-2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146.65</v>
      </c>
      <c r="F169" s="37">
        <v>145.70000000000002</v>
      </c>
      <c r="G169" s="38">
        <v>144.45000000000005</v>
      </c>
      <c r="H169" s="38">
        <v>142.25000000000003</v>
      </c>
      <c r="I169" s="38">
        <v>141.00000000000006</v>
      </c>
      <c r="J169" s="38">
        <v>147.90000000000003</v>
      </c>
      <c r="K169" s="38">
        <v>149.14999999999998</v>
      </c>
      <c r="L169" s="38">
        <v>151.35000000000002</v>
      </c>
      <c r="M169" s="28">
        <v>146.94999999999999</v>
      </c>
      <c r="N169" s="28">
        <v>143.5</v>
      </c>
      <c r="O169" s="39">
        <v>55248000</v>
      </c>
      <c r="P169" s="40">
        <v>-4.2562040759739357E-2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2491.65</v>
      </c>
      <c r="F170" s="37">
        <v>2491.1833333333338</v>
      </c>
      <c r="G170" s="38">
        <v>2477.8166666666675</v>
      </c>
      <c r="H170" s="38">
        <v>2463.9833333333336</v>
      </c>
      <c r="I170" s="38">
        <v>2450.6166666666672</v>
      </c>
      <c r="J170" s="38">
        <v>2505.0166666666678</v>
      </c>
      <c r="K170" s="38">
        <v>2518.3833333333337</v>
      </c>
      <c r="L170" s="38">
        <v>2532.2166666666681</v>
      </c>
      <c r="M170" s="28">
        <v>2504.5500000000002</v>
      </c>
      <c r="N170" s="28">
        <v>2477.35</v>
      </c>
      <c r="O170" s="39">
        <v>37689250</v>
      </c>
      <c r="P170" s="40">
        <v>-3.4966883915233398E-3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83.8</v>
      </c>
      <c r="F171" s="37">
        <v>83.9</v>
      </c>
      <c r="G171" s="38">
        <v>83.300000000000011</v>
      </c>
      <c r="H171" s="38">
        <v>82.800000000000011</v>
      </c>
      <c r="I171" s="38">
        <v>82.200000000000017</v>
      </c>
      <c r="J171" s="38">
        <v>84.4</v>
      </c>
      <c r="K171" s="38">
        <v>85</v>
      </c>
      <c r="L171" s="38">
        <v>85.5</v>
      </c>
      <c r="M171" s="28">
        <v>84.5</v>
      </c>
      <c r="N171" s="28">
        <v>83.4</v>
      </c>
      <c r="O171" s="39">
        <v>98424000</v>
      </c>
      <c r="P171" s="40">
        <v>2.0826418851642881E-2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925</v>
      </c>
      <c r="F172" s="37">
        <v>921.19999999999993</v>
      </c>
      <c r="G172" s="38">
        <v>914.89999999999986</v>
      </c>
      <c r="H172" s="38">
        <v>904.8</v>
      </c>
      <c r="I172" s="38">
        <v>898.49999999999989</v>
      </c>
      <c r="J172" s="38">
        <v>931.29999999999984</v>
      </c>
      <c r="K172" s="38">
        <v>937.5999999999998</v>
      </c>
      <c r="L172" s="38">
        <v>947.69999999999982</v>
      </c>
      <c r="M172" s="28">
        <v>927.5</v>
      </c>
      <c r="N172" s="28">
        <v>911.1</v>
      </c>
      <c r="O172" s="39">
        <v>8294400</v>
      </c>
      <c r="P172" s="40">
        <v>-1.275947438583127E-2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1226.75</v>
      </c>
      <c r="F173" s="37">
        <v>1223.4666666666665</v>
      </c>
      <c r="G173" s="38">
        <v>1218.7333333333329</v>
      </c>
      <c r="H173" s="38">
        <v>1210.7166666666665</v>
      </c>
      <c r="I173" s="38">
        <v>1205.9833333333329</v>
      </c>
      <c r="J173" s="38">
        <v>1231.4833333333329</v>
      </c>
      <c r="K173" s="38">
        <v>1236.2166666666665</v>
      </c>
      <c r="L173" s="38">
        <v>1244.2333333333329</v>
      </c>
      <c r="M173" s="28">
        <v>1228.2</v>
      </c>
      <c r="N173" s="28">
        <v>1215.45</v>
      </c>
      <c r="O173" s="39">
        <v>6890250</v>
      </c>
      <c r="P173" s="40">
        <v>2.3165163158480901E-2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588.4</v>
      </c>
      <c r="F174" s="37">
        <v>588.25</v>
      </c>
      <c r="G174" s="38">
        <v>585.65</v>
      </c>
      <c r="H174" s="38">
        <v>582.9</v>
      </c>
      <c r="I174" s="38">
        <v>580.29999999999995</v>
      </c>
      <c r="J174" s="38">
        <v>591</v>
      </c>
      <c r="K174" s="38">
        <v>593.59999999999991</v>
      </c>
      <c r="L174" s="38">
        <v>596.35</v>
      </c>
      <c r="M174" s="28">
        <v>590.85</v>
      </c>
      <c r="N174" s="28">
        <v>585.5</v>
      </c>
      <c r="O174" s="39">
        <v>62200500</v>
      </c>
      <c r="P174" s="40">
        <v>6.1631038749909006E-3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25947.8</v>
      </c>
      <c r="F175" s="37">
        <v>25617.133333333331</v>
      </c>
      <c r="G175" s="38">
        <v>25244.266666666663</v>
      </c>
      <c r="H175" s="38">
        <v>24540.73333333333</v>
      </c>
      <c r="I175" s="38">
        <v>24167.866666666661</v>
      </c>
      <c r="J175" s="38">
        <v>26320.666666666664</v>
      </c>
      <c r="K175" s="38">
        <v>26693.533333333333</v>
      </c>
      <c r="L175" s="38">
        <v>27397.066666666666</v>
      </c>
      <c r="M175" s="28">
        <v>25990</v>
      </c>
      <c r="N175" s="28">
        <v>24913.599999999999</v>
      </c>
      <c r="O175" s="39">
        <v>264475</v>
      </c>
      <c r="P175" s="40">
        <v>1.6722729456991832E-2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3605.6</v>
      </c>
      <c r="F176" s="37">
        <v>3580.7166666666667</v>
      </c>
      <c r="G176" s="38">
        <v>3550.8833333333332</v>
      </c>
      <c r="H176" s="38">
        <v>3496.1666666666665</v>
      </c>
      <c r="I176" s="38">
        <v>3466.333333333333</v>
      </c>
      <c r="J176" s="38">
        <v>3635.4333333333334</v>
      </c>
      <c r="K176" s="38">
        <v>3665.2666666666664</v>
      </c>
      <c r="L176" s="38">
        <v>3719.9833333333336</v>
      </c>
      <c r="M176" s="28">
        <v>3610.55</v>
      </c>
      <c r="N176" s="28">
        <v>3526</v>
      </c>
      <c r="O176" s="39">
        <v>2301200</v>
      </c>
      <c r="P176" s="40">
        <v>-2.9346943510033637E-2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2550</v>
      </c>
      <c r="F177" s="37">
        <v>2546.4666666666667</v>
      </c>
      <c r="G177" s="38">
        <v>2532.0333333333333</v>
      </c>
      <c r="H177" s="38">
        <v>2514.0666666666666</v>
      </c>
      <c r="I177" s="38">
        <v>2499.6333333333332</v>
      </c>
      <c r="J177" s="38">
        <v>2564.4333333333334</v>
      </c>
      <c r="K177" s="38">
        <v>2578.8666666666668</v>
      </c>
      <c r="L177" s="38">
        <v>2596.8333333333335</v>
      </c>
      <c r="M177" s="28">
        <v>2560.9</v>
      </c>
      <c r="N177" s="28">
        <v>2528.5</v>
      </c>
      <c r="O177" s="39">
        <v>2824500</v>
      </c>
      <c r="P177" s="40">
        <v>2.6857532379004772E-2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1397.4</v>
      </c>
      <c r="F178" s="37">
        <v>1392.5500000000002</v>
      </c>
      <c r="G178" s="38">
        <v>1378.1500000000003</v>
      </c>
      <c r="H178" s="38">
        <v>1358.9</v>
      </c>
      <c r="I178" s="38">
        <v>1344.5000000000002</v>
      </c>
      <c r="J178" s="38">
        <v>1411.8000000000004</v>
      </c>
      <c r="K178" s="38">
        <v>1426.2</v>
      </c>
      <c r="L178" s="38">
        <v>1445.4500000000005</v>
      </c>
      <c r="M178" s="28">
        <v>1406.95</v>
      </c>
      <c r="N178" s="28">
        <v>1373.3</v>
      </c>
      <c r="O178" s="39">
        <v>4330200</v>
      </c>
      <c r="P178" s="40">
        <v>4.313943779571389E-3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1018.55</v>
      </c>
      <c r="F179" s="37">
        <v>1016.0666666666666</v>
      </c>
      <c r="G179" s="38">
        <v>1012.1333333333332</v>
      </c>
      <c r="H179" s="38">
        <v>1005.7166666666666</v>
      </c>
      <c r="I179" s="38">
        <v>1001.7833333333332</v>
      </c>
      <c r="J179" s="38">
        <v>1022.4833333333332</v>
      </c>
      <c r="K179" s="38">
        <v>1026.4166666666665</v>
      </c>
      <c r="L179" s="38">
        <v>1032.8333333333333</v>
      </c>
      <c r="M179" s="28">
        <v>1020</v>
      </c>
      <c r="N179" s="28">
        <v>1009.65</v>
      </c>
      <c r="O179" s="39">
        <v>23107000</v>
      </c>
      <c r="P179" s="40">
        <v>-3.9528077004314897E-3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465.15</v>
      </c>
      <c r="F180" s="37">
        <v>464.04999999999995</v>
      </c>
      <c r="G180" s="38">
        <v>461.64999999999992</v>
      </c>
      <c r="H180" s="38">
        <v>458.15</v>
      </c>
      <c r="I180" s="38">
        <v>455.74999999999994</v>
      </c>
      <c r="J180" s="38">
        <v>467.5499999999999</v>
      </c>
      <c r="K180" s="38">
        <v>469.95</v>
      </c>
      <c r="L180" s="38">
        <v>473.44999999999987</v>
      </c>
      <c r="M180" s="28">
        <v>466.45</v>
      </c>
      <c r="N180" s="28">
        <v>460.55</v>
      </c>
      <c r="O180" s="39">
        <v>8911500</v>
      </c>
      <c r="P180" s="40">
        <v>-6.8538950183884987E-3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738.6</v>
      </c>
      <c r="F181" s="37">
        <v>735.03333333333342</v>
      </c>
      <c r="G181" s="38">
        <v>726.76666666666688</v>
      </c>
      <c r="H181" s="38">
        <v>714.93333333333351</v>
      </c>
      <c r="I181" s="38">
        <v>706.66666666666697</v>
      </c>
      <c r="J181" s="38">
        <v>746.86666666666679</v>
      </c>
      <c r="K181" s="38">
        <v>755.13333333333344</v>
      </c>
      <c r="L181" s="38">
        <v>766.9666666666667</v>
      </c>
      <c r="M181" s="28">
        <v>743.3</v>
      </c>
      <c r="N181" s="28">
        <v>723.2</v>
      </c>
      <c r="O181" s="39">
        <v>2952000</v>
      </c>
      <c r="P181" s="40">
        <v>5.5039313795568263E-2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978.25</v>
      </c>
      <c r="F182" s="37">
        <v>980.31666666666661</v>
      </c>
      <c r="G182" s="38">
        <v>968.73333333333323</v>
      </c>
      <c r="H182" s="38">
        <v>959.21666666666658</v>
      </c>
      <c r="I182" s="38">
        <v>947.63333333333321</v>
      </c>
      <c r="J182" s="38">
        <v>989.83333333333326</v>
      </c>
      <c r="K182" s="38">
        <v>1001.4166666666667</v>
      </c>
      <c r="L182" s="38">
        <v>1010.9333333333333</v>
      </c>
      <c r="M182" s="28">
        <v>991.9</v>
      </c>
      <c r="N182" s="28">
        <v>970.8</v>
      </c>
      <c r="O182" s="39">
        <v>7197700</v>
      </c>
      <c r="P182" s="40">
        <v>3.0886344268517125E-2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1393.9</v>
      </c>
      <c r="F183" s="37">
        <v>1388.1333333333334</v>
      </c>
      <c r="G183" s="38">
        <v>1366.8166666666668</v>
      </c>
      <c r="H183" s="38">
        <v>1339.7333333333333</v>
      </c>
      <c r="I183" s="38">
        <v>1318.4166666666667</v>
      </c>
      <c r="J183" s="38">
        <v>1415.2166666666669</v>
      </c>
      <c r="K183" s="38">
        <v>1436.5333333333335</v>
      </c>
      <c r="L183" s="38">
        <v>1463.616666666667</v>
      </c>
      <c r="M183" s="28">
        <v>1409.45</v>
      </c>
      <c r="N183" s="28">
        <v>1361.05</v>
      </c>
      <c r="O183" s="39">
        <v>3283000</v>
      </c>
      <c r="P183" s="40">
        <v>5.9203097273753828E-2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795.8</v>
      </c>
      <c r="F184" s="37">
        <v>795.19999999999993</v>
      </c>
      <c r="G184" s="38">
        <v>790.44999999999982</v>
      </c>
      <c r="H184" s="38">
        <v>785.09999999999991</v>
      </c>
      <c r="I184" s="38">
        <v>780.3499999999998</v>
      </c>
      <c r="J184" s="38">
        <v>800.54999999999984</v>
      </c>
      <c r="K184" s="38">
        <v>805.30000000000007</v>
      </c>
      <c r="L184" s="38">
        <v>810.64999999999986</v>
      </c>
      <c r="M184" s="28">
        <v>799.95</v>
      </c>
      <c r="N184" s="28">
        <v>789.85</v>
      </c>
      <c r="O184" s="39">
        <v>10808100</v>
      </c>
      <c r="P184" s="40">
        <v>-2.8232168064435772E-3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557.5</v>
      </c>
      <c r="F185" s="37">
        <v>554.26666666666677</v>
      </c>
      <c r="G185" s="38">
        <v>550.58333333333348</v>
      </c>
      <c r="H185" s="38">
        <v>543.66666666666674</v>
      </c>
      <c r="I185" s="38">
        <v>539.98333333333346</v>
      </c>
      <c r="J185" s="38">
        <v>561.18333333333351</v>
      </c>
      <c r="K185" s="38">
        <v>564.86666666666667</v>
      </c>
      <c r="L185" s="38">
        <v>571.78333333333353</v>
      </c>
      <c r="M185" s="28">
        <v>557.95000000000005</v>
      </c>
      <c r="N185" s="28">
        <v>547.35</v>
      </c>
      <c r="O185" s="39">
        <v>50946600</v>
      </c>
      <c r="P185" s="40">
        <v>-8.1837600909923161E-3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215.85</v>
      </c>
      <c r="F186" s="37">
        <v>216.43333333333331</v>
      </c>
      <c r="G186" s="38">
        <v>214.01666666666662</v>
      </c>
      <c r="H186" s="38">
        <v>212.18333333333331</v>
      </c>
      <c r="I186" s="38">
        <v>209.76666666666662</v>
      </c>
      <c r="J186" s="38">
        <v>218.26666666666662</v>
      </c>
      <c r="K186" s="38">
        <v>220.68333333333331</v>
      </c>
      <c r="L186" s="38">
        <v>222.51666666666662</v>
      </c>
      <c r="M186" s="28">
        <v>218.85</v>
      </c>
      <c r="N186" s="28">
        <v>214.6</v>
      </c>
      <c r="O186" s="39">
        <v>93180375</v>
      </c>
      <c r="P186" s="40">
        <v>7.2601240423203215E-3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109.65</v>
      </c>
      <c r="F187" s="37">
        <v>109.68333333333334</v>
      </c>
      <c r="G187" s="38">
        <v>108.86666666666667</v>
      </c>
      <c r="H187" s="38">
        <v>108.08333333333334</v>
      </c>
      <c r="I187" s="38">
        <v>107.26666666666668</v>
      </c>
      <c r="J187" s="38">
        <v>110.46666666666667</v>
      </c>
      <c r="K187" s="38">
        <v>111.28333333333333</v>
      </c>
      <c r="L187" s="38">
        <v>112.06666666666666</v>
      </c>
      <c r="M187" s="28">
        <v>110.5</v>
      </c>
      <c r="N187" s="28">
        <v>108.9</v>
      </c>
      <c r="O187" s="39">
        <v>226160000</v>
      </c>
      <c r="P187" s="40">
        <v>2.2554895183149726E-2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3227.65</v>
      </c>
      <c r="F188" s="37">
        <v>3240.75</v>
      </c>
      <c r="G188" s="38">
        <v>3198.1</v>
      </c>
      <c r="H188" s="38">
        <v>3168.5499999999997</v>
      </c>
      <c r="I188" s="38">
        <v>3125.8999999999996</v>
      </c>
      <c r="J188" s="38">
        <v>3270.3</v>
      </c>
      <c r="K188" s="38">
        <v>3312.95</v>
      </c>
      <c r="L188" s="38">
        <v>3342.5000000000005</v>
      </c>
      <c r="M188" s="28">
        <v>3283.4</v>
      </c>
      <c r="N188" s="28">
        <v>3211.2</v>
      </c>
      <c r="O188" s="39">
        <v>13412175</v>
      </c>
      <c r="P188" s="40">
        <v>1.8390315851017181E-2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1092.55</v>
      </c>
      <c r="F189" s="37">
        <v>1092.1666666666665</v>
      </c>
      <c r="G189" s="38">
        <v>1076.2333333333331</v>
      </c>
      <c r="H189" s="38">
        <v>1059.9166666666665</v>
      </c>
      <c r="I189" s="38">
        <v>1043.9833333333331</v>
      </c>
      <c r="J189" s="38">
        <v>1108.4833333333331</v>
      </c>
      <c r="K189" s="38">
        <v>1124.4166666666665</v>
      </c>
      <c r="L189" s="38">
        <v>1140.7333333333331</v>
      </c>
      <c r="M189" s="28">
        <v>1108.0999999999999</v>
      </c>
      <c r="N189" s="28">
        <v>1075.8499999999999</v>
      </c>
      <c r="O189" s="39">
        <v>12212400</v>
      </c>
      <c r="P189" s="40">
        <v>3.0425758112691742E-2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2891.65</v>
      </c>
      <c r="F190" s="37">
        <v>2887.8833333333332</v>
      </c>
      <c r="G190" s="38">
        <v>2872.7666666666664</v>
      </c>
      <c r="H190" s="38">
        <v>2853.8833333333332</v>
      </c>
      <c r="I190" s="38">
        <v>2838.7666666666664</v>
      </c>
      <c r="J190" s="38">
        <v>2906.7666666666664</v>
      </c>
      <c r="K190" s="38">
        <v>2921.8833333333332</v>
      </c>
      <c r="L190" s="38">
        <v>2940.7666666666664</v>
      </c>
      <c r="M190" s="28">
        <v>2903</v>
      </c>
      <c r="N190" s="28">
        <v>2869</v>
      </c>
      <c r="O190" s="39">
        <v>5963250</v>
      </c>
      <c r="P190" s="40">
        <v>-3.3195525291828794E-2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1790.25</v>
      </c>
      <c r="F191" s="37">
        <v>1784.8333333333333</v>
      </c>
      <c r="G191" s="38">
        <v>1775.8666666666666</v>
      </c>
      <c r="H191" s="38">
        <v>1761.4833333333333</v>
      </c>
      <c r="I191" s="38">
        <v>1752.5166666666667</v>
      </c>
      <c r="J191" s="38">
        <v>1799.2166666666665</v>
      </c>
      <c r="K191" s="38">
        <v>1808.1833333333332</v>
      </c>
      <c r="L191" s="38">
        <v>1822.5666666666664</v>
      </c>
      <c r="M191" s="28">
        <v>1793.8</v>
      </c>
      <c r="N191" s="28">
        <v>1770.45</v>
      </c>
      <c r="O191" s="39">
        <v>1883000</v>
      </c>
      <c r="P191" s="40">
        <v>-2.3086900129701687E-2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1610.45</v>
      </c>
      <c r="F192" s="37">
        <v>1606.0833333333333</v>
      </c>
      <c r="G192" s="38">
        <v>1595.7166666666665</v>
      </c>
      <c r="H192" s="38">
        <v>1580.9833333333331</v>
      </c>
      <c r="I192" s="38">
        <v>1570.6166666666663</v>
      </c>
      <c r="J192" s="38">
        <v>1620.8166666666666</v>
      </c>
      <c r="K192" s="38">
        <v>1631.1833333333334</v>
      </c>
      <c r="L192" s="38">
        <v>1645.9166666666667</v>
      </c>
      <c r="M192" s="28">
        <v>1616.45</v>
      </c>
      <c r="N192" s="28">
        <v>1591.35</v>
      </c>
      <c r="O192" s="39">
        <v>3328000</v>
      </c>
      <c r="P192" s="40">
        <v>-7.0414130564506504E-3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1317.65</v>
      </c>
      <c r="F193" s="37">
        <v>1308.9166666666667</v>
      </c>
      <c r="G193" s="38">
        <v>1297.5833333333335</v>
      </c>
      <c r="H193" s="38">
        <v>1277.5166666666667</v>
      </c>
      <c r="I193" s="38">
        <v>1266.1833333333334</v>
      </c>
      <c r="J193" s="38">
        <v>1328.9833333333336</v>
      </c>
      <c r="K193" s="38">
        <v>1340.3166666666671</v>
      </c>
      <c r="L193" s="38">
        <v>1360.3833333333337</v>
      </c>
      <c r="M193" s="28">
        <v>1320.25</v>
      </c>
      <c r="N193" s="28">
        <v>1288.8499999999999</v>
      </c>
      <c r="O193" s="39">
        <v>8427300</v>
      </c>
      <c r="P193" s="40">
        <v>4.8054322277357009E-2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1451.7</v>
      </c>
      <c r="F194" s="37">
        <v>1451.1333333333332</v>
      </c>
      <c r="G194" s="38">
        <v>1440.5666666666664</v>
      </c>
      <c r="H194" s="38">
        <v>1429.4333333333332</v>
      </c>
      <c r="I194" s="38">
        <v>1418.8666666666663</v>
      </c>
      <c r="J194" s="38">
        <v>1462.2666666666664</v>
      </c>
      <c r="K194" s="38">
        <v>1472.833333333333</v>
      </c>
      <c r="L194" s="38">
        <v>1483.9666666666665</v>
      </c>
      <c r="M194" s="28">
        <v>1461.7</v>
      </c>
      <c r="N194" s="28">
        <v>1440</v>
      </c>
      <c r="O194" s="39">
        <v>2090000</v>
      </c>
      <c r="P194" s="40">
        <v>5.7449253159708928E-4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8143.45</v>
      </c>
      <c r="F195" s="37">
        <v>8081.2333333333336</v>
      </c>
      <c r="G195" s="38">
        <v>8002.4666666666672</v>
      </c>
      <c r="H195" s="38">
        <v>7861.4833333333336</v>
      </c>
      <c r="I195" s="38">
        <v>7782.7166666666672</v>
      </c>
      <c r="J195" s="38">
        <v>8222.2166666666672</v>
      </c>
      <c r="K195" s="38">
        <v>8300.9833333333336</v>
      </c>
      <c r="L195" s="38">
        <v>8441.9666666666672</v>
      </c>
      <c r="M195" s="28">
        <v>8160</v>
      </c>
      <c r="N195" s="28">
        <v>7940.25</v>
      </c>
      <c r="O195" s="39">
        <v>2055600</v>
      </c>
      <c r="P195" s="40">
        <v>3.0582572946956783E-2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696.65</v>
      </c>
      <c r="F196" s="37">
        <v>696.58333333333337</v>
      </c>
      <c r="G196" s="38">
        <v>693.41666666666674</v>
      </c>
      <c r="H196" s="38">
        <v>690.18333333333339</v>
      </c>
      <c r="I196" s="38">
        <v>687.01666666666677</v>
      </c>
      <c r="J196" s="38">
        <v>699.81666666666672</v>
      </c>
      <c r="K196" s="38">
        <v>702.98333333333346</v>
      </c>
      <c r="L196" s="38">
        <v>706.2166666666667</v>
      </c>
      <c r="M196" s="28">
        <v>699.75</v>
      </c>
      <c r="N196" s="28">
        <v>693.35</v>
      </c>
      <c r="O196" s="39">
        <v>20255300</v>
      </c>
      <c r="P196" s="40">
        <v>8.7401268936941594E-3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274.35000000000002</v>
      </c>
      <c r="F197" s="37">
        <v>274.55</v>
      </c>
      <c r="G197" s="38">
        <v>272.70000000000005</v>
      </c>
      <c r="H197" s="38">
        <v>271.05</v>
      </c>
      <c r="I197" s="38">
        <v>269.20000000000005</v>
      </c>
      <c r="J197" s="38">
        <v>276.20000000000005</v>
      </c>
      <c r="K197" s="38">
        <v>278.05000000000007</v>
      </c>
      <c r="L197" s="38">
        <v>279.70000000000005</v>
      </c>
      <c r="M197" s="28">
        <v>276.39999999999998</v>
      </c>
      <c r="N197" s="28">
        <v>272.89999999999998</v>
      </c>
      <c r="O197" s="39">
        <v>57606000</v>
      </c>
      <c r="P197" s="40">
        <v>2.0839978734715575E-2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801.35</v>
      </c>
      <c r="F198" s="37">
        <v>805.9</v>
      </c>
      <c r="G198" s="38">
        <v>785.4</v>
      </c>
      <c r="H198" s="38">
        <v>769.45</v>
      </c>
      <c r="I198" s="38">
        <v>748.95</v>
      </c>
      <c r="J198" s="38">
        <v>821.84999999999991</v>
      </c>
      <c r="K198" s="38">
        <v>842.34999999999991</v>
      </c>
      <c r="L198" s="38">
        <v>858.29999999999984</v>
      </c>
      <c r="M198" s="28">
        <v>826.4</v>
      </c>
      <c r="N198" s="28">
        <v>789.95</v>
      </c>
      <c r="O198" s="39">
        <v>8046600</v>
      </c>
      <c r="P198" s="40">
        <v>7.8154354850830388E-3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399.25</v>
      </c>
      <c r="F199" s="37">
        <v>398.91666666666669</v>
      </c>
      <c r="G199" s="38">
        <v>394.58333333333337</v>
      </c>
      <c r="H199" s="38">
        <v>389.91666666666669</v>
      </c>
      <c r="I199" s="38">
        <v>385.58333333333337</v>
      </c>
      <c r="J199" s="38">
        <v>403.58333333333337</v>
      </c>
      <c r="K199" s="38">
        <v>407.91666666666674</v>
      </c>
      <c r="L199" s="38">
        <v>412.58333333333337</v>
      </c>
      <c r="M199" s="28">
        <v>403.25</v>
      </c>
      <c r="N199" s="28">
        <v>394.25</v>
      </c>
      <c r="O199" s="39">
        <v>28602000</v>
      </c>
      <c r="P199" s="40">
        <v>4.3506813331144312E-2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199.25</v>
      </c>
      <c r="F200" s="37">
        <v>199.75</v>
      </c>
      <c r="G200" s="38">
        <v>197.55</v>
      </c>
      <c r="H200" s="38">
        <v>195.85000000000002</v>
      </c>
      <c r="I200" s="38">
        <v>193.65000000000003</v>
      </c>
      <c r="J200" s="38">
        <v>201.45</v>
      </c>
      <c r="K200" s="38">
        <v>203.64999999999998</v>
      </c>
      <c r="L200" s="38">
        <v>205.34999999999997</v>
      </c>
      <c r="M200" s="28">
        <v>201.95</v>
      </c>
      <c r="N200" s="28">
        <v>198.05</v>
      </c>
      <c r="O200" s="39">
        <v>95895000</v>
      </c>
      <c r="P200" s="40">
        <v>1.8902205788601301E-2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519.15</v>
      </c>
      <c r="F201" s="37">
        <v>517.06666666666672</v>
      </c>
      <c r="G201" s="38">
        <v>514.03333333333342</v>
      </c>
      <c r="H201" s="38">
        <v>508.91666666666669</v>
      </c>
      <c r="I201" s="38">
        <v>505.88333333333338</v>
      </c>
      <c r="J201" s="38">
        <v>522.18333333333339</v>
      </c>
      <c r="K201" s="38">
        <v>525.2166666666667</v>
      </c>
      <c r="L201" s="38">
        <v>530.33333333333348</v>
      </c>
      <c r="M201" s="28">
        <v>520.1</v>
      </c>
      <c r="N201" s="28">
        <v>511.95</v>
      </c>
      <c r="O201" s="39">
        <v>6813000</v>
      </c>
      <c r="P201" s="40">
        <v>2.1592442645074223E-2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18599</v>
      </c>
      <c r="D10" s="250">
        <v>18584.45</v>
      </c>
      <c r="E10" s="250">
        <v>18546.150000000001</v>
      </c>
      <c r="F10" s="250">
        <v>18493.3</v>
      </c>
      <c r="G10" s="250">
        <v>18455</v>
      </c>
      <c r="H10" s="250">
        <v>18637.300000000003</v>
      </c>
      <c r="I10" s="250">
        <v>18675.599999999999</v>
      </c>
      <c r="J10" s="250">
        <v>18728.450000000004</v>
      </c>
      <c r="K10" s="250">
        <v>18622.75</v>
      </c>
      <c r="L10" s="250">
        <v>18531.599999999999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44164.55</v>
      </c>
      <c r="D11" s="250">
        <v>44136.816666666673</v>
      </c>
      <c r="E11" s="250">
        <v>44037.433333333349</v>
      </c>
      <c r="F11" s="250">
        <v>43910.316666666673</v>
      </c>
      <c r="G11" s="250">
        <v>43810.933333333349</v>
      </c>
      <c r="H11" s="250">
        <v>44263.933333333349</v>
      </c>
      <c r="I11" s="250">
        <v>44363.316666666666</v>
      </c>
      <c r="J11" s="250">
        <v>44490.433333333349</v>
      </c>
      <c r="K11" s="250">
        <v>44236.2</v>
      </c>
      <c r="L11" s="250">
        <v>44009.7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3095.85</v>
      </c>
      <c r="D12" s="230">
        <v>3094.3333333333335</v>
      </c>
      <c r="E12" s="230">
        <v>3082.3166666666671</v>
      </c>
      <c r="F12" s="230">
        <v>3068.7833333333338</v>
      </c>
      <c r="G12" s="230">
        <v>3056.7666666666673</v>
      </c>
      <c r="H12" s="230">
        <v>3107.8666666666668</v>
      </c>
      <c r="I12" s="230">
        <v>3119.8833333333332</v>
      </c>
      <c r="J12" s="230">
        <v>3133.4166666666665</v>
      </c>
      <c r="K12" s="230">
        <v>3106.35</v>
      </c>
      <c r="L12" s="230">
        <v>3080.8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5521.95</v>
      </c>
      <c r="D13" s="230">
        <v>5514.6166666666659</v>
      </c>
      <c r="E13" s="230">
        <v>5501.6833333333316</v>
      </c>
      <c r="F13" s="230">
        <v>5481.4166666666661</v>
      </c>
      <c r="G13" s="230">
        <v>5468.4833333333318</v>
      </c>
      <c r="H13" s="230">
        <v>5534.8833333333314</v>
      </c>
      <c r="I13" s="230">
        <v>5547.8166666666657</v>
      </c>
      <c r="J13" s="230">
        <v>5568.0833333333312</v>
      </c>
      <c r="K13" s="230">
        <v>5527.55</v>
      </c>
      <c r="L13" s="230">
        <v>5494.35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28689.05</v>
      </c>
      <c r="D14" s="230">
        <v>28729.599999999995</v>
      </c>
      <c r="E14" s="230">
        <v>28445.299999999988</v>
      </c>
      <c r="F14" s="230">
        <v>28201.549999999992</v>
      </c>
      <c r="G14" s="230">
        <v>27917.249999999985</v>
      </c>
      <c r="H14" s="230">
        <v>28973.349999999991</v>
      </c>
      <c r="I14" s="230">
        <v>29257.65</v>
      </c>
      <c r="J14" s="230">
        <v>29501.399999999994</v>
      </c>
      <c r="K14" s="230">
        <v>29013.9</v>
      </c>
      <c r="L14" s="230">
        <v>28485.85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4834.1000000000004</v>
      </c>
      <c r="D15" s="230">
        <v>4827.8833333333341</v>
      </c>
      <c r="E15" s="230">
        <v>4813.2666666666682</v>
      </c>
      <c r="F15" s="230">
        <v>4792.4333333333343</v>
      </c>
      <c r="G15" s="230">
        <v>4777.8166666666684</v>
      </c>
      <c r="H15" s="230">
        <v>4848.7166666666681</v>
      </c>
      <c r="I15" s="230">
        <v>4863.3333333333348</v>
      </c>
      <c r="J15" s="230">
        <v>4884.1666666666679</v>
      </c>
      <c r="K15" s="230">
        <v>4842.5</v>
      </c>
      <c r="L15" s="230">
        <v>4807.05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9628.15</v>
      </c>
      <c r="D16" s="230">
        <v>9614.8000000000011</v>
      </c>
      <c r="E16" s="230">
        <v>9585.0000000000018</v>
      </c>
      <c r="F16" s="230">
        <v>9541.85</v>
      </c>
      <c r="G16" s="230">
        <v>9512.0500000000011</v>
      </c>
      <c r="H16" s="230">
        <v>9657.9500000000025</v>
      </c>
      <c r="I16" s="230">
        <v>9687.7500000000018</v>
      </c>
      <c r="J16" s="230">
        <v>9730.9000000000033</v>
      </c>
      <c r="K16" s="230">
        <v>9644.6</v>
      </c>
      <c r="L16" s="230">
        <v>9571.65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4057.65</v>
      </c>
      <c r="D17" s="230">
        <v>4060.85</v>
      </c>
      <c r="E17" s="230">
        <v>4029.75</v>
      </c>
      <c r="F17" s="230">
        <v>4001.85</v>
      </c>
      <c r="G17" s="230">
        <v>3970.75</v>
      </c>
      <c r="H17" s="230">
        <v>4088.75</v>
      </c>
      <c r="I17" s="230">
        <v>4119.8499999999995</v>
      </c>
      <c r="J17" s="230">
        <v>4147.75</v>
      </c>
      <c r="K17" s="229">
        <v>4091.95</v>
      </c>
      <c r="L17" s="229">
        <v>4032.95</v>
      </c>
      <c r="M17" s="229">
        <v>2.4026100000000001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1856.3</v>
      </c>
      <c r="D18" s="230">
        <v>1845.1000000000001</v>
      </c>
      <c r="E18" s="230">
        <v>1826.2000000000003</v>
      </c>
      <c r="F18" s="230">
        <v>1796.1000000000001</v>
      </c>
      <c r="G18" s="230">
        <v>1777.2000000000003</v>
      </c>
      <c r="H18" s="230">
        <v>1875.2000000000003</v>
      </c>
      <c r="I18" s="230">
        <v>1894.1000000000004</v>
      </c>
      <c r="J18" s="230">
        <v>1924.2000000000003</v>
      </c>
      <c r="K18" s="229">
        <v>1864</v>
      </c>
      <c r="L18" s="229">
        <v>1815</v>
      </c>
      <c r="M18" s="229">
        <v>14.315569999999999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751.9</v>
      </c>
      <c r="D19" s="230">
        <v>748.79999999999984</v>
      </c>
      <c r="E19" s="230">
        <v>743.14999999999964</v>
      </c>
      <c r="F19" s="230">
        <v>734.39999999999975</v>
      </c>
      <c r="G19" s="230">
        <v>728.74999999999955</v>
      </c>
      <c r="H19" s="230">
        <v>757.54999999999973</v>
      </c>
      <c r="I19" s="230">
        <v>763.2</v>
      </c>
      <c r="J19" s="230">
        <v>771.94999999999982</v>
      </c>
      <c r="K19" s="229">
        <v>754.45</v>
      </c>
      <c r="L19" s="229">
        <v>740.05</v>
      </c>
      <c r="M19" s="229">
        <v>29.360099999999999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21823.05</v>
      </c>
      <c r="D20" s="230">
        <v>21771.366666666669</v>
      </c>
      <c r="E20" s="230">
        <v>21642.733333333337</v>
      </c>
      <c r="F20" s="230">
        <v>21462.416666666668</v>
      </c>
      <c r="G20" s="230">
        <v>21333.783333333336</v>
      </c>
      <c r="H20" s="230">
        <v>21951.683333333338</v>
      </c>
      <c r="I20" s="230">
        <v>22080.316666666669</v>
      </c>
      <c r="J20" s="230">
        <v>22260.633333333339</v>
      </c>
      <c r="K20" s="229">
        <v>21900</v>
      </c>
      <c r="L20" s="229">
        <v>21591.05</v>
      </c>
      <c r="M20" s="229">
        <v>6.25E-2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2433.65</v>
      </c>
      <c r="D21" s="230">
        <v>2455.5</v>
      </c>
      <c r="E21" s="230">
        <v>2404.0500000000002</v>
      </c>
      <c r="F21" s="230">
        <v>2374.4500000000003</v>
      </c>
      <c r="G21" s="230">
        <v>2323.0000000000005</v>
      </c>
      <c r="H21" s="230">
        <v>2485.1</v>
      </c>
      <c r="I21" s="230">
        <v>2536.5499999999997</v>
      </c>
      <c r="J21" s="230">
        <v>2566.1499999999996</v>
      </c>
      <c r="K21" s="229">
        <v>2506.9499999999998</v>
      </c>
      <c r="L21" s="229">
        <v>2425.9</v>
      </c>
      <c r="M21" s="229">
        <v>64.736080000000001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991.85</v>
      </c>
      <c r="D22" s="230">
        <v>989.2833333333333</v>
      </c>
      <c r="E22" s="230">
        <v>982.56666666666661</v>
      </c>
      <c r="F22" s="230">
        <v>973.2833333333333</v>
      </c>
      <c r="G22" s="230">
        <v>966.56666666666661</v>
      </c>
      <c r="H22" s="230">
        <v>998.56666666666661</v>
      </c>
      <c r="I22" s="230">
        <v>1005.2833333333333</v>
      </c>
      <c r="J22" s="230">
        <v>1014.5666666666666</v>
      </c>
      <c r="K22" s="229">
        <v>996</v>
      </c>
      <c r="L22" s="229">
        <v>980</v>
      </c>
      <c r="M22" s="229">
        <v>40.03295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745.4</v>
      </c>
      <c r="D23" s="230">
        <v>744.13333333333333</v>
      </c>
      <c r="E23" s="230">
        <v>741.26666666666665</v>
      </c>
      <c r="F23" s="230">
        <v>737.13333333333333</v>
      </c>
      <c r="G23" s="230">
        <v>734.26666666666665</v>
      </c>
      <c r="H23" s="230">
        <v>748.26666666666665</v>
      </c>
      <c r="I23" s="230">
        <v>751.13333333333321</v>
      </c>
      <c r="J23" s="230">
        <v>755.26666666666665</v>
      </c>
      <c r="K23" s="229">
        <v>747</v>
      </c>
      <c r="L23" s="229">
        <v>740</v>
      </c>
      <c r="M23" s="229">
        <v>54.924689999999998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678.4</v>
      </c>
      <c r="D24" s="230">
        <v>684.20000000000016</v>
      </c>
      <c r="E24" s="230">
        <v>670.40000000000032</v>
      </c>
      <c r="F24" s="230">
        <v>662.4000000000002</v>
      </c>
      <c r="G24" s="230">
        <v>648.60000000000036</v>
      </c>
      <c r="H24" s="230">
        <v>692.20000000000027</v>
      </c>
      <c r="I24" s="230">
        <v>706.00000000000023</v>
      </c>
      <c r="J24" s="230">
        <v>714.00000000000023</v>
      </c>
      <c r="K24" s="229">
        <v>698</v>
      </c>
      <c r="L24" s="229">
        <v>676.2</v>
      </c>
      <c r="M24" s="229">
        <v>16.027229999999999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816.25</v>
      </c>
      <c r="D25" s="230">
        <v>823.76666666666677</v>
      </c>
      <c r="E25" s="230">
        <v>802.53333333333353</v>
      </c>
      <c r="F25" s="230">
        <v>788.81666666666672</v>
      </c>
      <c r="G25" s="230">
        <v>767.58333333333348</v>
      </c>
      <c r="H25" s="230">
        <v>837.48333333333358</v>
      </c>
      <c r="I25" s="230">
        <v>858.71666666666692</v>
      </c>
      <c r="J25" s="230">
        <v>872.43333333333362</v>
      </c>
      <c r="K25" s="229">
        <v>845</v>
      </c>
      <c r="L25" s="229">
        <v>810.05</v>
      </c>
      <c r="M25" s="229">
        <v>20.071960000000001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429.65</v>
      </c>
      <c r="D26" s="230">
        <v>431.86666666666662</v>
      </c>
      <c r="E26" s="230">
        <v>426.33333333333326</v>
      </c>
      <c r="F26" s="230">
        <v>423.01666666666665</v>
      </c>
      <c r="G26" s="230">
        <v>417.48333333333329</v>
      </c>
      <c r="H26" s="230">
        <v>435.18333333333322</v>
      </c>
      <c r="I26" s="230">
        <v>440.71666666666664</v>
      </c>
      <c r="J26" s="230">
        <v>444.03333333333319</v>
      </c>
      <c r="K26" s="229">
        <v>437.4</v>
      </c>
      <c r="L26" s="229">
        <v>428.55</v>
      </c>
      <c r="M26" s="229">
        <v>10.98423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171.55</v>
      </c>
      <c r="D27" s="230">
        <v>170.7166666666667</v>
      </c>
      <c r="E27" s="230">
        <v>169.13333333333338</v>
      </c>
      <c r="F27" s="230">
        <v>166.7166666666667</v>
      </c>
      <c r="G27" s="230">
        <v>165.13333333333338</v>
      </c>
      <c r="H27" s="230">
        <v>173.13333333333338</v>
      </c>
      <c r="I27" s="230">
        <v>174.7166666666667</v>
      </c>
      <c r="J27" s="230">
        <v>177.13333333333338</v>
      </c>
      <c r="K27" s="229">
        <v>172.3</v>
      </c>
      <c r="L27" s="229">
        <v>168.3</v>
      </c>
      <c r="M27" s="229">
        <v>21.728940000000001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207.05</v>
      </c>
      <c r="D28" s="230">
        <v>206.79999999999998</v>
      </c>
      <c r="E28" s="230">
        <v>205.49999999999997</v>
      </c>
      <c r="F28" s="230">
        <v>203.95</v>
      </c>
      <c r="G28" s="230">
        <v>202.64999999999998</v>
      </c>
      <c r="H28" s="230">
        <v>208.34999999999997</v>
      </c>
      <c r="I28" s="230">
        <v>209.64999999999998</v>
      </c>
      <c r="J28" s="230">
        <v>211.19999999999996</v>
      </c>
      <c r="K28" s="229">
        <v>208.1</v>
      </c>
      <c r="L28" s="229">
        <v>205.25</v>
      </c>
      <c r="M28" s="229">
        <v>22.16207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3388.8</v>
      </c>
      <c r="D29" s="230">
        <v>3389.5833333333335</v>
      </c>
      <c r="E29" s="230">
        <v>3369.2666666666669</v>
      </c>
      <c r="F29" s="230">
        <v>3349.7333333333336</v>
      </c>
      <c r="G29" s="230">
        <v>3329.416666666667</v>
      </c>
      <c r="H29" s="230">
        <v>3409.1166666666668</v>
      </c>
      <c r="I29" s="230">
        <v>3429.4333333333334</v>
      </c>
      <c r="J29" s="230">
        <v>3448.9666666666667</v>
      </c>
      <c r="K29" s="229">
        <v>3409.9</v>
      </c>
      <c r="L29" s="229">
        <v>3370.05</v>
      </c>
      <c r="M29" s="229">
        <v>1.10764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459.15</v>
      </c>
      <c r="D30" s="230">
        <v>453.36666666666662</v>
      </c>
      <c r="E30" s="230">
        <v>445.78333333333325</v>
      </c>
      <c r="F30" s="230">
        <v>432.41666666666663</v>
      </c>
      <c r="G30" s="230">
        <v>424.83333333333326</v>
      </c>
      <c r="H30" s="230">
        <v>466.73333333333323</v>
      </c>
      <c r="I30" s="230">
        <v>474.31666666666661</v>
      </c>
      <c r="J30" s="230">
        <v>487.68333333333322</v>
      </c>
      <c r="K30" s="229">
        <v>460.95</v>
      </c>
      <c r="L30" s="229">
        <v>440</v>
      </c>
      <c r="M30" s="229">
        <v>150.43392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4940.1000000000004</v>
      </c>
      <c r="D31" s="230">
        <v>4934.3499999999995</v>
      </c>
      <c r="E31" s="230">
        <v>4899.2499999999991</v>
      </c>
      <c r="F31" s="230">
        <v>4858.3999999999996</v>
      </c>
      <c r="G31" s="230">
        <v>4823.2999999999993</v>
      </c>
      <c r="H31" s="230">
        <v>4975.1999999999989</v>
      </c>
      <c r="I31" s="230">
        <v>5010.2999999999993</v>
      </c>
      <c r="J31" s="230">
        <v>5051.1499999999987</v>
      </c>
      <c r="K31" s="229">
        <v>4969.45</v>
      </c>
      <c r="L31" s="229">
        <v>4893.5</v>
      </c>
      <c r="M31" s="229">
        <v>3.82992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150.15</v>
      </c>
      <c r="D32" s="230">
        <v>149.83333333333334</v>
      </c>
      <c r="E32" s="230">
        <v>149.31666666666669</v>
      </c>
      <c r="F32" s="230">
        <v>148.48333333333335</v>
      </c>
      <c r="G32" s="230">
        <v>147.9666666666667</v>
      </c>
      <c r="H32" s="230">
        <v>150.66666666666669</v>
      </c>
      <c r="I32" s="230">
        <v>151.18333333333334</v>
      </c>
      <c r="J32" s="230">
        <v>152.01666666666668</v>
      </c>
      <c r="K32" s="229">
        <v>150.35</v>
      </c>
      <c r="L32" s="229">
        <v>149</v>
      </c>
      <c r="M32" s="229">
        <v>78.098290000000006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3212.75</v>
      </c>
      <c r="D33" s="230">
        <v>3215.5499999999997</v>
      </c>
      <c r="E33" s="230">
        <v>3192.1999999999994</v>
      </c>
      <c r="F33" s="230">
        <v>3171.6499999999996</v>
      </c>
      <c r="G33" s="230">
        <v>3148.2999999999993</v>
      </c>
      <c r="H33" s="230">
        <v>3236.0999999999995</v>
      </c>
      <c r="I33" s="230">
        <v>3259.45</v>
      </c>
      <c r="J33" s="230">
        <v>3279.9999999999995</v>
      </c>
      <c r="K33" s="229">
        <v>3238.9</v>
      </c>
      <c r="L33" s="229">
        <v>3195</v>
      </c>
      <c r="M33" s="229">
        <v>5.77698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1910.45</v>
      </c>
      <c r="D34" s="230">
        <v>1900.45</v>
      </c>
      <c r="E34" s="230">
        <v>1886</v>
      </c>
      <c r="F34" s="230">
        <v>1861.55</v>
      </c>
      <c r="G34" s="230">
        <v>1847.1</v>
      </c>
      <c r="H34" s="230">
        <v>1924.9</v>
      </c>
      <c r="I34" s="230">
        <v>1939.3500000000004</v>
      </c>
      <c r="J34" s="230">
        <v>1963.8000000000002</v>
      </c>
      <c r="K34" s="229">
        <v>1914.9</v>
      </c>
      <c r="L34" s="229">
        <v>1876</v>
      </c>
      <c r="M34" s="229">
        <v>6.85189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664</v>
      </c>
      <c r="D35" s="230">
        <v>660.93333333333328</v>
      </c>
      <c r="E35" s="230">
        <v>656.11666666666656</v>
      </c>
      <c r="F35" s="230">
        <v>648.23333333333323</v>
      </c>
      <c r="G35" s="230">
        <v>643.41666666666652</v>
      </c>
      <c r="H35" s="230">
        <v>668.81666666666661</v>
      </c>
      <c r="I35" s="230">
        <v>673.63333333333344</v>
      </c>
      <c r="J35" s="230">
        <v>681.51666666666665</v>
      </c>
      <c r="K35" s="229">
        <v>665.75</v>
      </c>
      <c r="L35" s="229">
        <v>653.04999999999995</v>
      </c>
      <c r="M35" s="229">
        <v>5.5098500000000001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3527.75</v>
      </c>
      <c r="D36" s="230">
        <v>3529.2666666666664</v>
      </c>
      <c r="E36" s="230">
        <v>3493.5333333333328</v>
      </c>
      <c r="F36" s="230">
        <v>3459.3166666666666</v>
      </c>
      <c r="G36" s="230">
        <v>3423.583333333333</v>
      </c>
      <c r="H36" s="230">
        <v>3563.4833333333327</v>
      </c>
      <c r="I36" s="230">
        <v>3599.2166666666662</v>
      </c>
      <c r="J36" s="230">
        <v>3633.4333333333325</v>
      </c>
      <c r="K36" s="229">
        <v>3565</v>
      </c>
      <c r="L36" s="229">
        <v>3495.05</v>
      </c>
      <c r="M36" s="229">
        <v>1.7903899999999999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968.2</v>
      </c>
      <c r="D37" s="230">
        <v>963.35</v>
      </c>
      <c r="E37" s="230">
        <v>955.95</v>
      </c>
      <c r="F37" s="230">
        <v>943.7</v>
      </c>
      <c r="G37" s="230">
        <v>936.30000000000007</v>
      </c>
      <c r="H37" s="230">
        <v>975.6</v>
      </c>
      <c r="I37" s="230">
        <v>982.99999999999989</v>
      </c>
      <c r="J37" s="230">
        <v>995.25</v>
      </c>
      <c r="K37" s="229">
        <v>970.75</v>
      </c>
      <c r="L37" s="229">
        <v>951.1</v>
      </c>
      <c r="M37" s="229">
        <v>144.57988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4726.25</v>
      </c>
      <c r="D38" s="230">
        <v>4727.083333333333</v>
      </c>
      <c r="E38" s="230">
        <v>4709.2166666666662</v>
      </c>
      <c r="F38" s="230">
        <v>4692.1833333333334</v>
      </c>
      <c r="G38" s="230">
        <v>4674.3166666666666</v>
      </c>
      <c r="H38" s="230">
        <v>4744.1166666666659</v>
      </c>
      <c r="I38" s="230">
        <v>4761.9833333333327</v>
      </c>
      <c r="J38" s="230">
        <v>4779.0166666666655</v>
      </c>
      <c r="K38" s="229">
        <v>4744.95</v>
      </c>
      <c r="L38" s="229">
        <v>4710.05</v>
      </c>
      <c r="M38" s="229">
        <v>3.5314899999999998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7113.95</v>
      </c>
      <c r="D39" s="230">
        <v>7090.3166666666666</v>
      </c>
      <c r="E39" s="230">
        <v>7048.6333333333332</v>
      </c>
      <c r="F39" s="230">
        <v>6983.3166666666666</v>
      </c>
      <c r="G39" s="230">
        <v>6941.6333333333332</v>
      </c>
      <c r="H39" s="230">
        <v>7155.6333333333332</v>
      </c>
      <c r="I39" s="230">
        <v>7197.3166666666657</v>
      </c>
      <c r="J39" s="230">
        <v>7262.6333333333332</v>
      </c>
      <c r="K39" s="229">
        <v>7132</v>
      </c>
      <c r="L39" s="229">
        <v>7025</v>
      </c>
      <c r="M39" s="229">
        <v>6.9058599999999997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1475.1</v>
      </c>
      <c r="D40" s="230">
        <v>1472.3666666666668</v>
      </c>
      <c r="E40" s="230">
        <v>1465.8333333333335</v>
      </c>
      <c r="F40" s="230">
        <v>1456.5666666666666</v>
      </c>
      <c r="G40" s="230">
        <v>1450.0333333333333</v>
      </c>
      <c r="H40" s="230">
        <v>1481.6333333333337</v>
      </c>
      <c r="I40" s="230">
        <v>1488.166666666667</v>
      </c>
      <c r="J40" s="230">
        <v>1497.4333333333338</v>
      </c>
      <c r="K40" s="229">
        <v>1478.9</v>
      </c>
      <c r="L40" s="229">
        <v>1463.1</v>
      </c>
      <c r="M40" s="229">
        <v>14.72972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6972</v>
      </c>
      <c r="D41" s="230">
        <v>6982.1166666666659</v>
      </c>
      <c r="E41" s="230">
        <v>6914.2333333333318</v>
      </c>
      <c r="F41" s="230">
        <v>6856.4666666666662</v>
      </c>
      <c r="G41" s="230">
        <v>6788.5833333333321</v>
      </c>
      <c r="H41" s="230">
        <v>7039.8833333333314</v>
      </c>
      <c r="I41" s="230">
        <v>7107.7666666666646</v>
      </c>
      <c r="J41" s="230">
        <v>7165.533333333331</v>
      </c>
      <c r="K41" s="229">
        <v>7050</v>
      </c>
      <c r="L41" s="229">
        <v>6924.35</v>
      </c>
      <c r="M41" s="229">
        <v>0.23430000000000001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2297.35</v>
      </c>
      <c r="D42" s="230">
        <v>2295.4333333333329</v>
      </c>
      <c r="E42" s="230">
        <v>2281.9166666666661</v>
      </c>
      <c r="F42" s="230">
        <v>2266.4833333333331</v>
      </c>
      <c r="G42" s="230">
        <v>2252.9666666666662</v>
      </c>
      <c r="H42" s="230">
        <v>2310.8666666666659</v>
      </c>
      <c r="I42" s="230">
        <v>2324.3833333333332</v>
      </c>
      <c r="J42" s="230">
        <v>2339.8166666666657</v>
      </c>
      <c r="K42" s="229">
        <v>2308.9499999999998</v>
      </c>
      <c r="L42" s="229">
        <v>2280</v>
      </c>
      <c r="M42" s="229">
        <v>1.5623800000000001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263.75</v>
      </c>
      <c r="D43" s="230">
        <v>263.61666666666662</v>
      </c>
      <c r="E43" s="230">
        <v>262.43333333333322</v>
      </c>
      <c r="F43" s="230">
        <v>261.11666666666662</v>
      </c>
      <c r="G43" s="230">
        <v>259.93333333333322</v>
      </c>
      <c r="H43" s="230">
        <v>264.93333333333322</v>
      </c>
      <c r="I43" s="230">
        <v>266.11666666666662</v>
      </c>
      <c r="J43" s="230">
        <v>267.43333333333322</v>
      </c>
      <c r="K43" s="229">
        <v>264.8</v>
      </c>
      <c r="L43" s="229">
        <v>262.3</v>
      </c>
      <c r="M43" s="229">
        <v>19.33962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185.3</v>
      </c>
      <c r="D44" s="230">
        <v>185.28333333333333</v>
      </c>
      <c r="E44" s="230">
        <v>184.41666666666666</v>
      </c>
      <c r="F44" s="230">
        <v>183.53333333333333</v>
      </c>
      <c r="G44" s="230">
        <v>182.66666666666666</v>
      </c>
      <c r="H44" s="230">
        <v>186.16666666666666</v>
      </c>
      <c r="I44" s="230">
        <v>187.03333333333333</v>
      </c>
      <c r="J44" s="230">
        <v>187.91666666666666</v>
      </c>
      <c r="K44" s="229">
        <v>186.15</v>
      </c>
      <c r="L44" s="229">
        <v>184.4</v>
      </c>
      <c r="M44" s="229">
        <v>81.024119999999996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74.05</v>
      </c>
      <c r="D45" s="230">
        <v>74.133333333333326</v>
      </c>
      <c r="E45" s="230">
        <v>73.666666666666657</v>
      </c>
      <c r="F45" s="230">
        <v>73.283333333333331</v>
      </c>
      <c r="G45" s="230">
        <v>72.816666666666663</v>
      </c>
      <c r="H45" s="230">
        <v>74.516666666666652</v>
      </c>
      <c r="I45" s="230">
        <v>74.98333333333332</v>
      </c>
      <c r="J45" s="230">
        <v>75.366666666666646</v>
      </c>
      <c r="K45" s="229">
        <v>74.599999999999994</v>
      </c>
      <c r="L45" s="229">
        <v>73.75</v>
      </c>
      <c r="M45" s="229">
        <v>25.67455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1577.9</v>
      </c>
      <c r="D46" s="230">
        <v>1574.7333333333336</v>
      </c>
      <c r="E46" s="230">
        <v>1566.0166666666671</v>
      </c>
      <c r="F46" s="230">
        <v>1554.1333333333334</v>
      </c>
      <c r="G46" s="230">
        <v>1545.416666666667</v>
      </c>
      <c r="H46" s="230">
        <v>1586.6166666666672</v>
      </c>
      <c r="I46" s="230">
        <v>1595.3333333333335</v>
      </c>
      <c r="J46" s="230">
        <v>1607.2166666666674</v>
      </c>
      <c r="K46" s="229">
        <v>1583.45</v>
      </c>
      <c r="L46" s="229">
        <v>1562.85</v>
      </c>
      <c r="M46" s="229">
        <v>0.93132000000000004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652.29999999999995</v>
      </c>
      <c r="D47" s="230">
        <v>651.38333333333333</v>
      </c>
      <c r="E47" s="230">
        <v>648.01666666666665</v>
      </c>
      <c r="F47" s="230">
        <v>643.73333333333335</v>
      </c>
      <c r="G47" s="230">
        <v>640.36666666666667</v>
      </c>
      <c r="H47" s="230">
        <v>655.66666666666663</v>
      </c>
      <c r="I47" s="230">
        <v>659.03333333333319</v>
      </c>
      <c r="J47" s="230">
        <v>663.31666666666661</v>
      </c>
      <c r="K47" s="229">
        <v>654.75</v>
      </c>
      <c r="L47" s="229">
        <v>647.1</v>
      </c>
      <c r="M47" s="229">
        <v>7.9050000000000002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118.05</v>
      </c>
      <c r="D48" s="230">
        <v>117.48333333333335</v>
      </c>
      <c r="E48" s="230">
        <v>116.4666666666667</v>
      </c>
      <c r="F48" s="230">
        <v>114.88333333333335</v>
      </c>
      <c r="G48" s="230">
        <v>113.8666666666667</v>
      </c>
      <c r="H48" s="230">
        <v>119.06666666666669</v>
      </c>
      <c r="I48" s="230">
        <v>120.08333333333334</v>
      </c>
      <c r="J48" s="230">
        <v>121.66666666666669</v>
      </c>
      <c r="K48" s="229">
        <v>118.5</v>
      </c>
      <c r="L48" s="229">
        <v>115.9</v>
      </c>
      <c r="M48" s="229">
        <v>189.99553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802.5</v>
      </c>
      <c r="D49" s="230">
        <v>801</v>
      </c>
      <c r="E49" s="230">
        <v>797.95</v>
      </c>
      <c r="F49" s="230">
        <v>793.40000000000009</v>
      </c>
      <c r="G49" s="230">
        <v>790.35000000000014</v>
      </c>
      <c r="H49" s="230">
        <v>805.55</v>
      </c>
      <c r="I49" s="230">
        <v>808.59999999999991</v>
      </c>
      <c r="J49" s="230">
        <v>813.14999999999986</v>
      </c>
      <c r="K49" s="229">
        <v>804.05</v>
      </c>
      <c r="L49" s="229">
        <v>796.45</v>
      </c>
      <c r="M49" s="229">
        <v>7.30992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83.85</v>
      </c>
      <c r="D50" s="230">
        <v>83.516666666666666</v>
      </c>
      <c r="E50" s="230">
        <v>82.533333333333331</v>
      </c>
      <c r="F50" s="230">
        <v>81.216666666666669</v>
      </c>
      <c r="G50" s="230">
        <v>80.233333333333334</v>
      </c>
      <c r="H50" s="230">
        <v>84.833333333333329</v>
      </c>
      <c r="I50" s="230">
        <v>85.816666666666649</v>
      </c>
      <c r="J50" s="230">
        <v>87.133333333333326</v>
      </c>
      <c r="K50" s="229">
        <v>84.5</v>
      </c>
      <c r="L50" s="229">
        <v>82.2</v>
      </c>
      <c r="M50" s="229">
        <v>334.51772999999997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356.15</v>
      </c>
      <c r="D51" s="230">
        <v>356.58333333333331</v>
      </c>
      <c r="E51" s="230">
        <v>354.16666666666663</v>
      </c>
      <c r="F51" s="230">
        <v>352.18333333333334</v>
      </c>
      <c r="G51" s="230">
        <v>349.76666666666665</v>
      </c>
      <c r="H51" s="230">
        <v>358.56666666666661</v>
      </c>
      <c r="I51" s="230">
        <v>360.98333333333323</v>
      </c>
      <c r="J51" s="230">
        <v>362.96666666666658</v>
      </c>
      <c r="K51" s="229">
        <v>359</v>
      </c>
      <c r="L51" s="229">
        <v>354.6</v>
      </c>
      <c r="M51" s="229">
        <v>21.065370000000001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829.45</v>
      </c>
      <c r="D52" s="230">
        <v>831.2833333333333</v>
      </c>
      <c r="E52" s="230">
        <v>824.31666666666661</v>
      </c>
      <c r="F52" s="230">
        <v>819.18333333333328</v>
      </c>
      <c r="G52" s="230">
        <v>812.21666666666658</v>
      </c>
      <c r="H52" s="230">
        <v>836.41666666666663</v>
      </c>
      <c r="I52" s="230">
        <v>843.38333333333333</v>
      </c>
      <c r="J52" s="230">
        <v>848.51666666666665</v>
      </c>
      <c r="K52" s="229">
        <v>838.25</v>
      </c>
      <c r="L52" s="229">
        <v>826.15</v>
      </c>
      <c r="M52" s="229">
        <v>27.22174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243.35</v>
      </c>
      <c r="D53" s="230">
        <v>242.4</v>
      </c>
      <c r="E53" s="230">
        <v>240.8</v>
      </c>
      <c r="F53" s="230">
        <v>238.25</v>
      </c>
      <c r="G53" s="230">
        <v>236.65</v>
      </c>
      <c r="H53" s="230">
        <v>244.95000000000002</v>
      </c>
      <c r="I53" s="230">
        <v>246.54999999999998</v>
      </c>
      <c r="J53" s="230">
        <v>249.10000000000002</v>
      </c>
      <c r="K53" s="229">
        <v>244</v>
      </c>
      <c r="L53" s="229">
        <v>239.85</v>
      </c>
      <c r="M53" s="229">
        <v>23.070319999999999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18879.55</v>
      </c>
      <c r="D54" s="230">
        <v>18877.566666666666</v>
      </c>
      <c r="E54" s="230">
        <v>18815.033333333333</v>
      </c>
      <c r="F54" s="230">
        <v>18750.516666666666</v>
      </c>
      <c r="G54" s="230">
        <v>18687.983333333334</v>
      </c>
      <c r="H54" s="230">
        <v>18942.083333333332</v>
      </c>
      <c r="I54" s="230">
        <v>19004.616666666665</v>
      </c>
      <c r="J54" s="230">
        <v>19069.133333333331</v>
      </c>
      <c r="K54" s="229">
        <v>18940.099999999999</v>
      </c>
      <c r="L54" s="229">
        <v>18813.05</v>
      </c>
      <c r="M54" s="229">
        <v>8.2680000000000003E-2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4705.3999999999996</v>
      </c>
      <c r="D55" s="230">
        <v>4698.7166666666662</v>
      </c>
      <c r="E55" s="230">
        <v>4679.7333333333327</v>
      </c>
      <c r="F55" s="230">
        <v>4654.0666666666666</v>
      </c>
      <c r="G55" s="230">
        <v>4635.083333333333</v>
      </c>
      <c r="H55" s="230">
        <v>4724.3833333333323</v>
      </c>
      <c r="I55" s="230">
        <v>4743.3666666666659</v>
      </c>
      <c r="J55" s="230">
        <v>4769.0333333333319</v>
      </c>
      <c r="K55" s="229">
        <v>4717.7</v>
      </c>
      <c r="L55" s="229">
        <v>4673.05</v>
      </c>
      <c r="M55" s="229">
        <v>1.8591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311.75</v>
      </c>
      <c r="D56" s="230">
        <v>311.34999999999997</v>
      </c>
      <c r="E56" s="230">
        <v>309.29999999999995</v>
      </c>
      <c r="F56" s="230">
        <v>306.84999999999997</v>
      </c>
      <c r="G56" s="230">
        <v>304.79999999999995</v>
      </c>
      <c r="H56" s="230">
        <v>313.79999999999995</v>
      </c>
      <c r="I56" s="230">
        <v>315.85000000000002</v>
      </c>
      <c r="J56" s="230">
        <v>318.29999999999995</v>
      </c>
      <c r="K56" s="229">
        <v>313.39999999999998</v>
      </c>
      <c r="L56" s="229">
        <v>308.89999999999998</v>
      </c>
      <c r="M56" s="229">
        <v>33.703249999999997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1057.25</v>
      </c>
      <c r="D57" s="230">
        <v>1054.3333333333333</v>
      </c>
      <c r="E57" s="230">
        <v>1047.6666666666665</v>
      </c>
      <c r="F57" s="230">
        <v>1038.0833333333333</v>
      </c>
      <c r="G57" s="230">
        <v>1031.4166666666665</v>
      </c>
      <c r="H57" s="230">
        <v>1063.9166666666665</v>
      </c>
      <c r="I57" s="230">
        <v>1070.583333333333</v>
      </c>
      <c r="J57" s="230">
        <v>1080.1666666666665</v>
      </c>
      <c r="K57" s="229">
        <v>1061</v>
      </c>
      <c r="L57" s="229">
        <v>1044.75</v>
      </c>
      <c r="M57" s="229">
        <v>7.3490200000000003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972.05</v>
      </c>
      <c r="D58" s="230">
        <v>970.35</v>
      </c>
      <c r="E58" s="230">
        <v>965.75</v>
      </c>
      <c r="F58" s="230">
        <v>959.44999999999993</v>
      </c>
      <c r="G58" s="230">
        <v>954.84999999999991</v>
      </c>
      <c r="H58" s="230">
        <v>976.65000000000009</v>
      </c>
      <c r="I58" s="230">
        <v>981.25000000000023</v>
      </c>
      <c r="J58" s="230">
        <v>987.55000000000018</v>
      </c>
      <c r="K58" s="229">
        <v>974.95</v>
      </c>
      <c r="L58" s="229">
        <v>964.05</v>
      </c>
      <c r="M58" s="229">
        <v>20.797350000000002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1406.55</v>
      </c>
      <c r="D59" s="230">
        <v>1409.2333333333336</v>
      </c>
      <c r="E59" s="230">
        <v>1394.4666666666672</v>
      </c>
      <c r="F59" s="230">
        <v>1382.3833333333337</v>
      </c>
      <c r="G59" s="230">
        <v>1367.6166666666672</v>
      </c>
      <c r="H59" s="230">
        <v>1421.3166666666671</v>
      </c>
      <c r="I59" s="230">
        <v>1436.0833333333335</v>
      </c>
      <c r="J59" s="230">
        <v>1448.166666666667</v>
      </c>
      <c r="K59" s="229">
        <v>1424</v>
      </c>
      <c r="L59" s="229">
        <v>1397.15</v>
      </c>
      <c r="M59" s="229">
        <v>1.2072499999999999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227.8</v>
      </c>
      <c r="D60" s="230">
        <v>228.4</v>
      </c>
      <c r="E60" s="230">
        <v>226.15</v>
      </c>
      <c r="F60" s="230">
        <v>224.5</v>
      </c>
      <c r="G60" s="230">
        <v>222.25</v>
      </c>
      <c r="H60" s="230">
        <v>230.05</v>
      </c>
      <c r="I60" s="230">
        <v>232.3</v>
      </c>
      <c r="J60" s="230">
        <v>233.95000000000002</v>
      </c>
      <c r="K60" s="229">
        <v>230.65</v>
      </c>
      <c r="L60" s="229">
        <v>226.75</v>
      </c>
      <c r="M60" s="229">
        <v>134.95524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4415.5</v>
      </c>
      <c r="D61" s="230">
        <v>4453.5166666666664</v>
      </c>
      <c r="E61" s="230">
        <v>4345.0333333333328</v>
      </c>
      <c r="F61" s="230">
        <v>4274.5666666666666</v>
      </c>
      <c r="G61" s="230">
        <v>4166.083333333333</v>
      </c>
      <c r="H61" s="230">
        <v>4523.9833333333327</v>
      </c>
      <c r="I61" s="230">
        <v>4632.4666666666662</v>
      </c>
      <c r="J61" s="230">
        <v>4702.9333333333325</v>
      </c>
      <c r="K61" s="229">
        <v>4562</v>
      </c>
      <c r="L61" s="229">
        <v>4383.05</v>
      </c>
      <c r="M61" s="229">
        <v>3.7299699999999998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1619.8</v>
      </c>
      <c r="D62" s="230">
        <v>1615.05</v>
      </c>
      <c r="E62" s="230">
        <v>1605.1</v>
      </c>
      <c r="F62" s="230">
        <v>1590.3999999999999</v>
      </c>
      <c r="G62" s="230">
        <v>1580.4499999999998</v>
      </c>
      <c r="H62" s="230">
        <v>1629.75</v>
      </c>
      <c r="I62" s="230">
        <v>1639.7000000000003</v>
      </c>
      <c r="J62" s="230">
        <v>1654.4</v>
      </c>
      <c r="K62" s="229">
        <v>1625</v>
      </c>
      <c r="L62" s="229">
        <v>1600.35</v>
      </c>
      <c r="M62" s="229">
        <v>2.9570599999999998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670.3</v>
      </c>
      <c r="D63" s="230">
        <v>669.9</v>
      </c>
      <c r="E63" s="230">
        <v>665</v>
      </c>
      <c r="F63" s="230">
        <v>659.7</v>
      </c>
      <c r="G63" s="230">
        <v>654.80000000000007</v>
      </c>
      <c r="H63" s="230">
        <v>675.19999999999993</v>
      </c>
      <c r="I63" s="230">
        <v>680.0999999999998</v>
      </c>
      <c r="J63" s="230">
        <v>685.39999999999986</v>
      </c>
      <c r="K63" s="229">
        <v>674.8</v>
      </c>
      <c r="L63" s="229">
        <v>664.6</v>
      </c>
      <c r="M63" s="229">
        <v>2.7340499999999999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955.65</v>
      </c>
      <c r="D64" s="230">
        <v>956.31666666666661</v>
      </c>
      <c r="E64" s="230">
        <v>945.88333333333321</v>
      </c>
      <c r="F64" s="230">
        <v>936.11666666666656</v>
      </c>
      <c r="G64" s="230">
        <v>925.68333333333317</v>
      </c>
      <c r="H64" s="230">
        <v>966.08333333333326</v>
      </c>
      <c r="I64" s="230">
        <v>976.51666666666665</v>
      </c>
      <c r="J64" s="230">
        <v>986.2833333333333</v>
      </c>
      <c r="K64" s="229">
        <v>966.75</v>
      </c>
      <c r="L64" s="229">
        <v>946.55</v>
      </c>
      <c r="M64" s="229">
        <v>4.4809200000000002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278.2</v>
      </c>
      <c r="D65" s="230">
        <v>278.91666666666669</v>
      </c>
      <c r="E65" s="230">
        <v>275.28333333333336</v>
      </c>
      <c r="F65" s="230">
        <v>272.36666666666667</v>
      </c>
      <c r="G65" s="230">
        <v>268.73333333333335</v>
      </c>
      <c r="H65" s="230">
        <v>281.83333333333337</v>
      </c>
      <c r="I65" s="230">
        <v>285.4666666666667</v>
      </c>
      <c r="J65" s="230">
        <v>288.38333333333338</v>
      </c>
      <c r="K65" s="229">
        <v>282.55</v>
      </c>
      <c r="L65" s="229">
        <v>276</v>
      </c>
      <c r="M65" s="229">
        <v>26.97889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1807.25</v>
      </c>
      <c r="D66" s="230">
        <v>1797.4833333333333</v>
      </c>
      <c r="E66" s="230">
        <v>1780.5666666666666</v>
      </c>
      <c r="F66" s="230">
        <v>1753.8833333333332</v>
      </c>
      <c r="G66" s="230">
        <v>1736.9666666666665</v>
      </c>
      <c r="H66" s="230">
        <v>1824.1666666666667</v>
      </c>
      <c r="I66" s="230">
        <v>1841.0833333333333</v>
      </c>
      <c r="J66" s="230">
        <v>1867.7666666666669</v>
      </c>
      <c r="K66" s="229">
        <v>1814.4</v>
      </c>
      <c r="L66" s="229">
        <v>1770.8</v>
      </c>
      <c r="M66" s="229">
        <v>9.0608699999999995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494.65</v>
      </c>
      <c r="D67" s="230">
        <v>493.58333333333331</v>
      </c>
      <c r="E67" s="230">
        <v>488.56666666666661</v>
      </c>
      <c r="F67" s="230">
        <v>482.48333333333329</v>
      </c>
      <c r="G67" s="230">
        <v>477.46666666666658</v>
      </c>
      <c r="H67" s="230">
        <v>499.66666666666663</v>
      </c>
      <c r="I67" s="230">
        <v>504.68333333333339</v>
      </c>
      <c r="J67" s="230">
        <v>510.76666666666665</v>
      </c>
      <c r="K67" s="229">
        <v>498.6</v>
      </c>
      <c r="L67" s="229">
        <v>487.5</v>
      </c>
      <c r="M67" s="229">
        <v>54.77093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547.5</v>
      </c>
      <c r="D68" s="230">
        <v>547.79999999999995</v>
      </c>
      <c r="E68" s="230">
        <v>541.24999999999989</v>
      </c>
      <c r="F68" s="230">
        <v>534.99999999999989</v>
      </c>
      <c r="G68" s="230">
        <v>528.44999999999982</v>
      </c>
      <c r="H68" s="230">
        <v>554.04999999999995</v>
      </c>
      <c r="I68" s="230">
        <v>560.60000000000014</v>
      </c>
      <c r="J68" s="230">
        <v>566.85</v>
      </c>
      <c r="K68" s="229">
        <v>554.35</v>
      </c>
      <c r="L68" s="229">
        <v>541.54999999999995</v>
      </c>
      <c r="M68" s="229">
        <v>26.859279999999998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2159.9499999999998</v>
      </c>
      <c r="D69" s="230">
        <v>2154.3333333333335</v>
      </c>
      <c r="E69" s="230">
        <v>2138.666666666667</v>
      </c>
      <c r="F69" s="230">
        <v>2117.3833333333337</v>
      </c>
      <c r="G69" s="230">
        <v>2101.7166666666672</v>
      </c>
      <c r="H69" s="230">
        <v>2175.6166666666668</v>
      </c>
      <c r="I69" s="230">
        <v>2191.2833333333338</v>
      </c>
      <c r="J69" s="230">
        <v>2212.5666666666666</v>
      </c>
      <c r="K69" s="229">
        <v>2170</v>
      </c>
      <c r="L69" s="229">
        <v>2133.0500000000002</v>
      </c>
      <c r="M69" s="229">
        <v>3.0414400000000001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2130.35</v>
      </c>
      <c r="D70" s="230">
        <v>2126.1166666666668</v>
      </c>
      <c r="E70" s="230">
        <v>2116.2333333333336</v>
      </c>
      <c r="F70" s="230">
        <v>2102.1166666666668</v>
      </c>
      <c r="G70" s="230">
        <v>2092.2333333333336</v>
      </c>
      <c r="H70" s="230">
        <v>2140.2333333333336</v>
      </c>
      <c r="I70" s="230">
        <v>2150.1166666666668</v>
      </c>
      <c r="J70" s="230">
        <v>2164.2333333333336</v>
      </c>
      <c r="K70" s="229">
        <v>2136</v>
      </c>
      <c r="L70" s="229">
        <v>2112</v>
      </c>
      <c r="M70" s="229">
        <v>4.9435099999999998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354.7</v>
      </c>
      <c r="D71" s="230">
        <v>356.23333333333335</v>
      </c>
      <c r="E71" s="230">
        <v>351.4666666666667</v>
      </c>
      <c r="F71" s="230">
        <v>348.23333333333335</v>
      </c>
      <c r="G71" s="230">
        <v>343.4666666666667</v>
      </c>
      <c r="H71" s="230">
        <v>359.4666666666667</v>
      </c>
      <c r="I71" s="230">
        <v>364.23333333333335</v>
      </c>
      <c r="J71" s="230">
        <v>367.4666666666667</v>
      </c>
      <c r="K71" s="229">
        <v>361</v>
      </c>
      <c r="L71" s="229">
        <v>353</v>
      </c>
      <c r="M71" s="229">
        <v>12.11749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3537.9</v>
      </c>
      <c r="D72" s="230">
        <v>3507.6833333333329</v>
      </c>
      <c r="E72" s="230">
        <v>3471.3666666666659</v>
      </c>
      <c r="F72" s="230">
        <v>3404.833333333333</v>
      </c>
      <c r="G72" s="230">
        <v>3368.516666666666</v>
      </c>
      <c r="H72" s="230">
        <v>3574.2166666666658</v>
      </c>
      <c r="I72" s="230">
        <v>3610.5333333333324</v>
      </c>
      <c r="J72" s="230">
        <v>3677.0666666666657</v>
      </c>
      <c r="K72" s="229">
        <v>3544</v>
      </c>
      <c r="L72" s="229">
        <v>3441.15</v>
      </c>
      <c r="M72" s="229">
        <v>5.0326300000000002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3862.6</v>
      </c>
      <c r="D73" s="230">
        <v>3905.6666666666665</v>
      </c>
      <c r="E73" s="230">
        <v>3802.4833333333331</v>
      </c>
      <c r="F73" s="230">
        <v>3742.3666666666668</v>
      </c>
      <c r="G73" s="230">
        <v>3639.1833333333334</v>
      </c>
      <c r="H73" s="230">
        <v>3965.7833333333328</v>
      </c>
      <c r="I73" s="230">
        <v>4068.9666666666662</v>
      </c>
      <c r="J73" s="230">
        <v>4129.0833333333321</v>
      </c>
      <c r="K73" s="229">
        <v>4008.85</v>
      </c>
      <c r="L73" s="229">
        <v>3845.55</v>
      </c>
      <c r="M73" s="229">
        <v>6.1025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2018.9</v>
      </c>
      <c r="D74" s="230">
        <v>2021.6333333333334</v>
      </c>
      <c r="E74" s="230">
        <v>2008.3166666666668</v>
      </c>
      <c r="F74" s="230">
        <v>1997.7333333333333</v>
      </c>
      <c r="G74" s="230">
        <v>1984.4166666666667</v>
      </c>
      <c r="H74" s="230">
        <v>2032.2166666666669</v>
      </c>
      <c r="I74" s="230">
        <v>2045.5333333333335</v>
      </c>
      <c r="J74" s="230">
        <v>2056.1166666666668</v>
      </c>
      <c r="K74" s="229">
        <v>2034.95</v>
      </c>
      <c r="L74" s="229">
        <v>2011.05</v>
      </c>
      <c r="M74" s="229">
        <v>1.3987499999999999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4636.6499999999996</v>
      </c>
      <c r="D75" s="230">
        <v>4627.2166666666662</v>
      </c>
      <c r="E75" s="230">
        <v>4614.4333333333325</v>
      </c>
      <c r="F75" s="230">
        <v>4592.2166666666662</v>
      </c>
      <c r="G75" s="230">
        <v>4579.4333333333325</v>
      </c>
      <c r="H75" s="230">
        <v>4649.4333333333325</v>
      </c>
      <c r="I75" s="230">
        <v>4662.2166666666672</v>
      </c>
      <c r="J75" s="230">
        <v>4684.4333333333325</v>
      </c>
      <c r="K75" s="229">
        <v>4640</v>
      </c>
      <c r="L75" s="229">
        <v>4605</v>
      </c>
      <c r="M75" s="229">
        <v>2.3233100000000002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3705.1</v>
      </c>
      <c r="D76" s="230">
        <v>3702.3666666666668</v>
      </c>
      <c r="E76" s="230">
        <v>3682.7333333333336</v>
      </c>
      <c r="F76" s="230">
        <v>3660.3666666666668</v>
      </c>
      <c r="G76" s="230">
        <v>3640.7333333333336</v>
      </c>
      <c r="H76" s="230">
        <v>3724.7333333333336</v>
      </c>
      <c r="I76" s="230">
        <v>3744.3666666666668</v>
      </c>
      <c r="J76" s="230">
        <v>3766.7333333333336</v>
      </c>
      <c r="K76" s="229">
        <v>3722</v>
      </c>
      <c r="L76" s="229">
        <v>3680</v>
      </c>
      <c r="M76" s="229">
        <v>3.85907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394.4</v>
      </c>
      <c r="D77" s="230">
        <v>395.05</v>
      </c>
      <c r="E77" s="230">
        <v>392.6</v>
      </c>
      <c r="F77" s="230">
        <v>390.8</v>
      </c>
      <c r="G77" s="230">
        <v>388.35</v>
      </c>
      <c r="H77" s="230">
        <v>396.85</v>
      </c>
      <c r="I77" s="230">
        <v>399.29999999999995</v>
      </c>
      <c r="J77" s="230">
        <v>401.1</v>
      </c>
      <c r="K77" s="229">
        <v>397.5</v>
      </c>
      <c r="L77" s="229">
        <v>393.25</v>
      </c>
      <c r="M77" s="229">
        <v>1.3046899999999999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2197.3000000000002</v>
      </c>
      <c r="D78" s="230">
        <v>2190.4333333333334</v>
      </c>
      <c r="E78" s="230">
        <v>2170.8666666666668</v>
      </c>
      <c r="F78" s="230">
        <v>2144.4333333333334</v>
      </c>
      <c r="G78" s="230">
        <v>2124.8666666666668</v>
      </c>
      <c r="H78" s="230">
        <v>2216.8666666666668</v>
      </c>
      <c r="I78" s="230">
        <v>2236.4333333333334</v>
      </c>
      <c r="J78" s="230">
        <v>2262.8666666666668</v>
      </c>
      <c r="K78" s="229">
        <v>2210</v>
      </c>
      <c r="L78" s="229">
        <v>2164</v>
      </c>
      <c r="M78" s="229">
        <v>1.08091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134</v>
      </c>
      <c r="D79" s="230">
        <v>135.41666666666666</v>
      </c>
      <c r="E79" s="230">
        <v>131.68333333333331</v>
      </c>
      <c r="F79" s="230">
        <v>129.36666666666665</v>
      </c>
      <c r="G79" s="230">
        <v>125.6333333333333</v>
      </c>
      <c r="H79" s="230">
        <v>137.73333333333332</v>
      </c>
      <c r="I79" s="230">
        <v>141.46666666666667</v>
      </c>
      <c r="J79" s="230">
        <v>143.78333333333333</v>
      </c>
      <c r="K79" s="229">
        <v>139.15</v>
      </c>
      <c r="L79" s="229">
        <v>133.1</v>
      </c>
      <c r="M79" s="229">
        <v>91.373519999999999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126.15</v>
      </c>
      <c r="D80" s="230">
        <v>126.45</v>
      </c>
      <c r="E80" s="230">
        <v>125.4</v>
      </c>
      <c r="F80" s="230">
        <v>124.65</v>
      </c>
      <c r="G80" s="230">
        <v>123.60000000000001</v>
      </c>
      <c r="H80" s="230">
        <v>127.2</v>
      </c>
      <c r="I80" s="230">
        <v>128.25</v>
      </c>
      <c r="J80" s="230">
        <v>129</v>
      </c>
      <c r="K80" s="229">
        <v>127.5</v>
      </c>
      <c r="L80" s="229">
        <v>125.7</v>
      </c>
      <c r="M80" s="229">
        <v>66.689530000000005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281.7</v>
      </c>
      <c r="D81" s="230">
        <v>279.51666666666665</v>
      </c>
      <c r="E81" s="230">
        <v>276.48333333333329</v>
      </c>
      <c r="F81" s="230">
        <v>271.26666666666665</v>
      </c>
      <c r="G81" s="230">
        <v>268.23333333333329</v>
      </c>
      <c r="H81" s="230">
        <v>284.73333333333329</v>
      </c>
      <c r="I81" s="230">
        <v>287.76666666666659</v>
      </c>
      <c r="J81" s="230">
        <v>292.98333333333329</v>
      </c>
      <c r="K81" s="229">
        <v>282.55</v>
      </c>
      <c r="L81" s="229">
        <v>274.3</v>
      </c>
      <c r="M81" s="229">
        <v>6.0910399999999996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104.7</v>
      </c>
      <c r="D82" s="230">
        <v>104.73333333333333</v>
      </c>
      <c r="E82" s="230">
        <v>104.26666666666667</v>
      </c>
      <c r="F82" s="230">
        <v>103.83333333333333</v>
      </c>
      <c r="G82" s="230">
        <v>103.36666666666666</v>
      </c>
      <c r="H82" s="230">
        <v>105.16666666666667</v>
      </c>
      <c r="I82" s="230">
        <v>105.63333333333334</v>
      </c>
      <c r="J82" s="230">
        <v>106.06666666666668</v>
      </c>
      <c r="K82" s="229">
        <v>105.2</v>
      </c>
      <c r="L82" s="229">
        <v>104.3</v>
      </c>
      <c r="M82" s="229">
        <v>53.943429999999999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942</v>
      </c>
      <c r="D83" s="230">
        <v>943.88333333333333</v>
      </c>
      <c r="E83" s="230">
        <v>930.9666666666667</v>
      </c>
      <c r="F83" s="230">
        <v>919.93333333333339</v>
      </c>
      <c r="G83" s="230">
        <v>907.01666666666677</v>
      </c>
      <c r="H83" s="230">
        <v>954.91666666666663</v>
      </c>
      <c r="I83" s="230">
        <v>967.83333333333337</v>
      </c>
      <c r="J83" s="230">
        <v>978.86666666666656</v>
      </c>
      <c r="K83" s="229">
        <v>956.8</v>
      </c>
      <c r="L83" s="229">
        <v>932.85</v>
      </c>
      <c r="M83" s="229">
        <v>4.8485399999999998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1055.1500000000001</v>
      </c>
      <c r="D84" s="230">
        <v>1053.7166666666669</v>
      </c>
      <c r="E84" s="230">
        <v>1044.7333333333338</v>
      </c>
      <c r="F84" s="230">
        <v>1034.3166666666668</v>
      </c>
      <c r="G84" s="230">
        <v>1025.3333333333337</v>
      </c>
      <c r="H84" s="230">
        <v>1064.1333333333339</v>
      </c>
      <c r="I84" s="230">
        <v>1073.116666666667</v>
      </c>
      <c r="J84" s="230">
        <v>1083.533333333334</v>
      </c>
      <c r="K84" s="229">
        <v>1062.7</v>
      </c>
      <c r="L84" s="229">
        <v>1043.3</v>
      </c>
      <c r="M84" s="229">
        <v>4.1852099999999997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1421.4</v>
      </c>
      <c r="D85" s="230">
        <v>1419.6166666666668</v>
      </c>
      <c r="E85" s="230">
        <v>1412.2333333333336</v>
      </c>
      <c r="F85" s="230">
        <v>1403.0666666666668</v>
      </c>
      <c r="G85" s="230">
        <v>1395.6833333333336</v>
      </c>
      <c r="H85" s="230">
        <v>1428.7833333333335</v>
      </c>
      <c r="I85" s="230">
        <v>1436.1666666666667</v>
      </c>
      <c r="J85" s="230">
        <v>1445.3333333333335</v>
      </c>
      <c r="K85" s="229">
        <v>1427</v>
      </c>
      <c r="L85" s="229">
        <v>1410.45</v>
      </c>
      <c r="M85" s="229">
        <v>2.3166699999999998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1766.4</v>
      </c>
      <c r="D86" s="230">
        <v>1759.6166666666668</v>
      </c>
      <c r="E86" s="230">
        <v>1744.2333333333336</v>
      </c>
      <c r="F86" s="230">
        <v>1722.0666666666668</v>
      </c>
      <c r="G86" s="230">
        <v>1706.6833333333336</v>
      </c>
      <c r="H86" s="230">
        <v>1781.7833333333335</v>
      </c>
      <c r="I86" s="230">
        <v>1797.1666666666667</v>
      </c>
      <c r="J86" s="230">
        <v>1819.3333333333335</v>
      </c>
      <c r="K86" s="229">
        <v>1775</v>
      </c>
      <c r="L86" s="229">
        <v>1737.45</v>
      </c>
      <c r="M86" s="229">
        <v>10.28018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479.1</v>
      </c>
      <c r="D87" s="230">
        <v>476.7166666666667</v>
      </c>
      <c r="E87" s="230">
        <v>473.63333333333338</v>
      </c>
      <c r="F87" s="230">
        <v>468.16666666666669</v>
      </c>
      <c r="G87" s="230">
        <v>465.08333333333337</v>
      </c>
      <c r="H87" s="230">
        <v>482.18333333333339</v>
      </c>
      <c r="I87" s="230">
        <v>485.26666666666665</v>
      </c>
      <c r="J87" s="230">
        <v>490.73333333333341</v>
      </c>
      <c r="K87" s="229">
        <v>479.8</v>
      </c>
      <c r="L87" s="229">
        <v>471.25</v>
      </c>
      <c r="M87" s="229">
        <v>7.0566399999999998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295</v>
      </c>
      <c r="D88" s="230">
        <v>295.56666666666666</v>
      </c>
      <c r="E88" s="230">
        <v>292.93333333333334</v>
      </c>
      <c r="F88" s="230">
        <v>290.86666666666667</v>
      </c>
      <c r="G88" s="230">
        <v>288.23333333333335</v>
      </c>
      <c r="H88" s="230">
        <v>297.63333333333333</v>
      </c>
      <c r="I88" s="230">
        <v>300.26666666666665</v>
      </c>
      <c r="J88" s="230">
        <v>302.33333333333331</v>
      </c>
      <c r="K88" s="229">
        <v>298.2</v>
      </c>
      <c r="L88" s="229">
        <v>293.5</v>
      </c>
      <c r="M88" s="229">
        <v>1.5268999999999999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1128.5999999999999</v>
      </c>
      <c r="D89" s="230">
        <v>1124.8833333333332</v>
      </c>
      <c r="E89" s="230">
        <v>1117.4666666666665</v>
      </c>
      <c r="F89" s="230">
        <v>1106.3333333333333</v>
      </c>
      <c r="G89" s="230">
        <v>1098.9166666666665</v>
      </c>
      <c r="H89" s="230">
        <v>1136.0166666666664</v>
      </c>
      <c r="I89" s="230">
        <v>1143.4333333333334</v>
      </c>
      <c r="J89" s="230">
        <v>1154.5666666666664</v>
      </c>
      <c r="K89" s="229">
        <v>1132.3</v>
      </c>
      <c r="L89" s="229">
        <v>1113.75</v>
      </c>
      <c r="M89" s="229">
        <v>19.436050000000002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1971.9</v>
      </c>
      <c r="D90" s="230">
        <v>1968.8333333333333</v>
      </c>
      <c r="E90" s="230">
        <v>1961.0666666666666</v>
      </c>
      <c r="F90" s="230">
        <v>1950.2333333333333</v>
      </c>
      <c r="G90" s="230">
        <v>1942.4666666666667</v>
      </c>
      <c r="H90" s="230">
        <v>1979.6666666666665</v>
      </c>
      <c r="I90" s="230">
        <v>1987.4333333333334</v>
      </c>
      <c r="J90" s="230">
        <v>1998.2666666666664</v>
      </c>
      <c r="K90" s="229">
        <v>1976.6</v>
      </c>
      <c r="L90" s="229">
        <v>1958</v>
      </c>
      <c r="M90" s="229">
        <v>1.60999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1599.4</v>
      </c>
      <c r="D91" s="230">
        <v>1600.5</v>
      </c>
      <c r="E91" s="230">
        <v>1591.15</v>
      </c>
      <c r="F91" s="230">
        <v>1582.9</v>
      </c>
      <c r="G91" s="230">
        <v>1573.5500000000002</v>
      </c>
      <c r="H91" s="230">
        <v>1608.75</v>
      </c>
      <c r="I91" s="230">
        <v>1618.1</v>
      </c>
      <c r="J91" s="230">
        <v>1626.35</v>
      </c>
      <c r="K91" s="229">
        <v>1609.85</v>
      </c>
      <c r="L91" s="229">
        <v>1592.25</v>
      </c>
      <c r="M91" s="229">
        <v>160.91426000000001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579.70000000000005</v>
      </c>
      <c r="D92" s="230">
        <v>576.7833333333333</v>
      </c>
      <c r="E92" s="230">
        <v>570.81666666666661</v>
      </c>
      <c r="F92" s="230">
        <v>561.93333333333328</v>
      </c>
      <c r="G92" s="230">
        <v>555.96666666666658</v>
      </c>
      <c r="H92" s="230">
        <v>585.66666666666663</v>
      </c>
      <c r="I92" s="230">
        <v>591.63333333333333</v>
      </c>
      <c r="J92" s="230">
        <v>600.51666666666665</v>
      </c>
      <c r="K92" s="229">
        <v>582.75</v>
      </c>
      <c r="L92" s="229">
        <v>567.9</v>
      </c>
      <c r="M92" s="229">
        <v>33.341569999999997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1334.6</v>
      </c>
      <c r="D93" s="230">
        <v>1336.4666666666667</v>
      </c>
      <c r="E93" s="230">
        <v>1320.0333333333333</v>
      </c>
      <c r="F93" s="230">
        <v>1305.4666666666667</v>
      </c>
      <c r="G93" s="230">
        <v>1289.0333333333333</v>
      </c>
      <c r="H93" s="230">
        <v>1351.0333333333333</v>
      </c>
      <c r="I93" s="230">
        <v>1367.4666666666667</v>
      </c>
      <c r="J93" s="230">
        <v>1382.0333333333333</v>
      </c>
      <c r="K93" s="229">
        <v>1352.9</v>
      </c>
      <c r="L93" s="229">
        <v>1321.9</v>
      </c>
      <c r="M93" s="229">
        <v>7.9641999999999999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2904.8</v>
      </c>
      <c r="D94" s="230">
        <v>2892.5833333333335</v>
      </c>
      <c r="E94" s="230">
        <v>2873.166666666667</v>
      </c>
      <c r="F94" s="230">
        <v>2841.5333333333333</v>
      </c>
      <c r="G94" s="230">
        <v>2822.1166666666668</v>
      </c>
      <c r="H94" s="230">
        <v>2924.2166666666672</v>
      </c>
      <c r="I94" s="230">
        <v>2943.6333333333341</v>
      </c>
      <c r="J94" s="230">
        <v>2975.2666666666673</v>
      </c>
      <c r="K94" s="229">
        <v>2912</v>
      </c>
      <c r="L94" s="229">
        <v>2860.95</v>
      </c>
      <c r="M94" s="229">
        <v>7.2999200000000002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415.55</v>
      </c>
      <c r="D95" s="230">
        <v>417.11666666666662</v>
      </c>
      <c r="E95" s="230">
        <v>412.23333333333323</v>
      </c>
      <c r="F95" s="230">
        <v>408.91666666666663</v>
      </c>
      <c r="G95" s="230">
        <v>404.03333333333325</v>
      </c>
      <c r="H95" s="230">
        <v>420.43333333333322</v>
      </c>
      <c r="I95" s="230">
        <v>425.31666666666655</v>
      </c>
      <c r="J95" s="230">
        <v>428.63333333333321</v>
      </c>
      <c r="K95" s="229">
        <v>422</v>
      </c>
      <c r="L95" s="229">
        <v>413.8</v>
      </c>
      <c r="M95" s="229">
        <v>43.836840000000002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3413.1</v>
      </c>
      <c r="D96" s="230">
        <v>3380.7000000000003</v>
      </c>
      <c r="E96" s="230">
        <v>3321.4000000000005</v>
      </c>
      <c r="F96" s="230">
        <v>3229.7000000000003</v>
      </c>
      <c r="G96" s="230">
        <v>3170.4000000000005</v>
      </c>
      <c r="H96" s="230">
        <v>3472.4000000000005</v>
      </c>
      <c r="I96" s="230">
        <v>3531.7000000000007</v>
      </c>
      <c r="J96" s="230">
        <v>3623.4000000000005</v>
      </c>
      <c r="K96" s="229">
        <v>3440</v>
      </c>
      <c r="L96" s="229">
        <v>3289</v>
      </c>
      <c r="M96" s="229">
        <v>23.174230000000001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262.35000000000002</v>
      </c>
      <c r="D97" s="230">
        <v>260.73333333333335</v>
      </c>
      <c r="E97" s="230">
        <v>258.2166666666667</v>
      </c>
      <c r="F97" s="230">
        <v>254.08333333333337</v>
      </c>
      <c r="G97" s="230">
        <v>251.56666666666672</v>
      </c>
      <c r="H97" s="230">
        <v>264.86666666666667</v>
      </c>
      <c r="I97" s="230">
        <v>267.38333333333333</v>
      </c>
      <c r="J97" s="230">
        <v>271.51666666666665</v>
      </c>
      <c r="K97" s="229">
        <v>263.25</v>
      </c>
      <c r="L97" s="229">
        <v>256.60000000000002</v>
      </c>
      <c r="M97" s="229">
        <v>28.590150000000001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2691.15</v>
      </c>
      <c r="D98" s="230">
        <v>2689.7333333333336</v>
      </c>
      <c r="E98" s="230">
        <v>2671.5666666666671</v>
      </c>
      <c r="F98" s="230">
        <v>2651.9833333333336</v>
      </c>
      <c r="G98" s="230">
        <v>2633.8166666666671</v>
      </c>
      <c r="H98" s="230">
        <v>2709.3166666666671</v>
      </c>
      <c r="I98" s="230">
        <v>2727.4833333333331</v>
      </c>
      <c r="J98" s="230">
        <v>2747.0666666666671</v>
      </c>
      <c r="K98" s="229">
        <v>2707.9</v>
      </c>
      <c r="L98" s="229">
        <v>2670.15</v>
      </c>
      <c r="M98" s="229">
        <v>6.5537200000000002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307.05</v>
      </c>
      <c r="D99" s="230">
        <v>307.61666666666667</v>
      </c>
      <c r="E99" s="230">
        <v>305.83333333333337</v>
      </c>
      <c r="F99" s="230">
        <v>304.61666666666667</v>
      </c>
      <c r="G99" s="230">
        <v>302.83333333333337</v>
      </c>
      <c r="H99" s="230">
        <v>308.83333333333337</v>
      </c>
      <c r="I99" s="230">
        <v>310.61666666666667</v>
      </c>
      <c r="J99" s="230">
        <v>311.83333333333337</v>
      </c>
      <c r="K99" s="229">
        <v>309.39999999999998</v>
      </c>
      <c r="L99" s="229">
        <v>306.39999999999998</v>
      </c>
      <c r="M99" s="229">
        <v>2.5514800000000002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40899.85</v>
      </c>
      <c r="D100" s="230">
        <v>40946.85</v>
      </c>
      <c r="E100" s="230">
        <v>40508</v>
      </c>
      <c r="F100" s="230">
        <v>40116.15</v>
      </c>
      <c r="G100" s="230">
        <v>39677.300000000003</v>
      </c>
      <c r="H100" s="230">
        <v>41338.699999999997</v>
      </c>
      <c r="I100" s="230">
        <v>41777.549999999988</v>
      </c>
      <c r="J100" s="230">
        <v>42169.399999999994</v>
      </c>
      <c r="K100" s="229">
        <v>41385.699999999997</v>
      </c>
      <c r="L100" s="229">
        <v>40555</v>
      </c>
      <c r="M100" s="229">
        <v>3.0769999999999999E-2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2635.35</v>
      </c>
      <c r="D101" s="230">
        <v>2636.4</v>
      </c>
      <c r="E101" s="230">
        <v>2623.8</v>
      </c>
      <c r="F101" s="230">
        <v>2612.25</v>
      </c>
      <c r="G101" s="230">
        <v>2599.65</v>
      </c>
      <c r="H101" s="230">
        <v>2647.9500000000003</v>
      </c>
      <c r="I101" s="230">
        <v>2660.5499999999997</v>
      </c>
      <c r="J101" s="230">
        <v>2672.1000000000004</v>
      </c>
      <c r="K101" s="229">
        <v>2649</v>
      </c>
      <c r="L101" s="229">
        <v>2624.85</v>
      </c>
      <c r="M101" s="229">
        <v>48.465359999999997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942.1</v>
      </c>
      <c r="D102" s="230">
        <v>942.66666666666663</v>
      </c>
      <c r="E102" s="230">
        <v>937.5333333333333</v>
      </c>
      <c r="F102" s="230">
        <v>932.9666666666667</v>
      </c>
      <c r="G102" s="230">
        <v>927.83333333333337</v>
      </c>
      <c r="H102" s="230">
        <v>947.23333333333323</v>
      </c>
      <c r="I102" s="230">
        <v>952.36666666666667</v>
      </c>
      <c r="J102" s="230">
        <v>956.93333333333317</v>
      </c>
      <c r="K102" s="229">
        <v>947.8</v>
      </c>
      <c r="L102" s="229">
        <v>938.1</v>
      </c>
      <c r="M102" s="229">
        <v>118.94329999999999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1237.75</v>
      </c>
      <c r="D103" s="230">
        <v>1230.45</v>
      </c>
      <c r="E103" s="230">
        <v>1221.3000000000002</v>
      </c>
      <c r="F103" s="230">
        <v>1204.8500000000001</v>
      </c>
      <c r="G103" s="230">
        <v>1195.7000000000003</v>
      </c>
      <c r="H103" s="230">
        <v>1246.9000000000001</v>
      </c>
      <c r="I103" s="230">
        <v>1256.0500000000002</v>
      </c>
      <c r="J103" s="230">
        <v>1272.5</v>
      </c>
      <c r="K103" s="229">
        <v>1239.5999999999999</v>
      </c>
      <c r="L103" s="229">
        <v>1214</v>
      </c>
      <c r="M103" s="229">
        <v>3.86992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496.7</v>
      </c>
      <c r="D104" s="230">
        <v>492.55</v>
      </c>
      <c r="E104" s="230">
        <v>486.8</v>
      </c>
      <c r="F104" s="230">
        <v>476.9</v>
      </c>
      <c r="G104" s="230">
        <v>471.15</v>
      </c>
      <c r="H104" s="230">
        <v>502.45000000000005</v>
      </c>
      <c r="I104" s="230">
        <v>508.20000000000005</v>
      </c>
      <c r="J104" s="230">
        <v>518.10000000000014</v>
      </c>
      <c r="K104" s="229">
        <v>498.3</v>
      </c>
      <c r="L104" s="229">
        <v>482.65</v>
      </c>
      <c r="M104" s="229">
        <v>30.29195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516.75</v>
      </c>
      <c r="D105" s="230">
        <v>516.53333333333342</v>
      </c>
      <c r="E105" s="230">
        <v>512.41666666666686</v>
      </c>
      <c r="F105" s="230">
        <v>508.08333333333348</v>
      </c>
      <c r="G105" s="230">
        <v>503.96666666666692</v>
      </c>
      <c r="H105" s="230">
        <v>520.86666666666679</v>
      </c>
      <c r="I105" s="230">
        <v>524.98333333333335</v>
      </c>
      <c r="J105" s="230">
        <v>529.31666666666672</v>
      </c>
      <c r="K105" s="229">
        <v>520.65</v>
      </c>
      <c r="L105" s="229">
        <v>512.20000000000005</v>
      </c>
      <c r="M105" s="229">
        <v>1.8486899999999999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73.8</v>
      </c>
      <c r="D106" s="230">
        <v>73.666666666666671</v>
      </c>
      <c r="E106" s="230">
        <v>73.183333333333337</v>
      </c>
      <c r="F106" s="230">
        <v>72.566666666666663</v>
      </c>
      <c r="G106" s="230">
        <v>72.083333333333329</v>
      </c>
      <c r="H106" s="230">
        <v>74.283333333333346</v>
      </c>
      <c r="I106" s="230">
        <v>74.766666666666666</v>
      </c>
      <c r="J106" s="230">
        <v>75.383333333333354</v>
      </c>
      <c r="K106" s="229">
        <v>74.150000000000006</v>
      </c>
      <c r="L106" s="229">
        <v>73.05</v>
      </c>
      <c r="M106" s="229">
        <v>245.24411000000001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442.8</v>
      </c>
      <c r="D107" s="230">
        <v>442.26666666666671</v>
      </c>
      <c r="E107" s="230">
        <v>440.93333333333339</v>
      </c>
      <c r="F107" s="230">
        <v>439.06666666666666</v>
      </c>
      <c r="G107" s="230">
        <v>437.73333333333335</v>
      </c>
      <c r="H107" s="230">
        <v>444.13333333333344</v>
      </c>
      <c r="I107" s="230">
        <v>445.46666666666681</v>
      </c>
      <c r="J107" s="230">
        <v>447.33333333333348</v>
      </c>
      <c r="K107" s="229">
        <v>443.6</v>
      </c>
      <c r="L107" s="229">
        <v>440.4</v>
      </c>
      <c r="M107" s="229">
        <v>64.54486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5605.4</v>
      </c>
      <c r="D108" s="230">
        <v>5609.45</v>
      </c>
      <c r="E108" s="230">
        <v>5578.95</v>
      </c>
      <c r="F108" s="230">
        <v>5552.5</v>
      </c>
      <c r="G108" s="230">
        <v>5522</v>
      </c>
      <c r="H108" s="230">
        <v>5635.9</v>
      </c>
      <c r="I108" s="230">
        <v>5666.4</v>
      </c>
      <c r="J108" s="230">
        <v>5692.8499999999995</v>
      </c>
      <c r="K108" s="229">
        <v>5639.95</v>
      </c>
      <c r="L108" s="229">
        <v>5583</v>
      </c>
      <c r="M108" s="229">
        <v>0.51604000000000005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280.85000000000002</v>
      </c>
      <c r="D109" s="230">
        <v>279.65000000000003</v>
      </c>
      <c r="E109" s="230">
        <v>277.55000000000007</v>
      </c>
      <c r="F109" s="230">
        <v>274.25000000000006</v>
      </c>
      <c r="G109" s="230">
        <v>272.15000000000009</v>
      </c>
      <c r="H109" s="230">
        <v>282.95000000000005</v>
      </c>
      <c r="I109" s="230">
        <v>285.05000000000007</v>
      </c>
      <c r="J109" s="230">
        <v>288.35000000000002</v>
      </c>
      <c r="K109" s="229">
        <v>281.75</v>
      </c>
      <c r="L109" s="229">
        <v>276.35000000000002</v>
      </c>
      <c r="M109" s="229">
        <v>8.5987200000000001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147.19999999999999</v>
      </c>
      <c r="D110" s="230">
        <v>149.18333333333331</v>
      </c>
      <c r="E110" s="230">
        <v>144.61666666666662</v>
      </c>
      <c r="F110" s="230">
        <v>142.0333333333333</v>
      </c>
      <c r="G110" s="230">
        <v>137.46666666666661</v>
      </c>
      <c r="H110" s="230">
        <v>151.76666666666662</v>
      </c>
      <c r="I110" s="230">
        <v>156.33333333333329</v>
      </c>
      <c r="J110" s="230">
        <v>158.91666666666663</v>
      </c>
      <c r="K110" s="229">
        <v>153.75</v>
      </c>
      <c r="L110" s="229">
        <v>146.6</v>
      </c>
      <c r="M110" s="229">
        <v>111.43867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389.25</v>
      </c>
      <c r="D111" s="230">
        <v>389.41666666666669</v>
      </c>
      <c r="E111" s="230">
        <v>384.93333333333339</v>
      </c>
      <c r="F111" s="230">
        <v>380.61666666666673</v>
      </c>
      <c r="G111" s="230">
        <v>376.13333333333344</v>
      </c>
      <c r="H111" s="230">
        <v>393.73333333333335</v>
      </c>
      <c r="I111" s="230">
        <v>398.21666666666658</v>
      </c>
      <c r="J111" s="230">
        <v>402.5333333333333</v>
      </c>
      <c r="K111" s="229">
        <v>393.9</v>
      </c>
      <c r="L111" s="229">
        <v>385.1</v>
      </c>
      <c r="M111" s="229">
        <v>51.161059999999999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89.4</v>
      </c>
      <c r="D112" s="230">
        <v>89.34999999999998</v>
      </c>
      <c r="E112" s="230">
        <v>88.899999999999963</v>
      </c>
      <c r="F112" s="230">
        <v>88.399999999999977</v>
      </c>
      <c r="G112" s="230">
        <v>87.94999999999996</v>
      </c>
      <c r="H112" s="230">
        <v>89.849999999999966</v>
      </c>
      <c r="I112" s="230">
        <v>90.299999999999983</v>
      </c>
      <c r="J112" s="230">
        <v>90.799999999999969</v>
      </c>
      <c r="K112" s="229">
        <v>89.8</v>
      </c>
      <c r="L112" s="229">
        <v>88.85</v>
      </c>
      <c r="M112" s="229">
        <v>57.408009999999997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643</v>
      </c>
      <c r="D113" s="230">
        <v>642.16666666666663</v>
      </c>
      <c r="E113" s="230">
        <v>637.88333333333321</v>
      </c>
      <c r="F113" s="230">
        <v>632.76666666666654</v>
      </c>
      <c r="G113" s="230">
        <v>628.48333333333312</v>
      </c>
      <c r="H113" s="230">
        <v>647.2833333333333</v>
      </c>
      <c r="I113" s="230">
        <v>651.56666666666683</v>
      </c>
      <c r="J113" s="230">
        <v>656.68333333333339</v>
      </c>
      <c r="K113" s="229">
        <v>646.45000000000005</v>
      </c>
      <c r="L113" s="229">
        <v>637.04999999999995</v>
      </c>
      <c r="M113" s="229">
        <v>8.8288899999999995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462.7</v>
      </c>
      <c r="D114" s="230">
        <v>463</v>
      </c>
      <c r="E114" s="230">
        <v>458.85</v>
      </c>
      <c r="F114" s="230">
        <v>455</v>
      </c>
      <c r="G114" s="230">
        <v>450.85</v>
      </c>
      <c r="H114" s="230">
        <v>466.85</v>
      </c>
      <c r="I114" s="230">
        <v>471</v>
      </c>
      <c r="J114" s="230">
        <v>474.85</v>
      </c>
      <c r="K114" s="229">
        <v>467.15</v>
      </c>
      <c r="L114" s="229">
        <v>459.15</v>
      </c>
      <c r="M114" s="229">
        <v>10.575570000000001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157.25</v>
      </c>
      <c r="D115" s="230">
        <v>157.08333333333334</v>
      </c>
      <c r="E115" s="230">
        <v>155.7166666666667</v>
      </c>
      <c r="F115" s="230">
        <v>154.18333333333337</v>
      </c>
      <c r="G115" s="230">
        <v>152.81666666666672</v>
      </c>
      <c r="H115" s="230">
        <v>158.61666666666667</v>
      </c>
      <c r="I115" s="230">
        <v>159.98333333333329</v>
      </c>
      <c r="J115" s="230">
        <v>161.51666666666665</v>
      </c>
      <c r="K115" s="229">
        <v>158.44999999999999</v>
      </c>
      <c r="L115" s="229">
        <v>155.55000000000001</v>
      </c>
      <c r="M115" s="229">
        <v>82.95147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1306</v>
      </c>
      <c r="D116" s="230">
        <v>1307.3</v>
      </c>
      <c r="E116" s="230">
        <v>1298.6999999999998</v>
      </c>
      <c r="F116" s="230">
        <v>1291.3999999999999</v>
      </c>
      <c r="G116" s="230">
        <v>1282.7999999999997</v>
      </c>
      <c r="H116" s="230">
        <v>1314.6</v>
      </c>
      <c r="I116" s="230">
        <v>1323.1999999999998</v>
      </c>
      <c r="J116" s="230">
        <v>1330.5</v>
      </c>
      <c r="K116" s="229">
        <v>1315.9</v>
      </c>
      <c r="L116" s="229">
        <v>1300</v>
      </c>
      <c r="M116" s="229">
        <v>29.027010000000001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4116.3</v>
      </c>
      <c r="D117" s="230">
        <v>4132.0166666666664</v>
      </c>
      <c r="E117" s="230">
        <v>4066.0333333333328</v>
      </c>
      <c r="F117" s="230">
        <v>4015.7666666666664</v>
      </c>
      <c r="G117" s="230">
        <v>3949.7833333333328</v>
      </c>
      <c r="H117" s="230">
        <v>4182.2833333333328</v>
      </c>
      <c r="I117" s="230">
        <v>4248.2666666666664</v>
      </c>
      <c r="J117" s="230">
        <v>4298.5333333333328</v>
      </c>
      <c r="K117" s="229">
        <v>4198</v>
      </c>
      <c r="L117" s="229">
        <v>4081.75</v>
      </c>
      <c r="M117" s="229">
        <v>3.7351000000000001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1279</v>
      </c>
      <c r="D118" s="230">
        <v>1280.2</v>
      </c>
      <c r="E118" s="230">
        <v>1271.8000000000002</v>
      </c>
      <c r="F118" s="230">
        <v>1264.6000000000001</v>
      </c>
      <c r="G118" s="230">
        <v>1256.2000000000003</v>
      </c>
      <c r="H118" s="230">
        <v>1287.4000000000001</v>
      </c>
      <c r="I118" s="230">
        <v>1295.8000000000002</v>
      </c>
      <c r="J118" s="230">
        <v>1303</v>
      </c>
      <c r="K118" s="229">
        <v>1288.5999999999999</v>
      </c>
      <c r="L118" s="229">
        <v>1273</v>
      </c>
      <c r="M118" s="229">
        <v>100.081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2410.4</v>
      </c>
      <c r="D119" s="230">
        <v>2402.3833333333332</v>
      </c>
      <c r="E119" s="230">
        <v>2391.2666666666664</v>
      </c>
      <c r="F119" s="230">
        <v>2372.1333333333332</v>
      </c>
      <c r="G119" s="230">
        <v>2361.0166666666664</v>
      </c>
      <c r="H119" s="230">
        <v>2421.5166666666664</v>
      </c>
      <c r="I119" s="230">
        <v>2432.6333333333332</v>
      </c>
      <c r="J119" s="230">
        <v>2451.7666666666664</v>
      </c>
      <c r="K119" s="229">
        <v>2413.5</v>
      </c>
      <c r="L119" s="229">
        <v>2383.25</v>
      </c>
      <c r="M119" s="229">
        <v>2.8620700000000001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748.05</v>
      </c>
      <c r="D120" s="230">
        <v>740.19999999999993</v>
      </c>
      <c r="E120" s="230">
        <v>727.39999999999986</v>
      </c>
      <c r="F120" s="230">
        <v>706.74999999999989</v>
      </c>
      <c r="G120" s="230">
        <v>693.94999999999982</v>
      </c>
      <c r="H120" s="230">
        <v>760.84999999999991</v>
      </c>
      <c r="I120" s="230">
        <v>773.64999999999986</v>
      </c>
      <c r="J120" s="230">
        <v>794.3</v>
      </c>
      <c r="K120" s="229">
        <v>753</v>
      </c>
      <c r="L120" s="229">
        <v>719.55</v>
      </c>
      <c r="M120" s="229">
        <v>15.111800000000001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263.35000000000002</v>
      </c>
      <c r="D121" s="230">
        <v>259.55</v>
      </c>
      <c r="E121" s="230">
        <v>254.10000000000002</v>
      </c>
      <c r="F121" s="230">
        <v>244.85000000000002</v>
      </c>
      <c r="G121" s="230">
        <v>239.40000000000003</v>
      </c>
      <c r="H121" s="230">
        <v>268.8</v>
      </c>
      <c r="I121" s="230">
        <v>274.24999999999994</v>
      </c>
      <c r="J121" s="230">
        <v>283.5</v>
      </c>
      <c r="K121" s="229">
        <v>265</v>
      </c>
      <c r="L121" s="229">
        <v>250.3</v>
      </c>
      <c r="M121" s="229">
        <v>41.081090000000003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712.85</v>
      </c>
      <c r="D122" s="230">
        <v>713.04999999999984</v>
      </c>
      <c r="E122" s="230">
        <v>708.59999999999968</v>
      </c>
      <c r="F122" s="230">
        <v>704.3499999999998</v>
      </c>
      <c r="G122" s="230">
        <v>699.89999999999964</v>
      </c>
      <c r="H122" s="230">
        <v>717.29999999999973</v>
      </c>
      <c r="I122" s="230">
        <v>721.74999999999977</v>
      </c>
      <c r="J122" s="230">
        <v>725.99999999999977</v>
      </c>
      <c r="K122" s="229">
        <v>717.5</v>
      </c>
      <c r="L122" s="229">
        <v>708.8</v>
      </c>
      <c r="M122" s="229">
        <v>24.369959999999999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523.04999999999995</v>
      </c>
      <c r="D123" s="230">
        <v>523.93333333333328</v>
      </c>
      <c r="E123" s="230">
        <v>519.66666666666652</v>
      </c>
      <c r="F123" s="230">
        <v>516.28333333333319</v>
      </c>
      <c r="G123" s="230">
        <v>512.01666666666642</v>
      </c>
      <c r="H123" s="230">
        <v>527.31666666666661</v>
      </c>
      <c r="I123" s="230">
        <v>531.58333333333326</v>
      </c>
      <c r="J123" s="230">
        <v>534.9666666666667</v>
      </c>
      <c r="K123" s="229">
        <v>528.20000000000005</v>
      </c>
      <c r="L123" s="229">
        <v>520.54999999999995</v>
      </c>
      <c r="M123" s="229">
        <v>26.73151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490.75</v>
      </c>
      <c r="D124" s="230">
        <v>490.16666666666669</v>
      </c>
      <c r="E124" s="230">
        <v>485.63333333333338</v>
      </c>
      <c r="F124" s="230">
        <v>480.51666666666671</v>
      </c>
      <c r="G124" s="230">
        <v>475.98333333333341</v>
      </c>
      <c r="H124" s="230">
        <v>495.28333333333336</v>
      </c>
      <c r="I124" s="230">
        <v>499.81666666666666</v>
      </c>
      <c r="J124" s="230">
        <v>504.93333333333334</v>
      </c>
      <c r="K124" s="229">
        <v>494.7</v>
      </c>
      <c r="L124" s="229">
        <v>485.05</v>
      </c>
      <c r="M124" s="229">
        <v>11.770860000000001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1959.05</v>
      </c>
      <c r="D125" s="230">
        <v>1951.8666666666668</v>
      </c>
      <c r="E125" s="230">
        <v>1937.3333333333335</v>
      </c>
      <c r="F125" s="230">
        <v>1915.6166666666668</v>
      </c>
      <c r="G125" s="230">
        <v>1901.0833333333335</v>
      </c>
      <c r="H125" s="230">
        <v>1973.5833333333335</v>
      </c>
      <c r="I125" s="230">
        <v>1988.1166666666668</v>
      </c>
      <c r="J125" s="230">
        <v>2009.8333333333335</v>
      </c>
      <c r="K125" s="229">
        <v>1966.4</v>
      </c>
      <c r="L125" s="229">
        <v>1930.15</v>
      </c>
      <c r="M125" s="229">
        <v>41.128410000000002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106.75</v>
      </c>
      <c r="D126" s="230">
        <v>106.28333333333335</v>
      </c>
      <c r="E126" s="230">
        <v>105.56666666666669</v>
      </c>
      <c r="F126" s="230">
        <v>104.38333333333334</v>
      </c>
      <c r="G126" s="230">
        <v>103.66666666666669</v>
      </c>
      <c r="H126" s="230">
        <v>107.4666666666667</v>
      </c>
      <c r="I126" s="230">
        <v>108.18333333333337</v>
      </c>
      <c r="J126" s="230">
        <v>109.3666666666667</v>
      </c>
      <c r="K126" s="229">
        <v>107</v>
      </c>
      <c r="L126" s="229">
        <v>105.1</v>
      </c>
      <c r="M126" s="229">
        <v>73.313379999999995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3842.1</v>
      </c>
      <c r="D127" s="230">
        <v>3854.4333333333329</v>
      </c>
      <c r="E127" s="230">
        <v>3779.8666666666659</v>
      </c>
      <c r="F127" s="230">
        <v>3717.6333333333328</v>
      </c>
      <c r="G127" s="230">
        <v>3643.0666666666657</v>
      </c>
      <c r="H127" s="230">
        <v>3916.6666666666661</v>
      </c>
      <c r="I127" s="230">
        <v>3991.2333333333327</v>
      </c>
      <c r="J127" s="230">
        <v>4053.4666666666662</v>
      </c>
      <c r="K127" s="229">
        <v>3929</v>
      </c>
      <c r="L127" s="229">
        <v>3792.2</v>
      </c>
      <c r="M127" s="229">
        <v>2.7059799999999998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373.05</v>
      </c>
      <c r="D128" s="230">
        <v>374.2166666666667</v>
      </c>
      <c r="E128" s="230">
        <v>371.03333333333342</v>
      </c>
      <c r="F128" s="230">
        <v>369.01666666666671</v>
      </c>
      <c r="G128" s="230">
        <v>365.83333333333343</v>
      </c>
      <c r="H128" s="230">
        <v>376.23333333333341</v>
      </c>
      <c r="I128" s="230">
        <v>379.41666666666669</v>
      </c>
      <c r="J128" s="230">
        <v>381.43333333333339</v>
      </c>
      <c r="K128" s="229">
        <v>377.4</v>
      </c>
      <c r="L128" s="229">
        <v>372.2</v>
      </c>
      <c r="M128" s="229">
        <v>6.8487099999999996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4884.8500000000004</v>
      </c>
      <c r="D129" s="230">
        <v>4866.7666666666664</v>
      </c>
      <c r="E129" s="230">
        <v>4818.083333333333</v>
      </c>
      <c r="F129" s="230">
        <v>4751.3166666666666</v>
      </c>
      <c r="G129" s="230">
        <v>4702.6333333333332</v>
      </c>
      <c r="H129" s="230">
        <v>4933.5333333333328</v>
      </c>
      <c r="I129" s="230">
        <v>4982.2166666666672</v>
      </c>
      <c r="J129" s="230">
        <v>5048.9833333333327</v>
      </c>
      <c r="K129" s="229">
        <v>4915.45</v>
      </c>
      <c r="L129" s="229">
        <v>4800</v>
      </c>
      <c r="M129" s="229">
        <v>9.2005499999999998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2277.9499999999998</v>
      </c>
      <c r="D130" s="230">
        <v>2274.1166666666663</v>
      </c>
      <c r="E130" s="230">
        <v>2267.5333333333328</v>
      </c>
      <c r="F130" s="230">
        <v>2257.1166666666663</v>
      </c>
      <c r="G130" s="230">
        <v>2250.5333333333328</v>
      </c>
      <c r="H130" s="230">
        <v>2284.5333333333328</v>
      </c>
      <c r="I130" s="230">
        <v>2291.1166666666659</v>
      </c>
      <c r="J130" s="230">
        <v>2301.5333333333328</v>
      </c>
      <c r="K130" s="229">
        <v>2280.6999999999998</v>
      </c>
      <c r="L130" s="229">
        <v>2263.6999999999998</v>
      </c>
      <c r="M130" s="229">
        <v>16.776800000000001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342.05</v>
      </c>
      <c r="D131" s="230">
        <v>340.35</v>
      </c>
      <c r="E131" s="230">
        <v>337.30000000000007</v>
      </c>
      <c r="F131" s="230">
        <v>332.55000000000007</v>
      </c>
      <c r="G131" s="230">
        <v>329.50000000000011</v>
      </c>
      <c r="H131" s="230">
        <v>345.1</v>
      </c>
      <c r="I131" s="230">
        <v>348.15</v>
      </c>
      <c r="J131" s="230">
        <v>352.9</v>
      </c>
      <c r="K131" s="229">
        <v>343.4</v>
      </c>
      <c r="L131" s="229">
        <v>335.6</v>
      </c>
      <c r="M131" s="229">
        <v>11.15441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597.75</v>
      </c>
      <c r="D132" s="230">
        <v>597.83333333333337</v>
      </c>
      <c r="E132" s="230">
        <v>595.91666666666674</v>
      </c>
      <c r="F132" s="230">
        <v>594.08333333333337</v>
      </c>
      <c r="G132" s="230">
        <v>592.16666666666674</v>
      </c>
      <c r="H132" s="230">
        <v>599.66666666666674</v>
      </c>
      <c r="I132" s="230">
        <v>601.58333333333348</v>
      </c>
      <c r="J132" s="230">
        <v>603.41666666666674</v>
      </c>
      <c r="K132" s="229">
        <v>599.75</v>
      </c>
      <c r="L132" s="229">
        <v>596</v>
      </c>
      <c r="M132" s="229">
        <v>4.8087999999999997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3981.9</v>
      </c>
      <c r="D133" s="230">
        <v>3982.5</v>
      </c>
      <c r="E133" s="230">
        <v>3965</v>
      </c>
      <c r="F133" s="230">
        <v>3948.1</v>
      </c>
      <c r="G133" s="230">
        <v>3930.6</v>
      </c>
      <c r="H133" s="230">
        <v>3999.4</v>
      </c>
      <c r="I133" s="230">
        <v>4016.9</v>
      </c>
      <c r="J133" s="230">
        <v>4033.8</v>
      </c>
      <c r="K133" s="229">
        <v>4000</v>
      </c>
      <c r="L133" s="229">
        <v>3965.6</v>
      </c>
      <c r="M133" s="229">
        <v>0.11899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821.65</v>
      </c>
      <c r="D134" s="230">
        <v>820.15</v>
      </c>
      <c r="E134" s="230">
        <v>815.84999999999991</v>
      </c>
      <c r="F134" s="230">
        <v>810.05</v>
      </c>
      <c r="G134" s="230">
        <v>805.74999999999989</v>
      </c>
      <c r="H134" s="230">
        <v>825.94999999999993</v>
      </c>
      <c r="I134" s="230">
        <v>830.24999999999989</v>
      </c>
      <c r="J134" s="230">
        <v>836.05</v>
      </c>
      <c r="K134" s="229">
        <v>824.45</v>
      </c>
      <c r="L134" s="229">
        <v>814.35</v>
      </c>
      <c r="M134" s="229">
        <v>4.2748999999999997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96636.25</v>
      </c>
      <c r="D135" s="230">
        <v>96704.466666666674</v>
      </c>
      <c r="E135" s="230">
        <v>96159.433333333349</v>
      </c>
      <c r="F135" s="230">
        <v>95682.616666666669</v>
      </c>
      <c r="G135" s="230">
        <v>95137.583333333343</v>
      </c>
      <c r="H135" s="230">
        <v>97181.283333333355</v>
      </c>
      <c r="I135" s="230">
        <v>97726.31666666668</v>
      </c>
      <c r="J135" s="230">
        <v>98203.13333333336</v>
      </c>
      <c r="K135" s="229">
        <v>97249.5</v>
      </c>
      <c r="L135" s="229">
        <v>96227.65</v>
      </c>
      <c r="M135" s="229">
        <v>4.249E-2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294.2</v>
      </c>
      <c r="D136" s="230">
        <v>296.09999999999997</v>
      </c>
      <c r="E136" s="230">
        <v>290.49999999999994</v>
      </c>
      <c r="F136" s="230">
        <v>286.79999999999995</v>
      </c>
      <c r="G136" s="230">
        <v>281.19999999999993</v>
      </c>
      <c r="H136" s="230">
        <v>299.79999999999995</v>
      </c>
      <c r="I136" s="230">
        <v>305.39999999999998</v>
      </c>
      <c r="J136" s="230">
        <v>309.09999999999997</v>
      </c>
      <c r="K136" s="229">
        <v>301.7</v>
      </c>
      <c r="L136" s="229">
        <v>292.39999999999998</v>
      </c>
      <c r="M136" s="229">
        <v>19.967459999999999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1411.2</v>
      </c>
      <c r="D137" s="230">
        <v>1404.7166666666669</v>
      </c>
      <c r="E137" s="230">
        <v>1394.5333333333338</v>
      </c>
      <c r="F137" s="230">
        <v>1377.8666666666668</v>
      </c>
      <c r="G137" s="230">
        <v>1367.6833333333336</v>
      </c>
      <c r="H137" s="230">
        <v>1421.3833333333339</v>
      </c>
      <c r="I137" s="230">
        <v>1431.5666666666668</v>
      </c>
      <c r="J137" s="230">
        <v>1448.233333333334</v>
      </c>
      <c r="K137" s="229">
        <v>1414.9</v>
      </c>
      <c r="L137" s="229">
        <v>1388.05</v>
      </c>
      <c r="M137" s="229">
        <v>23.35838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542.75</v>
      </c>
      <c r="D138" s="230">
        <v>542.58333333333337</v>
      </c>
      <c r="E138" s="230">
        <v>537.16666666666674</v>
      </c>
      <c r="F138" s="230">
        <v>531.58333333333337</v>
      </c>
      <c r="G138" s="230">
        <v>526.16666666666674</v>
      </c>
      <c r="H138" s="230">
        <v>548.16666666666674</v>
      </c>
      <c r="I138" s="230">
        <v>553.58333333333348</v>
      </c>
      <c r="J138" s="230">
        <v>559.16666666666674</v>
      </c>
      <c r="K138" s="229">
        <v>548</v>
      </c>
      <c r="L138" s="229">
        <v>537</v>
      </c>
      <c r="M138" s="229">
        <v>16.029720000000001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9736.2000000000007</v>
      </c>
      <c r="D139" s="230">
        <v>9705.7333333333336</v>
      </c>
      <c r="E139" s="230">
        <v>9641.4666666666672</v>
      </c>
      <c r="F139" s="230">
        <v>9546.7333333333336</v>
      </c>
      <c r="G139" s="230">
        <v>9482.4666666666672</v>
      </c>
      <c r="H139" s="230">
        <v>9800.4666666666672</v>
      </c>
      <c r="I139" s="230">
        <v>9864.7333333333336</v>
      </c>
      <c r="J139" s="230">
        <v>9959.4666666666672</v>
      </c>
      <c r="K139" s="229">
        <v>9770</v>
      </c>
      <c r="L139" s="229">
        <v>9611</v>
      </c>
      <c r="M139" s="229">
        <v>5.4231800000000003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688.15</v>
      </c>
      <c r="D140" s="230">
        <v>686.08333333333337</v>
      </c>
      <c r="E140" s="230">
        <v>680.16666666666674</v>
      </c>
      <c r="F140" s="230">
        <v>672.18333333333339</v>
      </c>
      <c r="G140" s="230">
        <v>666.26666666666677</v>
      </c>
      <c r="H140" s="230">
        <v>694.06666666666672</v>
      </c>
      <c r="I140" s="230">
        <v>699.98333333333346</v>
      </c>
      <c r="J140" s="230">
        <v>707.9666666666667</v>
      </c>
      <c r="K140" s="229">
        <v>692</v>
      </c>
      <c r="L140" s="229">
        <v>678.1</v>
      </c>
      <c r="M140" s="229">
        <v>3.8519800000000002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523.9</v>
      </c>
      <c r="D141" s="230">
        <v>520.23333333333335</v>
      </c>
      <c r="E141" s="230">
        <v>512.4666666666667</v>
      </c>
      <c r="F141" s="230">
        <v>501.03333333333336</v>
      </c>
      <c r="G141" s="230">
        <v>493.26666666666671</v>
      </c>
      <c r="H141" s="230">
        <v>531.66666666666674</v>
      </c>
      <c r="I141" s="230">
        <v>539.43333333333339</v>
      </c>
      <c r="J141" s="230">
        <v>550.86666666666667</v>
      </c>
      <c r="K141" s="229">
        <v>528</v>
      </c>
      <c r="L141" s="229">
        <v>508.8</v>
      </c>
      <c r="M141" s="229">
        <v>39.022530000000003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</v>
      </c>
      <c r="D142" s="230">
        <v>57.766666666666673</v>
      </c>
      <c r="E142" s="230">
        <v>57.233333333333348</v>
      </c>
      <c r="F142" s="230">
        <v>56.466666666666676</v>
      </c>
      <c r="G142" s="230">
        <v>55.933333333333351</v>
      </c>
      <c r="H142" s="230">
        <v>58.533333333333346</v>
      </c>
      <c r="I142" s="230">
        <v>59.066666666666663</v>
      </c>
      <c r="J142" s="230">
        <v>59.833333333333343</v>
      </c>
      <c r="K142" s="229">
        <v>58.3</v>
      </c>
      <c r="L142" s="229">
        <v>57</v>
      </c>
      <c r="M142" s="229">
        <v>47.613199999999999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1914.4</v>
      </c>
      <c r="D143" s="230">
        <v>1918.9833333333333</v>
      </c>
      <c r="E143" s="230">
        <v>1890.4166666666667</v>
      </c>
      <c r="F143" s="230">
        <v>1866.4333333333334</v>
      </c>
      <c r="G143" s="230">
        <v>1837.8666666666668</v>
      </c>
      <c r="H143" s="230">
        <v>1942.9666666666667</v>
      </c>
      <c r="I143" s="230">
        <v>1971.5333333333333</v>
      </c>
      <c r="J143" s="230">
        <v>1995.5166666666667</v>
      </c>
      <c r="K143" s="229">
        <v>1947.55</v>
      </c>
      <c r="L143" s="229">
        <v>1895</v>
      </c>
      <c r="M143" s="229">
        <v>9.0625699999999991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1126.6500000000001</v>
      </c>
      <c r="D144" s="230">
        <v>1125.3833333333334</v>
      </c>
      <c r="E144" s="230">
        <v>1120.7666666666669</v>
      </c>
      <c r="F144" s="230">
        <v>1114.8833333333334</v>
      </c>
      <c r="G144" s="230">
        <v>1110.2666666666669</v>
      </c>
      <c r="H144" s="230">
        <v>1131.2666666666669</v>
      </c>
      <c r="I144" s="230">
        <v>1135.8833333333332</v>
      </c>
      <c r="J144" s="230">
        <v>1141.7666666666669</v>
      </c>
      <c r="K144" s="229">
        <v>1130</v>
      </c>
      <c r="L144" s="229">
        <v>1119.5</v>
      </c>
      <c r="M144" s="229">
        <v>2.1392099999999998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175.4</v>
      </c>
      <c r="D145" s="230">
        <v>174.9</v>
      </c>
      <c r="E145" s="230">
        <v>174.05</v>
      </c>
      <c r="F145" s="230">
        <v>172.70000000000002</v>
      </c>
      <c r="G145" s="230">
        <v>171.85000000000002</v>
      </c>
      <c r="H145" s="230">
        <v>176.25</v>
      </c>
      <c r="I145" s="230">
        <v>177.09999999999997</v>
      </c>
      <c r="J145" s="230">
        <v>178.45</v>
      </c>
      <c r="K145" s="229">
        <v>175.75</v>
      </c>
      <c r="L145" s="229">
        <v>173.55</v>
      </c>
      <c r="M145" s="229">
        <v>48.89564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83.5</v>
      </c>
      <c r="D146" s="230">
        <v>83.533333333333331</v>
      </c>
      <c r="E146" s="230">
        <v>82.86666666666666</v>
      </c>
      <c r="F146" s="230">
        <v>82.233333333333334</v>
      </c>
      <c r="G146" s="230">
        <v>81.566666666666663</v>
      </c>
      <c r="H146" s="230">
        <v>84.166666666666657</v>
      </c>
      <c r="I146" s="230">
        <v>84.833333333333343</v>
      </c>
      <c r="J146" s="230">
        <v>85.466666666666654</v>
      </c>
      <c r="K146" s="229">
        <v>84.2</v>
      </c>
      <c r="L146" s="229">
        <v>82.9</v>
      </c>
      <c r="M146" s="229">
        <v>36.763779999999997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4627.3999999999996</v>
      </c>
      <c r="D147" s="230">
        <v>4631.9666666666662</v>
      </c>
      <c r="E147" s="230">
        <v>4597.4333333333325</v>
      </c>
      <c r="F147" s="230">
        <v>4567.4666666666662</v>
      </c>
      <c r="G147" s="230">
        <v>4532.9333333333325</v>
      </c>
      <c r="H147" s="230">
        <v>4661.9333333333325</v>
      </c>
      <c r="I147" s="230">
        <v>4696.4666666666672</v>
      </c>
      <c r="J147" s="230">
        <v>4726.4333333333325</v>
      </c>
      <c r="K147" s="229">
        <v>4666.5</v>
      </c>
      <c r="L147" s="229">
        <v>4602</v>
      </c>
      <c r="M147" s="229">
        <v>0.58389000000000002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21705.4</v>
      </c>
      <c r="D148" s="230">
        <v>21751.5</v>
      </c>
      <c r="E148" s="230">
        <v>21571.45</v>
      </c>
      <c r="F148" s="230">
        <v>21437.5</v>
      </c>
      <c r="G148" s="230">
        <v>21257.45</v>
      </c>
      <c r="H148" s="230">
        <v>21885.45</v>
      </c>
      <c r="I148" s="230">
        <v>22065.500000000004</v>
      </c>
      <c r="J148" s="230">
        <v>22199.45</v>
      </c>
      <c r="K148" s="229">
        <v>21931.55</v>
      </c>
      <c r="L148" s="229">
        <v>21617.55</v>
      </c>
      <c r="M148" s="229">
        <v>0.78522999999999998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255.15</v>
      </c>
      <c r="D149" s="230">
        <v>254.13333333333333</v>
      </c>
      <c r="E149" s="230">
        <v>251.76666666666665</v>
      </c>
      <c r="F149" s="230">
        <v>248.38333333333333</v>
      </c>
      <c r="G149" s="230">
        <v>246.01666666666665</v>
      </c>
      <c r="H149" s="230">
        <v>257.51666666666665</v>
      </c>
      <c r="I149" s="230">
        <v>259.88333333333333</v>
      </c>
      <c r="J149" s="230">
        <v>263.26666666666665</v>
      </c>
      <c r="K149" s="229">
        <v>256.5</v>
      </c>
      <c r="L149" s="229">
        <v>250.75</v>
      </c>
      <c r="M149" s="229">
        <v>8.2668599999999994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985.15</v>
      </c>
      <c r="D150" s="230">
        <v>978.36666666666667</v>
      </c>
      <c r="E150" s="230">
        <v>964.7833333333333</v>
      </c>
      <c r="F150" s="230">
        <v>944.41666666666663</v>
      </c>
      <c r="G150" s="230">
        <v>930.83333333333326</v>
      </c>
      <c r="H150" s="230">
        <v>998.73333333333335</v>
      </c>
      <c r="I150" s="230">
        <v>1012.3166666666666</v>
      </c>
      <c r="J150" s="230">
        <v>1032.6833333333334</v>
      </c>
      <c r="K150" s="229">
        <v>991.95</v>
      </c>
      <c r="L150" s="229">
        <v>958</v>
      </c>
      <c r="M150" s="229">
        <v>9.8277800000000006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153.65</v>
      </c>
      <c r="D151" s="230">
        <v>154.25</v>
      </c>
      <c r="E151" s="230">
        <v>152.6</v>
      </c>
      <c r="F151" s="230">
        <v>151.54999999999998</v>
      </c>
      <c r="G151" s="230">
        <v>149.89999999999998</v>
      </c>
      <c r="H151" s="230">
        <v>155.30000000000001</v>
      </c>
      <c r="I151" s="230">
        <v>156.94999999999999</v>
      </c>
      <c r="J151" s="230">
        <v>158.00000000000003</v>
      </c>
      <c r="K151" s="229">
        <v>155.9</v>
      </c>
      <c r="L151" s="229">
        <v>153.19999999999999</v>
      </c>
      <c r="M151" s="229">
        <v>81.188000000000002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254.15</v>
      </c>
      <c r="D152" s="230">
        <v>254.41666666666666</v>
      </c>
      <c r="E152" s="230">
        <v>253.33333333333331</v>
      </c>
      <c r="F152" s="230">
        <v>252.51666666666665</v>
      </c>
      <c r="G152" s="230">
        <v>251.43333333333331</v>
      </c>
      <c r="H152" s="230">
        <v>255.23333333333332</v>
      </c>
      <c r="I152" s="230">
        <v>256.31666666666661</v>
      </c>
      <c r="J152" s="230">
        <v>257.13333333333333</v>
      </c>
      <c r="K152" s="229">
        <v>255.5</v>
      </c>
      <c r="L152" s="229">
        <v>253.6</v>
      </c>
      <c r="M152" s="229">
        <v>3.2696700000000001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709.55</v>
      </c>
      <c r="D153" s="230">
        <v>711.65</v>
      </c>
      <c r="E153" s="230">
        <v>704.9</v>
      </c>
      <c r="F153" s="230">
        <v>700.25</v>
      </c>
      <c r="G153" s="230">
        <v>693.5</v>
      </c>
      <c r="H153" s="230">
        <v>716.3</v>
      </c>
      <c r="I153" s="230">
        <v>723.05</v>
      </c>
      <c r="J153" s="230">
        <v>727.69999999999993</v>
      </c>
      <c r="K153" s="229">
        <v>718.4</v>
      </c>
      <c r="L153" s="229">
        <v>707</v>
      </c>
      <c r="M153" s="229">
        <v>10.57193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3551.45</v>
      </c>
      <c r="D154" s="230">
        <v>3579.2166666666667</v>
      </c>
      <c r="E154" s="230">
        <v>3518.4333333333334</v>
      </c>
      <c r="F154" s="230">
        <v>3485.4166666666665</v>
      </c>
      <c r="G154" s="230">
        <v>3424.6333333333332</v>
      </c>
      <c r="H154" s="230">
        <v>3612.2333333333336</v>
      </c>
      <c r="I154" s="230">
        <v>3673.0166666666673</v>
      </c>
      <c r="J154" s="230">
        <v>3706.0333333333338</v>
      </c>
      <c r="K154" s="229">
        <v>3640</v>
      </c>
      <c r="L154" s="229">
        <v>3546.2</v>
      </c>
      <c r="M154" s="229">
        <v>0.54025000000000001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624.04999999999995</v>
      </c>
      <c r="D155" s="230">
        <v>616.79999999999995</v>
      </c>
      <c r="E155" s="230">
        <v>604.94999999999993</v>
      </c>
      <c r="F155" s="230">
        <v>585.85</v>
      </c>
      <c r="G155" s="230">
        <v>574</v>
      </c>
      <c r="H155" s="230">
        <v>635.89999999999986</v>
      </c>
      <c r="I155" s="230">
        <v>647.74999999999977</v>
      </c>
      <c r="J155" s="230">
        <v>666.8499999999998</v>
      </c>
      <c r="K155" s="229">
        <v>628.65</v>
      </c>
      <c r="L155" s="229">
        <v>597.70000000000005</v>
      </c>
      <c r="M155" s="229">
        <v>60.105719999999998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3587</v>
      </c>
      <c r="D156" s="230">
        <v>3569.0499999999997</v>
      </c>
      <c r="E156" s="230">
        <v>3538.0999999999995</v>
      </c>
      <c r="F156" s="230">
        <v>3489.2</v>
      </c>
      <c r="G156" s="230">
        <v>3458.2499999999995</v>
      </c>
      <c r="H156" s="230">
        <v>3617.9499999999994</v>
      </c>
      <c r="I156" s="230">
        <v>3648.8999999999992</v>
      </c>
      <c r="J156" s="230">
        <v>3697.7999999999993</v>
      </c>
      <c r="K156" s="229">
        <v>3600</v>
      </c>
      <c r="L156" s="229">
        <v>3520.15</v>
      </c>
      <c r="M156" s="229">
        <v>2.4110900000000002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38793.949999999997</v>
      </c>
      <c r="D157" s="230">
        <v>38831.316666666666</v>
      </c>
      <c r="E157" s="230">
        <v>38612.633333333331</v>
      </c>
      <c r="F157" s="230">
        <v>38431.316666666666</v>
      </c>
      <c r="G157" s="230">
        <v>38212.633333333331</v>
      </c>
      <c r="H157" s="230">
        <v>39012.633333333331</v>
      </c>
      <c r="I157" s="230">
        <v>39231.316666666666</v>
      </c>
      <c r="J157" s="230">
        <v>39412.633333333331</v>
      </c>
      <c r="K157" s="229">
        <v>39050</v>
      </c>
      <c r="L157" s="229">
        <v>38650</v>
      </c>
      <c r="M157" s="229">
        <v>0.35089999999999999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1031</v>
      </c>
      <c r="D158" s="230">
        <v>1029.6666666666667</v>
      </c>
      <c r="E158" s="230">
        <v>1023.3333333333335</v>
      </c>
      <c r="F158" s="230">
        <v>1015.6666666666667</v>
      </c>
      <c r="G158" s="230">
        <v>1009.3333333333335</v>
      </c>
      <c r="H158" s="230">
        <v>1037.3333333333335</v>
      </c>
      <c r="I158" s="230">
        <v>1043.666666666667</v>
      </c>
      <c r="J158" s="230">
        <v>1051.3333333333335</v>
      </c>
      <c r="K158" s="229">
        <v>1036</v>
      </c>
      <c r="L158" s="229">
        <v>1022</v>
      </c>
      <c r="M158" s="229">
        <v>3.9422700000000002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4981.05</v>
      </c>
      <c r="D159" s="230">
        <v>4994.6833333333334</v>
      </c>
      <c r="E159" s="230">
        <v>4891.3666666666668</v>
      </c>
      <c r="F159" s="230">
        <v>4801.6833333333334</v>
      </c>
      <c r="G159" s="230">
        <v>4698.3666666666668</v>
      </c>
      <c r="H159" s="230">
        <v>5084.3666666666668</v>
      </c>
      <c r="I159" s="230">
        <v>5187.6833333333343</v>
      </c>
      <c r="J159" s="230">
        <v>5277.3666666666668</v>
      </c>
      <c r="K159" s="229">
        <v>5098</v>
      </c>
      <c r="L159" s="229">
        <v>4905</v>
      </c>
      <c r="M159" s="229">
        <v>7.5966800000000001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223.45</v>
      </c>
      <c r="D160" s="230">
        <v>223.76666666666665</v>
      </c>
      <c r="E160" s="230">
        <v>222.5333333333333</v>
      </c>
      <c r="F160" s="230">
        <v>221.61666666666665</v>
      </c>
      <c r="G160" s="230">
        <v>220.3833333333333</v>
      </c>
      <c r="H160" s="230">
        <v>224.68333333333331</v>
      </c>
      <c r="I160" s="230">
        <v>225.91666666666666</v>
      </c>
      <c r="J160" s="230">
        <v>226.83333333333331</v>
      </c>
      <c r="K160" s="229">
        <v>225</v>
      </c>
      <c r="L160" s="229">
        <v>222.85</v>
      </c>
      <c r="M160" s="229">
        <v>11.684369999999999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2624.1</v>
      </c>
      <c r="D161" s="230">
        <v>2629.1166666666663</v>
      </c>
      <c r="E161" s="230">
        <v>2604.7833333333328</v>
      </c>
      <c r="F161" s="230">
        <v>2585.4666666666667</v>
      </c>
      <c r="G161" s="230">
        <v>2561.1333333333332</v>
      </c>
      <c r="H161" s="230">
        <v>2648.4333333333325</v>
      </c>
      <c r="I161" s="230">
        <v>2672.7666666666655</v>
      </c>
      <c r="J161" s="230">
        <v>2692.0833333333321</v>
      </c>
      <c r="K161" s="229">
        <v>2653.45</v>
      </c>
      <c r="L161" s="229">
        <v>2609.8000000000002</v>
      </c>
      <c r="M161" s="229">
        <v>1.2714300000000001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3595.45</v>
      </c>
      <c r="D162" s="230">
        <v>3581.6166666666668</v>
      </c>
      <c r="E162" s="230">
        <v>3558.3333333333335</v>
      </c>
      <c r="F162" s="230">
        <v>3521.2166666666667</v>
      </c>
      <c r="G162" s="230">
        <v>3497.9333333333334</v>
      </c>
      <c r="H162" s="230">
        <v>3618.7333333333336</v>
      </c>
      <c r="I162" s="230">
        <v>3642.0166666666664</v>
      </c>
      <c r="J162" s="230">
        <v>3679.1333333333337</v>
      </c>
      <c r="K162" s="229">
        <v>3604.9</v>
      </c>
      <c r="L162" s="229">
        <v>3544.5</v>
      </c>
      <c r="M162" s="229">
        <v>1.9670000000000001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347.25</v>
      </c>
      <c r="D163" s="230">
        <v>346.05</v>
      </c>
      <c r="E163" s="230">
        <v>343.65000000000003</v>
      </c>
      <c r="F163" s="230">
        <v>340.05</v>
      </c>
      <c r="G163" s="230">
        <v>337.65000000000003</v>
      </c>
      <c r="H163" s="230">
        <v>349.65000000000003</v>
      </c>
      <c r="I163" s="230">
        <v>352.05</v>
      </c>
      <c r="J163" s="230">
        <v>355.65000000000003</v>
      </c>
      <c r="K163" s="229">
        <v>348.45</v>
      </c>
      <c r="L163" s="229">
        <v>342.45</v>
      </c>
      <c r="M163" s="229">
        <v>10.66494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194.5</v>
      </c>
      <c r="D164" s="230">
        <v>194.45000000000002</v>
      </c>
      <c r="E164" s="230">
        <v>191.70000000000005</v>
      </c>
      <c r="F164" s="230">
        <v>188.90000000000003</v>
      </c>
      <c r="G164" s="230">
        <v>186.15000000000006</v>
      </c>
      <c r="H164" s="230">
        <v>197.25000000000003</v>
      </c>
      <c r="I164" s="230">
        <v>199.99999999999997</v>
      </c>
      <c r="J164" s="230">
        <v>202.8</v>
      </c>
      <c r="K164" s="229">
        <v>197.2</v>
      </c>
      <c r="L164" s="229">
        <v>191.65</v>
      </c>
      <c r="M164" s="229">
        <v>105.67471999999999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235.3</v>
      </c>
      <c r="D165" s="230">
        <v>235.58333333333334</v>
      </c>
      <c r="E165" s="230">
        <v>234.16666666666669</v>
      </c>
      <c r="F165" s="230">
        <v>233.03333333333333</v>
      </c>
      <c r="G165" s="230">
        <v>231.61666666666667</v>
      </c>
      <c r="H165" s="230">
        <v>236.7166666666667</v>
      </c>
      <c r="I165" s="230">
        <v>238.13333333333338</v>
      </c>
      <c r="J165" s="230">
        <v>239.26666666666671</v>
      </c>
      <c r="K165" s="229">
        <v>237</v>
      </c>
      <c r="L165" s="229">
        <v>234.45</v>
      </c>
      <c r="M165" s="229">
        <v>51.739530000000002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520</v>
      </c>
      <c r="D166" s="230">
        <v>518.61666666666667</v>
      </c>
      <c r="E166" s="230">
        <v>513.23333333333335</v>
      </c>
      <c r="F166" s="230">
        <v>506.4666666666667</v>
      </c>
      <c r="G166" s="230">
        <v>501.08333333333337</v>
      </c>
      <c r="H166" s="230">
        <v>525.38333333333333</v>
      </c>
      <c r="I166" s="230">
        <v>530.76666666666677</v>
      </c>
      <c r="J166" s="230">
        <v>537.5333333333333</v>
      </c>
      <c r="K166" s="229">
        <v>524</v>
      </c>
      <c r="L166" s="229">
        <v>511.85</v>
      </c>
      <c r="M166" s="229">
        <v>9.2670100000000009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13767.6</v>
      </c>
      <c r="D167" s="230">
        <v>13837.4</v>
      </c>
      <c r="E167" s="230">
        <v>13680.199999999999</v>
      </c>
      <c r="F167" s="230">
        <v>13592.8</v>
      </c>
      <c r="G167" s="230">
        <v>13435.599999999999</v>
      </c>
      <c r="H167" s="230">
        <v>13924.8</v>
      </c>
      <c r="I167" s="230">
        <v>14082</v>
      </c>
      <c r="J167" s="230">
        <v>14169.4</v>
      </c>
      <c r="K167" s="229">
        <v>13994.6</v>
      </c>
      <c r="L167" s="229">
        <v>13750</v>
      </c>
      <c r="M167" s="229">
        <v>5.7930000000000002E-2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52.05</v>
      </c>
      <c r="D168" s="230">
        <v>51.983333333333327</v>
      </c>
      <c r="E168" s="230">
        <v>51.616666666666653</v>
      </c>
      <c r="F168" s="230">
        <v>51.183333333333323</v>
      </c>
      <c r="G168" s="230">
        <v>50.816666666666649</v>
      </c>
      <c r="H168" s="230">
        <v>52.416666666666657</v>
      </c>
      <c r="I168" s="230">
        <v>52.783333333333331</v>
      </c>
      <c r="J168" s="230">
        <v>53.216666666666661</v>
      </c>
      <c r="K168" s="229">
        <v>52.35</v>
      </c>
      <c r="L168" s="229">
        <v>51.55</v>
      </c>
      <c r="M168" s="229">
        <v>187.36434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146.15</v>
      </c>
      <c r="D169" s="230">
        <v>145.15</v>
      </c>
      <c r="E169" s="230">
        <v>143.9</v>
      </c>
      <c r="F169" s="230">
        <v>141.65</v>
      </c>
      <c r="G169" s="230">
        <v>140.4</v>
      </c>
      <c r="H169" s="230">
        <v>147.4</v>
      </c>
      <c r="I169" s="230">
        <v>148.65</v>
      </c>
      <c r="J169" s="230">
        <v>150.9</v>
      </c>
      <c r="K169" s="229">
        <v>146.4</v>
      </c>
      <c r="L169" s="229">
        <v>142.9</v>
      </c>
      <c r="M169" s="229">
        <v>57.30697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2479.35</v>
      </c>
      <c r="D170" s="230">
        <v>2476.35</v>
      </c>
      <c r="E170" s="230">
        <v>2465</v>
      </c>
      <c r="F170" s="230">
        <v>2450.65</v>
      </c>
      <c r="G170" s="230">
        <v>2439.3000000000002</v>
      </c>
      <c r="H170" s="230">
        <v>2490.6999999999998</v>
      </c>
      <c r="I170" s="230">
        <v>2502.0499999999993</v>
      </c>
      <c r="J170" s="230">
        <v>2516.3999999999996</v>
      </c>
      <c r="K170" s="229">
        <v>2487.6999999999998</v>
      </c>
      <c r="L170" s="229">
        <v>2462</v>
      </c>
      <c r="M170" s="229">
        <v>34.581609999999998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926.05</v>
      </c>
      <c r="D171" s="230">
        <v>922.88333333333333</v>
      </c>
      <c r="E171" s="230">
        <v>917.16666666666663</v>
      </c>
      <c r="F171" s="230">
        <v>908.2833333333333</v>
      </c>
      <c r="G171" s="230">
        <v>902.56666666666661</v>
      </c>
      <c r="H171" s="230">
        <v>931.76666666666665</v>
      </c>
      <c r="I171" s="230">
        <v>937.48333333333335</v>
      </c>
      <c r="J171" s="230">
        <v>946.36666666666667</v>
      </c>
      <c r="K171" s="229">
        <v>928.6</v>
      </c>
      <c r="L171" s="229">
        <v>914</v>
      </c>
      <c r="M171" s="229">
        <v>9.4187999999999992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1223</v>
      </c>
      <c r="D172" s="230">
        <v>1219.3666666666666</v>
      </c>
      <c r="E172" s="230">
        <v>1213.7333333333331</v>
      </c>
      <c r="F172" s="230">
        <v>1204.4666666666665</v>
      </c>
      <c r="G172" s="230">
        <v>1198.833333333333</v>
      </c>
      <c r="H172" s="230">
        <v>1228.6333333333332</v>
      </c>
      <c r="I172" s="230">
        <v>1234.2666666666669</v>
      </c>
      <c r="J172" s="230">
        <v>1243.5333333333333</v>
      </c>
      <c r="K172" s="229">
        <v>1225</v>
      </c>
      <c r="L172" s="229">
        <v>1210.0999999999999</v>
      </c>
      <c r="M172" s="229">
        <v>7.9376100000000003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2533.1</v>
      </c>
      <c r="D173" s="230">
        <v>2530.4166666666665</v>
      </c>
      <c r="E173" s="230">
        <v>2514.833333333333</v>
      </c>
      <c r="F173" s="230">
        <v>2496.5666666666666</v>
      </c>
      <c r="G173" s="230">
        <v>2480.9833333333331</v>
      </c>
      <c r="H173" s="230">
        <v>2548.6833333333329</v>
      </c>
      <c r="I173" s="230">
        <v>2564.266666666666</v>
      </c>
      <c r="J173" s="230">
        <v>2582.5333333333328</v>
      </c>
      <c r="K173" s="229">
        <v>2546</v>
      </c>
      <c r="L173" s="229">
        <v>2512.15</v>
      </c>
      <c r="M173" s="229">
        <v>3.0630099999999998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80.400000000000006</v>
      </c>
      <c r="D174" s="230">
        <v>80.683333333333337</v>
      </c>
      <c r="E174" s="230">
        <v>79.76666666666668</v>
      </c>
      <c r="F174" s="230">
        <v>79.13333333333334</v>
      </c>
      <c r="G174" s="230">
        <v>78.216666666666683</v>
      </c>
      <c r="H174" s="230">
        <v>81.316666666666677</v>
      </c>
      <c r="I174" s="230">
        <v>82.233333333333334</v>
      </c>
      <c r="J174" s="230">
        <v>82.866666666666674</v>
      </c>
      <c r="K174" s="229">
        <v>81.599999999999994</v>
      </c>
      <c r="L174" s="229">
        <v>80.05</v>
      </c>
      <c r="M174" s="229">
        <v>98.23715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25793.8</v>
      </c>
      <c r="D175" s="230">
        <v>25476.266666666666</v>
      </c>
      <c r="E175" s="230">
        <v>25094.583333333332</v>
      </c>
      <c r="F175" s="230">
        <v>24395.366666666665</v>
      </c>
      <c r="G175" s="230">
        <v>24013.683333333331</v>
      </c>
      <c r="H175" s="230">
        <v>26175.483333333334</v>
      </c>
      <c r="I175" s="230">
        <v>26557.166666666668</v>
      </c>
      <c r="J175" s="230">
        <v>27256.383333333335</v>
      </c>
      <c r="K175" s="229">
        <v>25857.95</v>
      </c>
      <c r="L175" s="229">
        <v>24777.05</v>
      </c>
      <c r="M175" s="229">
        <v>0.77331000000000005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1408.9</v>
      </c>
      <c r="D176" s="266">
        <v>1404.8</v>
      </c>
      <c r="E176" s="266">
        <v>1389.85</v>
      </c>
      <c r="F176" s="266">
        <v>1370.8</v>
      </c>
      <c r="G176" s="266">
        <v>1355.85</v>
      </c>
      <c r="H176" s="266">
        <v>1423.85</v>
      </c>
      <c r="I176" s="266">
        <v>1438.8000000000002</v>
      </c>
      <c r="J176" s="266">
        <v>1457.85</v>
      </c>
      <c r="K176" s="265">
        <v>1419.75</v>
      </c>
      <c r="L176" s="265">
        <v>1385.75</v>
      </c>
      <c r="M176" s="265">
        <v>3.5543999999999998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3586.25</v>
      </c>
      <c r="D177" s="230">
        <v>3565.15</v>
      </c>
      <c r="E177" s="230">
        <v>3537.3</v>
      </c>
      <c r="F177" s="230">
        <v>3488.35</v>
      </c>
      <c r="G177" s="230">
        <v>3460.5</v>
      </c>
      <c r="H177" s="230">
        <v>3614.1000000000004</v>
      </c>
      <c r="I177" s="230">
        <v>3641.95</v>
      </c>
      <c r="J177" s="230">
        <v>3690.9000000000005</v>
      </c>
      <c r="K177" s="229">
        <v>3593</v>
      </c>
      <c r="L177" s="229">
        <v>3516.2</v>
      </c>
      <c r="M177" s="229">
        <v>3.1004800000000001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528.04999999999995</v>
      </c>
      <c r="D178" s="230">
        <v>528.96666666666658</v>
      </c>
      <c r="E178" s="230">
        <v>523.03333333333319</v>
      </c>
      <c r="F178" s="230">
        <v>518.01666666666665</v>
      </c>
      <c r="G178" s="230">
        <v>512.08333333333326</v>
      </c>
      <c r="H178" s="230">
        <v>533.98333333333312</v>
      </c>
      <c r="I178" s="230">
        <v>539.91666666666652</v>
      </c>
      <c r="J178" s="230">
        <v>544.93333333333305</v>
      </c>
      <c r="K178" s="229">
        <v>534.9</v>
      </c>
      <c r="L178" s="229">
        <v>523.95000000000005</v>
      </c>
      <c r="M178" s="229">
        <v>14.048249999999999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585.35</v>
      </c>
      <c r="D179" s="230">
        <v>585.75</v>
      </c>
      <c r="E179" s="230">
        <v>582.6</v>
      </c>
      <c r="F179" s="230">
        <v>579.85</v>
      </c>
      <c r="G179" s="230">
        <v>576.70000000000005</v>
      </c>
      <c r="H179" s="230">
        <v>588.5</v>
      </c>
      <c r="I179" s="230">
        <v>591.65000000000009</v>
      </c>
      <c r="J179" s="230">
        <v>594.4</v>
      </c>
      <c r="K179" s="229">
        <v>588.9</v>
      </c>
      <c r="L179" s="229">
        <v>583</v>
      </c>
      <c r="M179" s="229">
        <v>111.99939999999999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83.2</v>
      </c>
      <c r="D180" s="230">
        <v>83.333333333333329</v>
      </c>
      <c r="E180" s="230">
        <v>82.716666666666654</v>
      </c>
      <c r="F180" s="230">
        <v>82.23333333333332</v>
      </c>
      <c r="G180" s="230">
        <v>81.616666666666646</v>
      </c>
      <c r="H180" s="230">
        <v>83.816666666666663</v>
      </c>
      <c r="I180" s="230">
        <v>84.433333333333337</v>
      </c>
      <c r="J180" s="230">
        <v>84.916666666666671</v>
      </c>
      <c r="K180" s="229">
        <v>83.95</v>
      </c>
      <c r="L180" s="229">
        <v>82.85</v>
      </c>
      <c r="M180" s="229">
        <v>90.326430000000002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1013.8</v>
      </c>
      <c r="D181" s="230">
        <v>1011.25</v>
      </c>
      <c r="E181" s="230">
        <v>1006.55</v>
      </c>
      <c r="F181" s="230">
        <v>999.3</v>
      </c>
      <c r="G181" s="230">
        <v>994.59999999999991</v>
      </c>
      <c r="H181" s="230">
        <v>1018.5</v>
      </c>
      <c r="I181" s="230">
        <v>1023.2</v>
      </c>
      <c r="J181" s="230">
        <v>1030.45</v>
      </c>
      <c r="K181" s="229">
        <v>1015.95</v>
      </c>
      <c r="L181" s="229">
        <v>1004</v>
      </c>
      <c r="M181" s="229">
        <v>16.326440000000002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463.65</v>
      </c>
      <c r="D182" s="230">
        <v>462</v>
      </c>
      <c r="E182" s="230">
        <v>459.2</v>
      </c>
      <c r="F182" s="230">
        <v>454.75</v>
      </c>
      <c r="G182" s="230">
        <v>451.95</v>
      </c>
      <c r="H182" s="230">
        <v>466.45</v>
      </c>
      <c r="I182" s="230">
        <v>469.24999999999994</v>
      </c>
      <c r="J182" s="230">
        <v>473.7</v>
      </c>
      <c r="K182" s="229">
        <v>464.8</v>
      </c>
      <c r="L182" s="229">
        <v>457.55</v>
      </c>
      <c r="M182" s="229">
        <v>5.6909900000000002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734.5</v>
      </c>
      <c r="D183" s="230">
        <v>731.36666666666667</v>
      </c>
      <c r="E183" s="230">
        <v>722.2833333333333</v>
      </c>
      <c r="F183" s="230">
        <v>710.06666666666661</v>
      </c>
      <c r="G183" s="230">
        <v>700.98333333333323</v>
      </c>
      <c r="H183" s="230">
        <v>743.58333333333337</v>
      </c>
      <c r="I183" s="230">
        <v>752.66666666666663</v>
      </c>
      <c r="J183" s="230">
        <v>764.88333333333344</v>
      </c>
      <c r="K183" s="229">
        <v>740.45</v>
      </c>
      <c r="L183" s="229">
        <v>719.15</v>
      </c>
      <c r="M183" s="229">
        <v>4.2911700000000002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1332</v>
      </c>
      <c r="D184" s="230">
        <v>1319</v>
      </c>
      <c r="E184" s="230">
        <v>1299</v>
      </c>
      <c r="F184" s="230">
        <v>1266</v>
      </c>
      <c r="G184" s="230">
        <v>1246</v>
      </c>
      <c r="H184" s="230">
        <v>1352</v>
      </c>
      <c r="I184" s="230">
        <v>1372</v>
      </c>
      <c r="J184" s="230">
        <v>1405</v>
      </c>
      <c r="K184" s="229">
        <v>1339</v>
      </c>
      <c r="L184" s="229">
        <v>1286</v>
      </c>
      <c r="M184" s="229">
        <v>17.035830000000001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993.75</v>
      </c>
      <c r="D185" s="230">
        <v>996.54999999999984</v>
      </c>
      <c r="E185" s="230">
        <v>985.99999999999966</v>
      </c>
      <c r="F185" s="230">
        <v>978.24999999999977</v>
      </c>
      <c r="G185" s="230">
        <v>967.69999999999959</v>
      </c>
      <c r="H185" s="230">
        <v>1004.2999999999997</v>
      </c>
      <c r="I185" s="230">
        <v>1014.8499999999999</v>
      </c>
      <c r="J185" s="230">
        <v>1022.5999999999998</v>
      </c>
      <c r="K185" s="229">
        <v>1007.1</v>
      </c>
      <c r="L185" s="229">
        <v>988.8</v>
      </c>
      <c r="M185" s="229">
        <v>9.6629500000000004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1407.7</v>
      </c>
      <c r="D186" s="230">
        <v>1400.1833333333332</v>
      </c>
      <c r="E186" s="230">
        <v>1379.3666666666663</v>
      </c>
      <c r="F186" s="230">
        <v>1351.0333333333331</v>
      </c>
      <c r="G186" s="230">
        <v>1330.2166666666662</v>
      </c>
      <c r="H186" s="230">
        <v>1428.5166666666664</v>
      </c>
      <c r="I186" s="230">
        <v>1449.3333333333335</v>
      </c>
      <c r="J186" s="230">
        <v>1477.6666666666665</v>
      </c>
      <c r="K186" s="229">
        <v>1421</v>
      </c>
      <c r="L186" s="229">
        <v>1371.85</v>
      </c>
      <c r="M186" s="229">
        <v>6.8026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3232.3</v>
      </c>
      <c r="D187" s="230">
        <v>3247.25</v>
      </c>
      <c r="E187" s="230">
        <v>3205.65</v>
      </c>
      <c r="F187" s="230">
        <v>3179</v>
      </c>
      <c r="G187" s="230">
        <v>3137.4</v>
      </c>
      <c r="H187" s="230">
        <v>3273.9</v>
      </c>
      <c r="I187" s="230">
        <v>3315.5000000000005</v>
      </c>
      <c r="J187" s="230">
        <v>3342.15</v>
      </c>
      <c r="K187" s="229">
        <v>3288.85</v>
      </c>
      <c r="L187" s="229">
        <v>3220.6</v>
      </c>
      <c r="M187" s="229">
        <v>20.228490000000001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792.1</v>
      </c>
      <c r="D188" s="230">
        <v>790.83333333333337</v>
      </c>
      <c r="E188" s="230">
        <v>785.7166666666667</v>
      </c>
      <c r="F188" s="230">
        <v>779.33333333333337</v>
      </c>
      <c r="G188" s="230">
        <v>774.2166666666667</v>
      </c>
      <c r="H188" s="230">
        <v>797.2166666666667</v>
      </c>
      <c r="I188" s="230">
        <v>802.33333333333326</v>
      </c>
      <c r="J188" s="230">
        <v>808.7166666666667</v>
      </c>
      <c r="K188" s="229">
        <v>795.95</v>
      </c>
      <c r="L188" s="229">
        <v>784.45</v>
      </c>
      <c r="M188" s="229">
        <v>7.4400199999999996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7604.5</v>
      </c>
      <c r="D189" s="230">
        <v>7628.833333333333</v>
      </c>
      <c r="E189" s="230">
        <v>7526.6666666666661</v>
      </c>
      <c r="F189" s="230">
        <v>7448.833333333333</v>
      </c>
      <c r="G189" s="230">
        <v>7346.6666666666661</v>
      </c>
      <c r="H189" s="230">
        <v>7706.6666666666661</v>
      </c>
      <c r="I189" s="230">
        <v>7808.8333333333321</v>
      </c>
      <c r="J189" s="230">
        <v>7886.6666666666661</v>
      </c>
      <c r="K189" s="229">
        <v>7731</v>
      </c>
      <c r="L189" s="229">
        <v>7551</v>
      </c>
      <c r="M189" s="229">
        <v>1.5585199999999999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555.75</v>
      </c>
      <c r="D190" s="230">
        <v>552.69999999999993</v>
      </c>
      <c r="E190" s="230">
        <v>548.39999999999986</v>
      </c>
      <c r="F190" s="230">
        <v>541.04999999999995</v>
      </c>
      <c r="G190" s="230">
        <v>536.74999999999989</v>
      </c>
      <c r="H190" s="230">
        <v>560.04999999999984</v>
      </c>
      <c r="I190" s="230">
        <v>564.3499999999998</v>
      </c>
      <c r="J190" s="230">
        <v>571.69999999999982</v>
      </c>
      <c r="K190" s="229">
        <v>557</v>
      </c>
      <c r="L190" s="229">
        <v>545.35</v>
      </c>
      <c r="M190" s="229">
        <v>153.95092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216.75</v>
      </c>
      <c r="D191" s="230">
        <v>217.36666666666667</v>
      </c>
      <c r="E191" s="230">
        <v>214.93333333333334</v>
      </c>
      <c r="F191" s="230">
        <v>213.11666666666667</v>
      </c>
      <c r="G191" s="230">
        <v>210.68333333333334</v>
      </c>
      <c r="H191" s="230">
        <v>219.18333333333334</v>
      </c>
      <c r="I191" s="230">
        <v>221.61666666666667</v>
      </c>
      <c r="J191" s="230">
        <v>223.43333333333334</v>
      </c>
      <c r="K191" s="229">
        <v>219.8</v>
      </c>
      <c r="L191" s="229">
        <v>215.55</v>
      </c>
      <c r="M191" s="229">
        <v>83.010400000000004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109</v>
      </c>
      <c r="D192" s="230">
        <v>109.05</v>
      </c>
      <c r="E192" s="230">
        <v>108.25</v>
      </c>
      <c r="F192" s="230">
        <v>107.5</v>
      </c>
      <c r="G192" s="230">
        <v>106.7</v>
      </c>
      <c r="H192" s="230">
        <v>109.8</v>
      </c>
      <c r="I192" s="230">
        <v>110.59999999999998</v>
      </c>
      <c r="J192" s="230">
        <v>111.35</v>
      </c>
      <c r="K192" s="229">
        <v>109.85</v>
      </c>
      <c r="L192" s="229">
        <v>108.3</v>
      </c>
      <c r="M192" s="229">
        <v>267.51371999999998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63.15</v>
      </c>
      <c r="D193" s="230">
        <v>63.616666666666674</v>
      </c>
      <c r="E193" s="230">
        <v>62.333333333333343</v>
      </c>
      <c r="F193" s="230">
        <v>61.516666666666666</v>
      </c>
      <c r="G193" s="230">
        <v>60.233333333333334</v>
      </c>
      <c r="H193" s="230">
        <v>64.433333333333351</v>
      </c>
      <c r="I193" s="230">
        <v>65.716666666666683</v>
      </c>
      <c r="J193" s="230">
        <v>66.53333333333336</v>
      </c>
      <c r="K193" s="229">
        <v>64.900000000000006</v>
      </c>
      <c r="L193" s="229">
        <v>62.8</v>
      </c>
      <c r="M193" s="229">
        <v>16.8308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1086.25</v>
      </c>
      <c r="D194" s="230">
        <v>1086.6000000000001</v>
      </c>
      <c r="E194" s="230">
        <v>1071.2000000000003</v>
      </c>
      <c r="F194" s="230">
        <v>1056.1500000000001</v>
      </c>
      <c r="G194" s="230">
        <v>1040.7500000000002</v>
      </c>
      <c r="H194" s="230">
        <v>1101.6500000000003</v>
      </c>
      <c r="I194" s="230">
        <v>1117.0500000000004</v>
      </c>
      <c r="J194" s="230">
        <v>1132.1000000000004</v>
      </c>
      <c r="K194" s="229">
        <v>1102</v>
      </c>
      <c r="L194" s="229">
        <v>1071.55</v>
      </c>
      <c r="M194" s="229">
        <v>32.848410000000001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922.05</v>
      </c>
      <c r="D195" s="230">
        <v>923.16666666666663</v>
      </c>
      <c r="E195" s="230">
        <v>911.63333333333321</v>
      </c>
      <c r="F195" s="230">
        <v>901.21666666666658</v>
      </c>
      <c r="G195" s="230">
        <v>889.68333333333317</v>
      </c>
      <c r="H195" s="230">
        <v>933.58333333333326</v>
      </c>
      <c r="I195" s="230">
        <v>945.11666666666679</v>
      </c>
      <c r="J195" s="230">
        <v>955.5333333333333</v>
      </c>
      <c r="K195" s="229">
        <v>934.7</v>
      </c>
      <c r="L195" s="229">
        <v>912.75</v>
      </c>
      <c r="M195" s="229">
        <v>9.3086300000000008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2881.45</v>
      </c>
      <c r="D196" s="230">
        <v>2877.5833333333335</v>
      </c>
      <c r="E196" s="230">
        <v>2862.166666666667</v>
      </c>
      <c r="F196" s="230">
        <v>2842.8833333333337</v>
      </c>
      <c r="G196" s="230">
        <v>2827.4666666666672</v>
      </c>
      <c r="H196" s="230">
        <v>2896.8666666666668</v>
      </c>
      <c r="I196" s="230">
        <v>2912.2833333333338</v>
      </c>
      <c r="J196" s="230">
        <v>2931.5666666666666</v>
      </c>
      <c r="K196" s="229">
        <v>2893</v>
      </c>
      <c r="L196" s="229">
        <v>2858.3</v>
      </c>
      <c r="M196" s="229">
        <v>11.48132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1788.1</v>
      </c>
      <c r="D197" s="230">
        <v>1783.05</v>
      </c>
      <c r="E197" s="230">
        <v>1771.3</v>
      </c>
      <c r="F197" s="230">
        <v>1754.5</v>
      </c>
      <c r="G197" s="230">
        <v>1742.75</v>
      </c>
      <c r="H197" s="230">
        <v>1799.85</v>
      </c>
      <c r="I197" s="230">
        <v>1811.6</v>
      </c>
      <c r="J197" s="230">
        <v>1828.3999999999999</v>
      </c>
      <c r="K197" s="229">
        <v>1794.8</v>
      </c>
      <c r="L197" s="229">
        <v>1766.25</v>
      </c>
      <c r="M197" s="229">
        <v>1.41214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612.20000000000005</v>
      </c>
      <c r="D198" s="230">
        <v>604.25</v>
      </c>
      <c r="E198" s="230">
        <v>593.5</v>
      </c>
      <c r="F198" s="230">
        <v>574.79999999999995</v>
      </c>
      <c r="G198" s="230">
        <v>564.04999999999995</v>
      </c>
      <c r="H198" s="230">
        <v>622.95000000000005</v>
      </c>
      <c r="I198" s="230">
        <v>633.70000000000005</v>
      </c>
      <c r="J198" s="230">
        <v>652.40000000000009</v>
      </c>
      <c r="K198" s="229">
        <v>615</v>
      </c>
      <c r="L198" s="229">
        <v>585.54999999999995</v>
      </c>
      <c r="M198" s="229">
        <v>9.8423599999999993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1602.65</v>
      </c>
      <c r="D199" s="230">
        <v>1598.05</v>
      </c>
      <c r="E199" s="230">
        <v>1588.6</v>
      </c>
      <c r="F199" s="230">
        <v>1574.55</v>
      </c>
      <c r="G199" s="230">
        <v>1565.1</v>
      </c>
      <c r="H199" s="230">
        <v>1612.1</v>
      </c>
      <c r="I199" s="230">
        <v>1621.5500000000002</v>
      </c>
      <c r="J199" s="230">
        <v>1635.6</v>
      </c>
      <c r="K199" s="229">
        <v>1607.5</v>
      </c>
      <c r="L199" s="229">
        <v>1584</v>
      </c>
      <c r="M199" s="229">
        <v>2.08474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33.35</v>
      </c>
      <c r="D200" s="230">
        <v>33.550000000000004</v>
      </c>
      <c r="E200" s="230">
        <v>32.95000000000001</v>
      </c>
      <c r="F200" s="230">
        <v>32.550000000000004</v>
      </c>
      <c r="G200" s="230">
        <v>31.95000000000001</v>
      </c>
      <c r="H200" s="230">
        <v>33.95000000000001</v>
      </c>
      <c r="I200" s="230">
        <v>34.550000000000004</v>
      </c>
      <c r="J200" s="230">
        <v>34.95000000000001</v>
      </c>
      <c r="K200" s="229">
        <v>34.15</v>
      </c>
      <c r="L200" s="229">
        <v>33.15</v>
      </c>
      <c r="M200" s="229">
        <v>110.50973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2899.15</v>
      </c>
      <c r="D201" s="230">
        <v>2894.2166666666667</v>
      </c>
      <c r="E201" s="230">
        <v>2887.5833333333335</v>
      </c>
      <c r="F201" s="230">
        <v>2876.0166666666669</v>
      </c>
      <c r="G201" s="230">
        <v>2869.3833333333337</v>
      </c>
      <c r="H201" s="230">
        <v>2905.7833333333333</v>
      </c>
      <c r="I201" s="230">
        <v>2912.4166666666665</v>
      </c>
      <c r="J201" s="230">
        <v>2923.9833333333331</v>
      </c>
      <c r="K201" s="229">
        <v>2900.85</v>
      </c>
      <c r="L201" s="229">
        <v>2882.65</v>
      </c>
      <c r="M201" s="229">
        <v>0.64597000000000004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694</v>
      </c>
      <c r="D202" s="230">
        <v>693.7833333333333</v>
      </c>
      <c r="E202" s="230">
        <v>690.61666666666656</v>
      </c>
      <c r="F202" s="230">
        <v>687.23333333333323</v>
      </c>
      <c r="G202" s="230">
        <v>684.06666666666649</v>
      </c>
      <c r="H202" s="230">
        <v>697.16666666666663</v>
      </c>
      <c r="I202" s="230">
        <v>700.33333333333337</v>
      </c>
      <c r="J202" s="230">
        <v>703.7166666666667</v>
      </c>
      <c r="K202" s="229">
        <v>696.95</v>
      </c>
      <c r="L202" s="229">
        <v>690.4</v>
      </c>
      <c r="M202" s="229">
        <v>16.184249999999999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8109.55</v>
      </c>
      <c r="D203" s="230">
        <v>8039.1833333333334</v>
      </c>
      <c r="E203" s="230">
        <v>7958.3666666666668</v>
      </c>
      <c r="F203" s="230">
        <v>7807.1833333333334</v>
      </c>
      <c r="G203" s="230">
        <v>7726.3666666666668</v>
      </c>
      <c r="H203" s="230">
        <v>8190.3666666666668</v>
      </c>
      <c r="I203" s="230">
        <v>8271.1833333333343</v>
      </c>
      <c r="J203" s="230">
        <v>8422.3666666666668</v>
      </c>
      <c r="K203" s="229">
        <v>8120</v>
      </c>
      <c r="L203" s="229">
        <v>7888</v>
      </c>
      <c r="M203" s="229">
        <v>6.3524399999999996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72.150000000000006</v>
      </c>
      <c r="D204" s="230">
        <v>72.25</v>
      </c>
      <c r="E204" s="230">
        <v>71.599999999999994</v>
      </c>
      <c r="F204" s="230">
        <v>71.05</v>
      </c>
      <c r="G204" s="230">
        <v>70.399999999999991</v>
      </c>
      <c r="H204" s="230">
        <v>72.8</v>
      </c>
      <c r="I204" s="230">
        <v>73.45</v>
      </c>
      <c r="J204" s="230">
        <v>74</v>
      </c>
      <c r="K204" s="229">
        <v>72.900000000000006</v>
      </c>
      <c r="L204" s="229">
        <v>71.7</v>
      </c>
      <c r="M204" s="229">
        <v>40.191589999999998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1441.4</v>
      </c>
      <c r="D205" s="230">
        <v>1442.6499999999999</v>
      </c>
      <c r="E205" s="230">
        <v>1431.2999999999997</v>
      </c>
      <c r="F205" s="230">
        <v>1421.1999999999998</v>
      </c>
      <c r="G205" s="230">
        <v>1409.8499999999997</v>
      </c>
      <c r="H205" s="230">
        <v>1452.7499999999998</v>
      </c>
      <c r="I205" s="230">
        <v>1464.0999999999997</v>
      </c>
      <c r="J205" s="230">
        <v>1474.1999999999998</v>
      </c>
      <c r="K205" s="229">
        <v>1454</v>
      </c>
      <c r="L205" s="229">
        <v>1432.55</v>
      </c>
      <c r="M205" s="229">
        <v>2.1116899999999998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867</v>
      </c>
      <c r="D206" s="230">
        <v>869.94999999999993</v>
      </c>
      <c r="E206" s="230">
        <v>861.54999999999984</v>
      </c>
      <c r="F206" s="230">
        <v>856.09999999999991</v>
      </c>
      <c r="G206" s="230">
        <v>847.69999999999982</v>
      </c>
      <c r="H206" s="230">
        <v>875.39999999999986</v>
      </c>
      <c r="I206" s="230">
        <v>883.8</v>
      </c>
      <c r="J206" s="230">
        <v>889.24999999999989</v>
      </c>
      <c r="K206" s="229">
        <v>878.35</v>
      </c>
      <c r="L206" s="229">
        <v>864.5</v>
      </c>
      <c r="M206" s="229">
        <v>3.0180699999999998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1686.95</v>
      </c>
      <c r="D207" s="230">
        <v>1703.1666666666667</v>
      </c>
      <c r="E207" s="230">
        <v>1665.7833333333335</v>
      </c>
      <c r="F207" s="230">
        <v>1644.6166666666668</v>
      </c>
      <c r="G207" s="230">
        <v>1607.2333333333336</v>
      </c>
      <c r="H207" s="230">
        <v>1724.3333333333335</v>
      </c>
      <c r="I207" s="230">
        <v>1761.7166666666667</v>
      </c>
      <c r="J207" s="230">
        <v>1782.8833333333334</v>
      </c>
      <c r="K207" s="229">
        <v>1740.55</v>
      </c>
      <c r="L207" s="229">
        <v>1682</v>
      </c>
      <c r="M207" s="229">
        <v>15.324630000000001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277.39999999999998</v>
      </c>
      <c r="D208" s="230">
        <v>278.08333333333331</v>
      </c>
      <c r="E208" s="230">
        <v>276.36666666666662</v>
      </c>
      <c r="F208" s="230">
        <v>275.33333333333331</v>
      </c>
      <c r="G208" s="230">
        <v>273.61666666666662</v>
      </c>
      <c r="H208" s="230">
        <v>279.11666666666662</v>
      </c>
      <c r="I208" s="230">
        <v>280.83333333333331</v>
      </c>
      <c r="J208" s="230">
        <v>281.86666666666662</v>
      </c>
      <c r="K208" s="229">
        <v>279.8</v>
      </c>
      <c r="L208" s="229">
        <v>277.05</v>
      </c>
      <c r="M208" s="229">
        <v>38.922629999999998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7.05</v>
      </c>
      <c r="D209" s="230">
        <v>7.0666666666666664</v>
      </c>
      <c r="E209" s="230">
        <v>6.9833333333333325</v>
      </c>
      <c r="F209" s="230">
        <v>6.9166666666666661</v>
      </c>
      <c r="G209" s="230">
        <v>6.8333333333333321</v>
      </c>
      <c r="H209" s="230">
        <v>7.1333333333333329</v>
      </c>
      <c r="I209" s="230">
        <v>7.2166666666666668</v>
      </c>
      <c r="J209" s="230">
        <v>7.2833333333333332</v>
      </c>
      <c r="K209" s="229">
        <v>7.15</v>
      </c>
      <c r="L209" s="229">
        <v>7</v>
      </c>
      <c r="M209" s="229">
        <v>355.49016999999998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803.3</v>
      </c>
      <c r="D210" s="230">
        <v>806.56666666666661</v>
      </c>
      <c r="E210" s="230">
        <v>788.13333333333321</v>
      </c>
      <c r="F210" s="230">
        <v>772.96666666666658</v>
      </c>
      <c r="G210" s="230">
        <v>754.53333333333319</v>
      </c>
      <c r="H210" s="230">
        <v>821.73333333333323</v>
      </c>
      <c r="I210" s="230">
        <v>840.16666666666663</v>
      </c>
      <c r="J210" s="230">
        <v>855.33333333333326</v>
      </c>
      <c r="K210" s="229">
        <v>825</v>
      </c>
      <c r="L210" s="229">
        <v>791.4</v>
      </c>
      <c r="M210" s="229">
        <v>18.81812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1432.6</v>
      </c>
      <c r="D211" s="230">
        <v>1430.8</v>
      </c>
      <c r="E211" s="230">
        <v>1421.8</v>
      </c>
      <c r="F211" s="230">
        <v>1411</v>
      </c>
      <c r="G211" s="230">
        <v>1402</v>
      </c>
      <c r="H211" s="230">
        <v>1441.6</v>
      </c>
      <c r="I211" s="230">
        <v>1450.6</v>
      </c>
      <c r="J211" s="230">
        <v>1461.3999999999999</v>
      </c>
      <c r="K211" s="229">
        <v>1439.8</v>
      </c>
      <c r="L211" s="229">
        <v>1420</v>
      </c>
      <c r="M211" s="229">
        <v>0.24343000000000001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399.95</v>
      </c>
      <c r="D212" s="230">
        <v>399.61666666666662</v>
      </c>
      <c r="E212" s="230">
        <v>395.88333333333321</v>
      </c>
      <c r="F212" s="230">
        <v>391.81666666666661</v>
      </c>
      <c r="G212" s="230">
        <v>388.0833333333332</v>
      </c>
      <c r="H212" s="230">
        <v>403.68333333333322</v>
      </c>
      <c r="I212" s="230">
        <v>407.41666666666669</v>
      </c>
      <c r="J212" s="230">
        <v>411.48333333333323</v>
      </c>
      <c r="K212" s="229">
        <v>403.35</v>
      </c>
      <c r="L212" s="229">
        <v>395.55</v>
      </c>
      <c r="M212" s="229">
        <v>68.537000000000006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</v>
      </c>
      <c r="D213" s="230">
        <v>16.033333333333331</v>
      </c>
      <c r="E213" s="230">
        <v>15.916666666666664</v>
      </c>
      <c r="F213" s="230">
        <v>15.833333333333332</v>
      </c>
      <c r="G213" s="230">
        <v>15.716666666666665</v>
      </c>
      <c r="H213" s="230">
        <v>16.116666666666664</v>
      </c>
      <c r="I213" s="230">
        <v>16.233333333333331</v>
      </c>
      <c r="J213" s="230">
        <v>16.316666666666663</v>
      </c>
      <c r="K213" s="229">
        <v>16.149999999999999</v>
      </c>
      <c r="L213" s="229">
        <v>15.95</v>
      </c>
      <c r="M213" s="229">
        <v>393.61694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197.8</v>
      </c>
      <c r="D214" s="230">
        <v>198.63333333333333</v>
      </c>
      <c r="E214" s="230">
        <v>195.91666666666666</v>
      </c>
      <c r="F214" s="230">
        <v>194.03333333333333</v>
      </c>
      <c r="G214" s="230">
        <v>191.31666666666666</v>
      </c>
      <c r="H214" s="230">
        <v>200.51666666666665</v>
      </c>
      <c r="I214" s="230">
        <v>203.23333333333335</v>
      </c>
      <c r="J214" s="230">
        <v>205.11666666666665</v>
      </c>
      <c r="K214" s="229">
        <v>201.35</v>
      </c>
      <c r="L214" s="229">
        <v>196.75</v>
      </c>
      <c r="M214" s="229">
        <v>91.640500000000003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72.349999999999994</v>
      </c>
      <c r="D215" s="230">
        <v>72.283333333333331</v>
      </c>
      <c r="E215" s="230">
        <v>71.416666666666657</v>
      </c>
      <c r="F215" s="230">
        <v>70.48333333333332</v>
      </c>
      <c r="G215" s="230">
        <v>69.616666666666646</v>
      </c>
      <c r="H215" s="230">
        <v>73.216666666666669</v>
      </c>
      <c r="I215" s="230">
        <v>74.083333333333343</v>
      </c>
      <c r="J215" s="230">
        <v>75.01666666666668</v>
      </c>
      <c r="K215" s="229">
        <v>73.150000000000006</v>
      </c>
      <c r="L215" s="229">
        <v>71.349999999999994</v>
      </c>
      <c r="M215" s="229">
        <v>647.62959000000001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515.45000000000005</v>
      </c>
      <c r="D216" s="230">
        <v>513.88333333333333</v>
      </c>
      <c r="E216" s="230">
        <v>511.01666666666665</v>
      </c>
      <c r="F216" s="230">
        <v>506.58333333333331</v>
      </c>
      <c r="G216" s="230">
        <v>503.71666666666664</v>
      </c>
      <c r="H216" s="230">
        <v>518.31666666666661</v>
      </c>
      <c r="I216" s="230">
        <v>521.18333333333317</v>
      </c>
      <c r="J216" s="230">
        <v>525.61666666666667</v>
      </c>
      <c r="K216" s="229">
        <v>516.75</v>
      </c>
      <c r="L216" s="229">
        <v>509.45</v>
      </c>
      <c r="M216" s="229">
        <v>8.3502600000000005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J17" sqref="J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45084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418.45</v>
      </c>
      <c r="D11" s="230">
        <v>422.51666666666671</v>
      </c>
      <c r="E11" s="230">
        <v>412.03333333333342</v>
      </c>
      <c r="F11" s="230">
        <v>405.61666666666673</v>
      </c>
      <c r="G11" s="230">
        <v>395.13333333333344</v>
      </c>
      <c r="H11" s="230">
        <v>428.93333333333339</v>
      </c>
      <c r="I11" s="230">
        <v>439.41666666666663</v>
      </c>
      <c r="J11" s="230">
        <v>445.83333333333337</v>
      </c>
      <c r="K11" s="229">
        <v>433</v>
      </c>
      <c r="L11" s="229">
        <v>416.1</v>
      </c>
      <c r="M11" s="229">
        <v>2.5527199999999999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27423.599999999999</v>
      </c>
      <c r="D12" s="230">
        <v>27165.533333333336</v>
      </c>
      <c r="E12" s="230">
        <v>26834.066666666673</v>
      </c>
      <c r="F12" s="230">
        <v>26244.533333333336</v>
      </c>
      <c r="G12" s="230">
        <v>25913.066666666673</v>
      </c>
      <c r="H12" s="230">
        <v>27755.066666666673</v>
      </c>
      <c r="I12" s="230">
        <v>28086.53333333334</v>
      </c>
      <c r="J12" s="230">
        <v>28676.066666666673</v>
      </c>
      <c r="K12" s="229">
        <v>27497</v>
      </c>
      <c r="L12" s="229">
        <v>26576</v>
      </c>
      <c r="M12" s="229">
        <v>4.2250000000000003E-2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4057.65</v>
      </c>
      <c r="D13" s="230">
        <v>4060.85</v>
      </c>
      <c r="E13" s="230">
        <v>4029.75</v>
      </c>
      <c r="F13" s="230">
        <v>4001.85</v>
      </c>
      <c r="G13" s="230">
        <v>3970.75</v>
      </c>
      <c r="H13" s="230">
        <v>4088.75</v>
      </c>
      <c r="I13" s="230">
        <v>4119.8499999999995</v>
      </c>
      <c r="J13" s="230">
        <v>4147.75</v>
      </c>
      <c r="K13" s="229">
        <v>4091.95</v>
      </c>
      <c r="L13" s="229">
        <v>4032.95</v>
      </c>
      <c r="M13" s="229">
        <v>2.4026100000000001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1856.3</v>
      </c>
      <c r="D14" s="230">
        <v>1845.1000000000001</v>
      </c>
      <c r="E14" s="230">
        <v>1826.2000000000003</v>
      </c>
      <c r="F14" s="230">
        <v>1796.1000000000001</v>
      </c>
      <c r="G14" s="230">
        <v>1777.2000000000003</v>
      </c>
      <c r="H14" s="230">
        <v>1875.2000000000003</v>
      </c>
      <c r="I14" s="230">
        <v>1894.1000000000004</v>
      </c>
      <c r="J14" s="230">
        <v>1924.2000000000003</v>
      </c>
      <c r="K14" s="229">
        <v>1864</v>
      </c>
      <c r="L14" s="229">
        <v>1815</v>
      </c>
      <c r="M14" s="229">
        <v>14.315569999999999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3112.9</v>
      </c>
      <c r="D15" s="230">
        <v>3117.0333333333333</v>
      </c>
      <c r="E15" s="230">
        <v>3087.7666666666664</v>
      </c>
      <c r="F15" s="230">
        <v>3062.6333333333332</v>
      </c>
      <c r="G15" s="230">
        <v>3033.3666666666663</v>
      </c>
      <c r="H15" s="230">
        <v>3142.1666666666665</v>
      </c>
      <c r="I15" s="230">
        <v>3171.4333333333338</v>
      </c>
      <c r="J15" s="230">
        <v>3196.5666666666666</v>
      </c>
      <c r="K15" s="229">
        <v>3146.3</v>
      </c>
      <c r="L15" s="229">
        <v>3091.9</v>
      </c>
      <c r="M15" s="229">
        <v>1.11422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1164.0999999999999</v>
      </c>
      <c r="D16" s="230">
        <v>1162.1666666666665</v>
      </c>
      <c r="E16" s="230">
        <v>1150.5333333333331</v>
      </c>
      <c r="F16" s="230">
        <v>1136.9666666666665</v>
      </c>
      <c r="G16" s="230">
        <v>1125.333333333333</v>
      </c>
      <c r="H16" s="230">
        <v>1175.7333333333331</v>
      </c>
      <c r="I16" s="230">
        <v>1187.3666666666663</v>
      </c>
      <c r="J16" s="230">
        <v>1200.9333333333332</v>
      </c>
      <c r="K16" s="229">
        <v>1173.8</v>
      </c>
      <c r="L16" s="229">
        <v>1148.5999999999999</v>
      </c>
      <c r="M16" s="229">
        <v>4.17197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751.9</v>
      </c>
      <c r="D17" s="230">
        <v>748.79999999999984</v>
      </c>
      <c r="E17" s="230">
        <v>743.14999999999964</v>
      </c>
      <c r="F17" s="230">
        <v>734.39999999999975</v>
      </c>
      <c r="G17" s="230">
        <v>728.74999999999955</v>
      </c>
      <c r="H17" s="230">
        <v>757.54999999999973</v>
      </c>
      <c r="I17" s="230">
        <v>763.2</v>
      </c>
      <c r="J17" s="230">
        <v>771.94999999999982</v>
      </c>
      <c r="K17" s="229">
        <v>754.45</v>
      </c>
      <c r="L17" s="229">
        <v>740.05</v>
      </c>
      <c r="M17" s="229">
        <v>29.360099999999999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460</v>
      </c>
      <c r="D18" s="230">
        <v>463.48333333333335</v>
      </c>
      <c r="E18" s="230">
        <v>453.51666666666671</v>
      </c>
      <c r="F18" s="230">
        <v>447.03333333333336</v>
      </c>
      <c r="G18" s="230">
        <v>437.06666666666672</v>
      </c>
      <c r="H18" s="230">
        <v>469.9666666666667</v>
      </c>
      <c r="I18" s="230">
        <v>479.93333333333339</v>
      </c>
      <c r="J18" s="230">
        <v>486.41666666666669</v>
      </c>
      <c r="K18" s="229">
        <v>473.45</v>
      </c>
      <c r="L18" s="229">
        <v>457</v>
      </c>
      <c r="M18" s="229">
        <v>2.6324000000000001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1395.3</v>
      </c>
      <c r="D19" s="230">
        <v>1394.1833333333334</v>
      </c>
      <c r="E19" s="230">
        <v>1389.3666666666668</v>
      </c>
      <c r="F19" s="230">
        <v>1383.4333333333334</v>
      </c>
      <c r="G19" s="230">
        <v>1378.6166666666668</v>
      </c>
      <c r="H19" s="230">
        <v>1400.1166666666668</v>
      </c>
      <c r="I19" s="230">
        <v>1404.9333333333334</v>
      </c>
      <c r="J19" s="230">
        <v>1410.8666666666668</v>
      </c>
      <c r="K19" s="229">
        <v>1399</v>
      </c>
      <c r="L19" s="229">
        <v>1388.25</v>
      </c>
      <c r="M19" s="229">
        <v>1.2819700000000001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21823.05</v>
      </c>
      <c r="D20" s="230">
        <v>21771.366666666669</v>
      </c>
      <c r="E20" s="230">
        <v>21642.733333333337</v>
      </c>
      <c r="F20" s="230">
        <v>21462.416666666668</v>
      </c>
      <c r="G20" s="230">
        <v>21333.783333333336</v>
      </c>
      <c r="H20" s="230">
        <v>21951.683333333338</v>
      </c>
      <c r="I20" s="230">
        <v>22080.316666666669</v>
      </c>
      <c r="J20" s="230">
        <v>22260.633333333339</v>
      </c>
      <c r="K20" s="229">
        <v>21900</v>
      </c>
      <c r="L20" s="229">
        <v>21591.05</v>
      </c>
      <c r="M20" s="229">
        <v>6.25E-2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2433.65</v>
      </c>
      <c r="D21" s="230">
        <v>2455.5</v>
      </c>
      <c r="E21" s="230">
        <v>2404.0500000000002</v>
      </c>
      <c r="F21" s="230">
        <v>2374.4500000000003</v>
      </c>
      <c r="G21" s="230">
        <v>2323.0000000000005</v>
      </c>
      <c r="H21" s="230">
        <v>2485.1</v>
      </c>
      <c r="I21" s="230">
        <v>2536.5499999999997</v>
      </c>
      <c r="J21" s="230">
        <v>2566.1499999999996</v>
      </c>
      <c r="K21" s="229">
        <v>2506.9499999999998</v>
      </c>
      <c r="L21" s="229">
        <v>2425.9</v>
      </c>
      <c r="M21" s="229">
        <v>64.736080000000001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991.85</v>
      </c>
      <c r="D22" s="230">
        <v>989.2833333333333</v>
      </c>
      <c r="E22" s="230">
        <v>982.56666666666661</v>
      </c>
      <c r="F22" s="230">
        <v>973.2833333333333</v>
      </c>
      <c r="G22" s="230">
        <v>966.56666666666661</v>
      </c>
      <c r="H22" s="230">
        <v>998.56666666666661</v>
      </c>
      <c r="I22" s="230">
        <v>1005.2833333333333</v>
      </c>
      <c r="J22" s="230">
        <v>1014.5666666666666</v>
      </c>
      <c r="K22" s="229">
        <v>996</v>
      </c>
      <c r="L22" s="229">
        <v>980</v>
      </c>
      <c r="M22" s="229">
        <v>40.03295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745.4</v>
      </c>
      <c r="D23" s="230">
        <v>744.13333333333333</v>
      </c>
      <c r="E23" s="230">
        <v>741.26666666666665</v>
      </c>
      <c r="F23" s="230">
        <v>737.13333333333333</v>
      </c>
      <c r="G23" s="230">
        <v>734.26666666666665</v>
      </c>
      <c r="H23" s="230">
        <v>748.26666666666665</v>
      </c>
      <c r="I23" s="230">
        <v>751.13333333333321</v>
      </c>
      <c r="J23" s="230">
        <v>755.26666666666665</v>
      </c>
      <c r="K23" s="229">
        <v>747</v>
      </c>
      <c r="L23" s="229">
        <v>740</v>
      </c>
      <c r="M23" s="229">
        <v>54.924689999999998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678.4</v>
      </c>
      <c r="D24" s="230">
        <v>684.20000000000016</v>
      </c>
      <c r="E24" s="230">
        <v>670.40000000000032</v>
      </c>
      <c r="F24" s="230">
        <v>662.4000000000002</v>
      </c>
      <c r="G24" s="230">
        <v>648.60000000000036</v>
      </c>
      <c r="H24" s="230">
        <v>692.20000000000027</v>
      </c>
      <c r="I24" s="230">
        <v>706.00000000000023</v>
      </c>
      <c r="J24" s="230">
        <v>714.00000000000023</v>
      </c>
      <c r="K24" s="229">
        <v>698</v>
      </c>
      <c r="L24" s="229">
        <v>676.2</v>
      </c>
      <c r="M24" s="229">
        <v>16.027229999999999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816.25</v>
      </c>
      <c r="D25" s="230">
        <v>823.76666666666677</v>
      </c>
      <c r="E25" s="230">
        <v>802.53333333333353</v>
      </c>
      <c r="F25" s="230">
        <v>788.81666666666672</v>
      </c>
      <c r="G25" s="230">
        <v>767.58333333333348</v>
      </c>
      <c r="H25" s="230">
        <v>837.48333333333358</v>
      </c>
      <c r="I25" s="230">
        <v>858.71666666666692</v>
      </c>
      <c r="J25" s="230">
        <v>872.43333333333362</v>
      </c>
      <c r="K25" s="229">
        <v>845</v>
      </c>
      <c r="L25" s="229">
        <v>810.05</v>
      </c>
      <c r="M25" s="229">
        <v>20.071960000000001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429.65</v>
      </c>
      <c r="D26" s="230">
        <v>431.86666666666662</v>
      </c>
      <c r="E26" s="230">
        <v>426.33333333333326</v>
      </c>
      <c r="F26" s="230">
        <v>423.01666666666665</v>
      </c>
      <c r="G26" s="230">
        <v>417.48333333333329</v>
      </c>
      <c r="H26" s="230">
        <v>435.18333333333322</v>
      </c>
      <c r="I26" s="230">
        <v>440.71666666666664</v>
      </c>
      <c r="J26" s="230">
        <v>444.03333333333319</v>
      </c>
      <c r="K26" s="229">
        <v>437.4</v>
      </c>
      <c r="L26" s="229">
        <v>428.55</v>
      </c>
      <c r="M26" s="229">
        <v>10.98423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171.55</v>
      </c>
      <c r="D27" s="230">
        <v>170.7166666666667</v>
      </c>
      <c r="E27" s="230">
        <v>169.13333333333338</v>
      </c>
      <c r="F27" s="230">
        <v>166.7166666666667</v>
      </c>
      <c r="G27" s="230">
        <v>165.13333333333338</v>
      </c>
      <c r="H27" s="230">
        <v>173.13333333333338</v>
      </c>
      <c r="I27" s="230">
        <v>174.7166666666667</v>
      </c>
      <c r="J27" s="230">
        <v>177.13333333333338</v>
      </c>
      <c r="K27" s="229">
        <v>172.3</v>
      </c>
      <c r="L27" s="229">
        <v>168.3</v>
      </c>
      <c r="M27" s="229">
        <v>21.728940000000001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207.05</v>
      </c>
      <c r="D28" s="230">
        <v>206.79999999999998</v>
      </c>
      <c r="E28" s="230">
        <v>205.49999999999997</v>
      </c>
      <c r="F28" s="230">
        <v>203.95</v>
      </c>
      <c r="G28" s="230">
        <v>202.64999999999998</v>
      </c>
      <c r="H28" s="230">
        <v>208.34999999999997</v>
      </c>
      <c r="I28" s="230">
        <v>209.64999999999998</v>
      </c>
      <c r="J28" s="230">
        <v>211.19999999999996</v>
      </c>
      <c r="K28" s="229">
        <v>208.1</v>
      </c>
      <c r="L28" s="229">
        <v>205.25</v>
      </c>
      <c r="M28" s="229">
        <v>22.16207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372.2</v>
      </c>
      <c r="D29" s="230">
        <v>370.7833333333333</v>
      </c>
      <c r="E29" s="230">
        <v>366.56666666666661</v>
      </c>
      <c r="F29" s="230">
        <v>360.93333333333328</v>
      </c>
      <c r="G29" s="230">
        <v>356.71666666666658</v>
      </c>
      <c r="H29" s="230">
        <v>376.41666666666663</v>
      </c>
      <c r="I29" s="230">
        <v>380.63333333333333</v>
      </c>
      <c r="J29" s="230">
        <v>386.26666666666665</v>
      </c>
      <c r="K29" s="229">
        <v>375</v>
      </c>
      <c r="L29" s="229">
        <v>365.15</v>
      </c>
      <c r="M29" s="229">
        <v>1.1595899999999999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346.7</v>
      </c>
      <c r="D30" s="230">
        <v>339.66666666666669</v>
      </c>
      <c r="E30" s="230">
        <v>327.83333333333337</v>
      </c>
      <c r="F30" s="230">
        <v>308.9666666666667</v>
      </c>
      <c r="G30" s="230">
        <v>297.13333333333338</v>
      </c>
      <c r="H30" s="230">
        <v>358.53333333333336</v>
      </c>
      <c r="I30" s="230">
        <v>370.36666666666673</v>
      </c>
      <c r="J30" s="230">
        <v>389.23333333333335</v>
      </c>
      <c r="K30" s="229">
        <v>351.5</v>
      </c>
      <c r="L30" s="229">
        <v>320.8</v>
      </c>
      <c r="M30" s="229">
        <v>92.307310000000001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920.05</v>
      </c>
      <c r="D31" s="230">
        <v>920.33333333333337</v>
      </c>
      <c r="E31" s="230">
        <v>912.36666666666679</v>
      </c>
      <c r="F31" s="230">
        <v>904.68333333333339</v>
      </c>
      <c r="G31" s="230">
        <v>896.71666666666681</v>
      </c>
      <c r="H31" s="230">
        <v>928.01666666666677</v>
      </c>
      <c r="I31" s="230">
        <v>935.98333333333323</v>
      </c>
      <c r="J31" s="230">
        <v>943.66666666666674</v>
      </c>
      <c r="K31" s="229">
        <v>928.3</v>
      </c>
      <c r="L31" s="229">
        <v>912.65</v>
      </c>
      <c r="M31" s="229">
        <v>0.34061999999999998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987</v>
      </c>
      <c r="D32" s="230">
        <v>988.48333333333323</v>
      </c>
      <c r="E32" s="230">
        <v>974.01666666666642</v>
      </c>
      <c r="F32" s="230">
        <v>961.03333333333319</v>
      </c>
      <c r="G32" s="230">
        <v>946.56666666666638</v>
      </c>
      <c r="H32" s="230">
        <v>1001.4666666666665</v>
      </c>
      <c r="I32" s="230">
        <v>1015.9333333333334</v>
      </c>
      <c r="J32" s="230">
        <v>1028.9166666666665</v>
      </c>
      <c r="K32" s="229">
        <v>1002.95</v>
      </c>
      <c r="L32" s="229">
        <v>975.5</v>
      </c>
      <c r="M32" s="229">
        <v>3.0324300000000002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1410.9</v>
      </c>
      <c r="D33" s="230">
        <v>1407.4666666666665</v>
      </c>
      <c r="E33" s="230">
        <v>1375.9333333333329</v>
      </c>
      <c r="F33" s="230">
        <v>1340.9666666666665</v>
      </c>
      <c r="G33" s="230">
        <v>1309.4333333333329</v>
      </c>
      <c r="H33" s="230">
        <v>1442.4333333333329</v>
      </c>
      <c r="I33" s="230">
        <v>1473.9666666666662</v>
      </c>
      <c r="J33" s="230">
        <v>1508.9333333333329</v>
      </c>
      <c r="K33" s="229">
        <v>1439</v>
      </c>
      <c r="L33" s="229">
        <v>1372.5</v>
      </c>
      <c r="M33" s="229">
        <v>2.1800999999999999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552.79999999999995</v>
      </c>
      <c r="D34" s="230">
        <v>551.5333333333333</v>
      </c>
      <c r="E34" s="230">
        <v>546.26666666666665</v>
      </c>
      <c r="F34" s="230">
        <v>539.73333333333335</v>
      </c>
      <c r="G34" s="230">
        <v>534.4666666666667</v>
      </c>
      <c r="H34" s="230">
        <v>558.06666666666661</v>
      </c>
      <c r="I34" s="230">
        <v>563.33333333333326</v>
      </c>
      <c r="J34" s="230">
        <v>569.86666666666656</v>
      </c>
      <c r="K34" s="229">
        <v>556.79999999999995</v>
      </c>
      <c r="L34" s="229">
        <v>545</v>
      </c>
      <c r="M34" s="229">
        <v>0.43958999999999998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3388.8</v>
      </c>
      <c r="D35" s="230">
        <v>3389.5833333333335</v>
      </c>
      <c r="E35" s="230">
        <v>3369.2666666666669</v>
      </c>
      <c r="F35" s="230">
        <v>3349.7333333333336</v>
      </c>
      <c r="G35" s="230">
        <v>3329.416666666667</v>
      </c>
      <c r="H35" s="230">
        <v>3409.1166666666668</v>
      </c>
      <c r="I35" s="230">
        <v>3429.4333333333334</v>
      </c>
      <c r="J35" s="230">
        <v>3448.9666666666667</v>
      </c>
      <c r="K35" s="229">
        <v>3409.9</v>
      </c>
      <c r="L35" s="229">
        <v>3370.05</v>
      </c>
      <c r="M35" s="229">
        <v>1.10764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2463.1</v>
      </c>
      <c r="D36" s="230">
        <v>2463.1166666666668</v>
      </c>
      <c r="E36" s="230">
        <v>2448.9833333333336</v>
      </c>
      <c r="F36" s="230">
        <v>2434.8666666666668</v>
      </c>
      <c r="G36" s="230">
        <v>2420.7333333333336</v>
      </c>
      <c r="H36" s="230">
        <v>2477.2333333333336</v>
      </c>
      <c r="I36" s="230">
        <v>2491.3666666666668</v>
      </c>
      <c r="J36" s="230">
        <v>2505.4833333333336</v>
      </c>
      <c r="K36" s="229">
        <v>2477.25</v>
      </c>
      <c r="L36" s="229">
        <v>2449</v>
      </c>
      <c r="M36" s="229">
        <v>0.13175999999999999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13.55</v>
      </c>
      <c r="D37" s="230">
        <v>13.616666666666667</v>
      </c>
      <c r="E37" s="230">
        <v>13.433333333333334</v>
      </c>
      <c r="F37" s="230">
        <v>13.316666666666666</v>
      </c>
      <c r="G37" s="230">
        <v>13.133333333333333</v>
      </c>
      <c r="H37" s="230">
        <v>13.733333333333334</v>
      </c>
      <c r="I37" s="230">
        <v>13.916666666666668</v>
      </c>
      <c r="J37" s="230">
        <v>14.033333333333335</v>
      </c>
      <c r="K37" s="229">
        <v>13.8</v>
      </c>
      <c r="L37" s="229">
        <v>13.5</v>
      </c>
      <c r="M37" s="229">
        <v>35.550289999999997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618.54999999999995</v>
      </c>
      <c r="D38" s="230">
        <v>616.55000000000007</v>
      </c>
      <c r="E38" s="230">
        <v>613.50000000000011</v>
      </c>
      <c r="F38" s="230">
        <v>608.45000000000005</v>
      </c>
      <c r="G38" s="230">
        <v>605.40000000000009</v>
      </c>
      <c r="H38" s="230">
        <v>621.60000000000014</v>
      </c>
      <c r="I38" s="230">
        <v>624.65000000000009</v>
      </c>
      <c r="J38" s="230">
        <v>629.70000000000016</v>
      </c>
      <c r="K38" s="229">
        <v>619.6</v>
      </c>
      <c r="L38" s="229">
        <v>611.5</v>
      </c>
      <c r="M38" s="229">
        <v>2.7263199999999999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2162.9499999999998</v>
      </c>
      <c r="D39" s="230">
        <v>2176.65</v>
      </c>
      <c r="E39" s="230">
        <v>2138.75</v>
      </c>
      <c r="F39" s="230">
        <v>2114.5499999999997</v>
      </c>
      <c r="G39" s="230">
        <v>2076.6499999999996</v>
      </c>
      <c r="H39" s="230">
        <v>2200.8500000000004</v>
      </c>
      <c r="I39" s="230">
        <v>2238.7500000000009</v>
      </c>
      <c r="J39" s="230">
        <v>2262.9500000000007</v>
      </c>
      <c r="K39" s="229">
        <v>2214.5500000000002</v>
      </c>
      <c r="L39" s="229">
        <v>2152.4499999999998</v>
      </c>
      <c r="M39" s="229">
        <v>0.72485999999999995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459.15</v>
      </c>
      <c r="D40" s="230">
        <v>453.36666666666662</v>
      </c>
      <c r="E40" s="230">
        <v>445.78333333333325</v>
      </c>
      <c r="F40" s="230">
        <v>432.41666666666663</v>
      </c>
      <c r="G40" s="230">
        <v>424.83333333333326</v>
      </c>
      <c r="H40" s="230">
        <v>466.73333333333323</v>
      </c>
      <c r="I40" s="230">
        <v>474.31666666666661</v>
      </c>
      <c r="J40" s="230">
        <v>487.68333333333322</v>
      </c>
      <c r="K40" s="229">
        <v>460.95</v>
      </c>
      <c r="L40" s="229">
        <v>440</v>
      </c>
      <c r="M40" s="229">
        <v>150.43392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1445.65</v>
      </c>
      <c r="D41" s="230">
        <v>1426.8999999999999</v>
      </c>
      <c r="E41" s="230">
        <v>1398.7999999999997</v>
      </c>
      <c r="F41" s="230">
        <v>1351.9499999999998</v>
      </c>
      <c r="G41" s="230">
        <v>1323.8499999999997</v>
      </c>
      <c r="H41" s="230">
        <v>1473.7499999999998</v>
      </c>
      <c r="I41" s="230">
        <v>1501.8499999999997</v>
      </c>
      <c r="J41" s="230">
        <v>1548.6999999999998</v>
      </c>
      <c r="K41" s="229">
        <v>1455</v>
      </c>
      <c r="L41" s="229">
        <v>1380.05</v>
      </c>
      <c r="M41" s="229">
        <v>14.41192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1100.45</v>
      </c>
      <c r="D42" s="230">
        <v>1107.1499999999999</v>
      </c>
      <c r="E42" s="230">
        <v>1082.2999999999997</v>
      </c>
      <c r="F42" s="230">
        <v>1064.1499999999999</v>
      </c>
      <c r="G42" s="230">
        <v>1039.2999999999997</v>
      </c>
      <c r="H42" s="230">
        <v>1125.2999999999997</v>
      </c>
      <c r="I42" s="230">
        <v>1150.1499999999996</v>
      </c>
      <c r="J42" s="230">
        <v>1168.2999999999997</v>
      </c>
      <c r="K42" s="229">
        <v>1132</v>
      </c>
      <c r="L42" s="229">
        <v>1089</v>
      </c>
      <c r="M42" s="229">
        <v>1.4163300000000001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4940.1000000000004</v>
      </c>
      <c r="D43" s="230">
        <v>4934.3499999999995</v>
      </c>
      <c r="E43" s="230">
        <v>4899.2499999999991</v>
      </c>
      <c r="F43" s="230">
        <v>4858.3999999999996</v>
      </c>
      <c r="G43" s="230">
        <v>4823.2999999999993</v>
      </c>
      <c r="H43" s="230">
        <v>4975.1999999999989</v>
      </c>
      <c r="I43" s="230">
        <v>5010.2999999999993</v>
      </c>
      <c r="J43" s="230">
        <v>5051.1499999999987</v>
      </c>
      <c r="K43" s="229">
        <v>4969.45</v>
      </c>
      <c r="L43" s="229">
        <v>4893.5</v>
      </c>
      <c r="M43" s="229">
        <v>3.82992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391.6</v>
      </c>
      <c r="D44" s="230">
        <v>391.68333333333334</v>
      </c>
      <c r="E44" s="230">
        <v>389.91666666666669</v>
      </c>
      <c r="F44" s="230">
        <v>388.23333333333335</v>
      </c>
      <c r="G44" s="230">
        <v>386.4666666666667</v>
      </c>
      <c r="H44" s="230">
        <v>393.36666666666667</v>
      </c>
      <c r="I44" s="230">
        <v>395.13333333333333</v>
      </c>
      <c r="J44" s="230">
        <v>396.81666666666666</v>
      </c>
      <c r="K44" s="229">
        <v>393.45</v>
      </c>
      <c r="L44" s="229">
        <v>390</v>
      </c>
      <c r="M44" s="229">
        <v>10.784280000000001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275.35000000000002</v>
      </c>
      <c r="D45" s="230">
        <v>275.8</v>
      </c>
      <c r="E45" s="230">
        <v>272.55</v>
      </c>
      <c r="F45" s="230">
        <v>269.75</v>
      </c>
      <c r="G45" s="230">
        <v>266.5</v>
      </c>
      <c r="H45" s="230">
        <v>278.60000000000002</v>
      </c>
      <c r="I45" s="230">
        <v>281.85000000000002</v>
      </c>
      <c r="J45" s="230">
        <v>284.65000000000003</v>
      </c>
      <c r="K45" s="229">
        <v>279.05</v>
      </c>
      <c r="L45" s="229">
        <v>273</v>
      </c>
      <c r="M45" s="229">
        <v>1.0409900000000001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470.1</v>
      </c>
      <c r="D46" s="230">
        <v>472.0333333333333</v>
      </c>
      <c r="E46" s="230">
        <v>459.06666666666661</v>
      </c>
      <c r="F46" s="230">
        <v>448.0333333333333</v>
      </c>
      <c r="G46" s="230">
        <v>435.06666666666661</v>
      </c>
      <c r="H46" s="230">
        <v>483.06666666666661</v>
      </c>
      <c r="I46" s="230">
        <v>496.0333333333333</v>
      </c>
      <c r="J46" s="230">
        <v>507.06666666666661</v>
      </c>
      <c r="K46" s="229">
        <v>485</v>
      </c>
      <c r="L46" s="229">
        <v>461</v>
      </c>
      <c r="M46" s="229">
        <v>4.4083300000000003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150.15</v>
      </c>
      <c r="D47" s="230">
        <v>149.83333333333334</v>
      </c>
      <c r="E47" s="230">
        <v>149.31666666666669</v>
      </c>
      <c r="F47" s="230">
        <v>148.48333333333335</v>
      </c>
      <c r="G47" s="230">
        <v>147.9666666666667</v>
      </c>
      <c r="H47" s="230">
        <v>150.66666666666669</v>
      </c>
      <c r="I47" s="230">
        <v>151.18333333333334</v>
      </c>
      <c r="J47" s="230">
        <v>152.01666666666668</v>
      </c>
      <c r="K47" s="229">
        <v>150.35</v>
      </c>
      <c r="L47" s="229">
        <v>149</v>
      </c>
      <c r="M47" s="229">
        <v>78.098290000000006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3212.75</v>
      </c>
      <c r="D48" s="230">
        <v>3215.5499999999997</v>
      </c>
      <c r="E48" s="230">
        <v>3192.1999999999994</v>
      </c>
      <c r="F48" s="230">
        <v>3171.6499999999996</v>
      </c>
      <c r="G48" s="230">
        <v>3148.2999999999993</v>
      </c>
      <c r="H48" s="230">
        <v>3236.0999999999995</v>
      </c>
      <c r="I48" s="230">
        <v>3259.45</v>
      </c>
      <c r="J48" s="230">
        <v>3279.9999999999995</v>
      </c>
      <c r="K48" s="229">
        <v>3238.9</v>
      </c>
      <c r="L48" s="229">
        <v>3195</v>
      </c>
      <c r="M48" s="229">
        <v>5.77698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269.64999999999998</v>
      </c>
      <c r="D49" s="230">
        <v>268.40000000000003</v>
      </c>
      <c r="E49" s="230">
        <v>264.80000000000007</v>
      </c>
      <c r="F49" s="230">
        <v>259.95000000000005</v>
      </c>
      <c r="G49" s="230">
        <v>256.35000000000008</v>
      </c>
      <c r="H49" s="230">
        <v>273.25000000000006</v>
      </c>
      <c r="I49" s="230">
        <v>276.85000000000008</v>
      </c>
      <c r="J49" s="230">
        <v>281.70000000000005</v>
      </c>
      <c r="K49" s="229">
        <v>272</v>
      </c>
      <c r="L49" s="229">
        <v>263.55</v>
      </c>
      <c r="M49" s="229">
        <v>2.7187299999999999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3487.4</v>
      </c>
      <c r="D50" s="230">
        <v>3479.7999999999997</v>
      </c>
      <c r="E50" s="230">
        <v>3460.5999999999995</v>
      </c>
      <c r="F50" s="230">
        <v>3433.7999999999997</v>
      </c>
      <c r="G50" s="230">
        <v>3414.5999999999995</v>
      </c>
      <c r="H50" s="230">
        <v>3506.5999999999995</v>
      </c>
      <c r="I50" s="230">
        <v>3525.7999999999993</v>
      </c>
      <c r="J50" s="230">
        <v>3552.5999999999995</v>
      </c>
      <c r="K50" s="229">
        <v>3499</v>
      </c>
      <c r="L50" s="229">
        <v>3453</v>
      </c>
      <c r="M50" s="229">
        <v>4.9149999999999999E-2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1910.45</v>
      </c>
      <c r="D51" s="230">
        <v>1900.45</v>
      </c>
      <c r="E51" s="230">
        <v>1886</v>
      </c>
      <c r="F51" s="230">
        <v>1861.55</v>
      </c>
      <c r="G51" s="230">
        <v>1847.1</v>
      </c>
      <c r="H51" s="230">
        <v>1924.9</v>
      </c>
      <c r="I51" s="230">
        <v>1939.3500000000004</v>
      </c>
      <c r="J51" s="230">
        <v>1963.8000000000002</v>
      </c>
      <c r="K51" s="229">
        <v>1914.9</v>
      </c>
      <c r="L51" s="229">
        <v>1876</v>
      </c>
      <c r="M51" s="229">
        <v>6.85189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6754.3</v>
      </c>
      <c r="D52" s="230">
        <v>6780.7666666666664</v>
      </c>
      <c r="E52" s="230">
        <v>6711.5333333333328</v>
      </c>
      <c r="F52" s="230">
        <v>6668.7666666666664</v>
      </c>
      <c r="G52" s="230">
        <v>6599.5333333333328</v>
      </c>
      <c r="H52" s="230">
        <v>6823.5333333333328</v>
      </c>
      <c r="I52" s="230">
        <v>6892.7666666666664</v>
      </c>
      <c r="J52" s="230">
        <v>6935.5333333333328</v>
      </c>
      <c r="K52" s="229">
        <v>6850</v>
      </c>
      <c r="L52" s="229">
        <v>6738</v>
      </c>
      <c r="M52" s="229">
        <v>0.46478999999999998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664</v>
      </c>
      <c r="D53" s="230">
        <v>660.93333333333328</v>
      </c>
      <c r="E53" s="230">
        <v>656.11666666666656</v>
      </c>
      <c r="F53" s="230">
        <v>648.23333333333323</v>
      </c>
      <c r="G53" s="230">
        <v>643.41666666666652</v>
      </c>
      <c r="H53" s="230">
        <v>668.81666666666661</v>
      </c>
      <c r="I53" s="230">
        <v>673.63333333333344</v>
      </c>
      <c r="J53" s="230">
        <v>681.51666666666665</v>
      </c>
      <c r="K53" s="229">
        <v>665.75</v>
      </c>
      <c r="L53" s="229">
        <v>653.04999999999995</v>
      </c>
      <c r="M53" s="229">
        <v>5.5098500000000001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389.4</v>
      </c>
      <c r="D54" s="230">
        <v>391.41666666666669</v>
      </c>
      <c r="E54" s="230">
        <v>383.98333333333335</v>
      </c>
      <c r="F54" s="230">
        <v>378.56666666666666</v>
      </c>
      <c r="G54" s="230">
        <v>371.13333333333333</v>
      </c>
      <c r="H54" s="230">
        <v>396.83333333333337</v>
      </c>
      <c r="I54" s="230">
        <v>404.26666666666665</v>
      </c>
      <c r="J54" s="230">
        <v>409.68333333333339</v>
      </c>
      <c r="K54" s="229">
        <v>398.85</v>
      </c>
      <c r="L54" s="229">
        <v>386</v>
      </c>
      <c r="M54" s="229">
        <v>3.8654999999999999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3527.75</v>
      </c>
      <c r="D55" s="230">
        <v>3529.2666666666664</v>
      </c>
      <c r="E55" s="230">
        <v>3493.5333333333328</v>
      </c>
      <c r="F55" s="230">
        <v>3459.3166666666666</v>
      </c>
      <c r="G55" s="230">
        <v>3423.583333333333</v>
      </c>
      <c r="H55" s="230">
        <v>3563.4833333333327</v>
      </c>
      <c r="I55" s="230">
        <v>3599.2166666666662</v>
      </c>
      <c r="J55" s="230">
        <v>3633.4333333333325</v>
      </c>
      <c r="K55" s="229">
        <v>3565</v>
      </c>
      <c r="L55" s="229">
        <v>3495.05</v>
      </c>
      <c r="M55" s="229">
        <v>1.7903899999999999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968.2</v>
      </c>
      <c r="D56" s="230">
        <v>963.35</v>
      </c>
      <c r="E56" s="230">
        <v>955.95</v>
      </c>
      <c r="F56" s="230">
        <v>943.7</v>
      </c>
      <c r="G56" s="230">
        <v>936.30000000000007</v>
      </c>
      <c r="H56" s="230">
        <v>975.6</v>
      </c>
      <c r="I56" s="230">
        <v>982.99999999999989</v>
      </c>
      <c r="J56" s="230">
        <v>995.25</v>
      </c>
      <c r="K56" s="229">
        <v>970.75</v>
      </c>
      <c r="L56" s="229">
        <v>951.1</v>
      </c>
      <c r="M56" s="229">
        <v>144.57988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2515.85</v>
      </c>
      <c r="D57" s="230">
        <v>2512.7833333333333</v>
      </c>
      <c r="E57" s="230">
        <v>2492.9666666666667</v>
      </c>
      <c r="F57" s="230">
        <v>2470.0833333333335</v>
      </c>
      <c r="G57" s="230">
        <v>2450.2666666666669</v>
      </c>
      <c r="H57" s="230">
        <v>2535.6666666666665</v>
      </c>
      <c r="I57" s="230">
        <v>2555.4833333333331</v>
      </c>
      <c r="J57" s="230">
        <v>2578.3666666666663</v>
      </c>
      <c r="K57" s="229">
        <v>2532.6</v>
      </c>
      <c r="L57" s="229">
        <v>2489.9</v>
      </c>
      <c r="M57" s="229">
        <v>0.10811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1498.8</v>
      </c>
      <c r="D58" s="230">
        <v>1505.9166666666667</v>
      </c>
      <c r="E58" s="230">
        <v>1487.0833333333335</v>
      </c>
      <c r="F58" s="230">
        <v>1475.3666666666668</v>
      </c>
      <c r="G58" s="230">
        <v>1456.5333333333335</v>
      </c>
      <c r="H58" s="230">
        <v>1517.6333333333334</v>
      </c>
      <c r="I58" s="230">
        <v>1536.4666666666669</v>
      </c>
      <c r="J58" s="230">
        <v>1548.1833333333334</v>
      </c>
      <c r="K58" s="229">
        <v>1524.75</v>
      </c>
      <c r="L58" s="229">
        <v>1494.2</v>
      </c>
      <c r="M58" s="229">
        <v>1.14266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565.79999999999995</v>
      </c>
      <c r="D59" s="230">
        <v>568.31666666666672</v>
      </c>
      <c r="E59" s="230">
        <v>557.68333333333339</v>
      </c>
      <c r="F59" s="230">
        <v>549.56666666666672</v>
      </c>
      <c r="G59" s="230">
        <v>538.93333333333339</v>
      </c>
      <c r="H59" s="230">
        <v>576.43333333333339</v>
      </c>
      <c r="I59" s="230">
        <v>587.06666666666683</v>
      </c>
      <c r="J59" s="230">
        <v>595.18333333333339</v>
      </c>
      <c r="K59" s="229">
        <v>578.95000000000005</v>
      </c>
      <c r="L59" s="229">
        <v>560.20000000000005</v>
      </c>
      <c r="M59" s="229">
        <v>7.1145899999999997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4726.25</v>
      </c>
      <c r="D60" s="230">
        <v>4727.083333333333</v>
      </c>
      <c r="E60" s="230">
        <v>4709.2166666666662</v>
      </c>
      <c r="F60" s="230">
        <v>4692.1833333333334</v>
      </c>
      <c r="G60" s="230">
        <v>4674.3166666666666</v>
      </c>
      <c r="H60" s="230">
        <v>4744.1166666666659</v>
      </c>
      <c r="I60" s="230">
        <v>4761.9833333333327</v>
      </c>
      <c r="J60" s="230">
        <v>4779.0166666666655</v>
      </c>
      <c r="K60" s="229">
        <v>4744.95</v>
      </c>
      <c r="L60" s="229">
        <v>4710.05</v>
      </c>
      <c r="M60" s="229">
        <v>3.5314899999999998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1170.4000000000001</v>
      </c>
      <c r="D61" s="230">
        <v>1166.4833333333333</v>
      </c>
      <c r="E61" s="230">
        <v>1157.9666666666667</v>
      </c>
      <c r="F61" s="230">
        <v>1145.5333333333333</v>
      </c>
      <c r="G61" s="230">
        <v>1137.0166666666667</v>
      </c>
      <c r="H61" s="230">
        <v>1178.9166666666667</v>
      </c>
      <c r="I61" s="230">
        <v>1187.4333333333336</v>
      </c>
      <c r="J61" s="230">
        <v>1199.8666666666668</v>
      </c>
      <c r="K61" s="229">
        <v>1175</v>
      </c>
      <c r="L61" s="229">
        <v>1154.05</v>
      </c>
      <c r="M61" s="229">
        <v>0.70326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7113.95</v>
      </c>
      <c r="D62" s="230">
        <v>7090.3166666666666</v>
      </c>
      <c r="E62" s="230">
        <v>7048.6333333333332</v>
      </c>
      <c r="F62" s="230">
        <v>6983.3166666666666</v>
      </c>
      <c r="G62" s="230">
        <v>6941.6333333333332</v>
      </c>
      <c r="H62" s="230">
        <v>7155.6333333333332</v>
      </c>
      <c r="I62" s="230">
        <v>7197.3166666666657</v>
      </c>
      <c r="J62" s="230">
        <v>7262.6333333333332</v>
      </c>
      <c r="K62" s="229">
        <v>7132</v>
      </c>
      <c r="L62" s="229">
        <v>7025</v>
      </c>
      <c r="M62" s="229">
        <v>6.9058599999999997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1475.1</v>
      </c>
      <c r="D63" s="230">
        <v>1472.3666666666668</v>
      </c>
      <c r="E63" s="230">
        <v>1465.8333333333335</v>
      </c>
      <c r="F63" s="230">
        <v>1456.5666666666666</v>
      </c>
      <c r="G63" s="230">
        <v>1450.0333333333333</v>
      </c>
      <c r="H63" s="230">
        <v>1481.6333333333337</v>
      </c>
      <c r="I63" s="230">
        <v>1488.166666666667</v>
      </c>
      <c r="J63" s="230">
        <v>1497.4333333333338</v>
      </c>
      <c r="K63" s="229">
        <v>1478.9</v>
      </c>
      <c r="L63" s="229">
        <v>1463.1</v>
      </c>
      <c r="M63" s="229">
        <v>14.72972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6972</v>
      </c>
      <c r="D64" s="230">
        <v>6982.1166666666659</v>
      </c>
      <c r="E64" s="230">
        <v>6914.2333333333318</v>
      </c>
      <c r="F64" s="230">
        <v>6856.4666666666662</v>
      </c>
      <c r="G64" s="230">
        <v>6788.5833333333321</v>
      </c>
      <c r="H64" s="230">
        <v>7039.8833333333314</v>
      </c>
      <c r="I64" s="230">
        <v>7107.7666666666646</v>
      </c>
      <c r="J64" s="230">
        <v>7165.533333333331</v>
      </c>
      <c r="K64" s="229">
        <v>7050</v>
      </c>
      <c r="L64" s="229">
        <v>6924.35</v>
      </c>
      <c r="M64" s="229">
        <v>0.23430000000000001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2170.85</v>
      </c>
      <c r="D65" s="230">
        <v>2169.9500000000003</v>
      </c>
      <c r="E65" s="230">
        <v>2155.9000000000005</v>
      </c>
      <c r="F65" s="230">
        <v>2140.9500000000003</v>
      </c>
      <c r="G65" s="230">
        <v>2126.9000000000005</v>
      </c>
      <c r="H65" s="230">
        <v>2184.9000000000005</v>
      </c>
      <c r="I65" s="230">
        <v>2198.9500000000007</v>
      </c>
      <c r="J65" s="230">
        <v>2213.9000000000005</v>
      </c>
      <c r="K65" s="229">
        <v>2184</v>
      </c>
      <c r="L65" s="229">
        <v>2155</v>
      </c>
      <c r="M65" s="229">
        <v>0.33994000000000002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2297.35</v>
      </c>
      <c r="D66" s="230">
        <v>2295.4333333333329</v>
      </c>
      <c r="E66" s="230">
        <v>2281.9166666666661</v>
      </c>
      <c r="F66" s="230">
        <v>2266.4833333333331</v>
      </c>
      <c r="G66" s="230">
        <v>2252.9666666666662</v>
      </c>
      <c r="H66" s="230">
        <v>2310.8666666666659</v>
      </c>
      <c r="I66" s="230">
        <v>2324.3833333333332</v>
      </c>
      <c r="J66" s="230">
        <v>2339.8166666666657</v>
      </c>
      <c r="K66" s="229">
        <v>2308.9499999999998</v>
      </c>
      <c r="L66" s="229">
        <v>2280</v>
      </c>
      <c r="M66" s="229">
        <v>1.5623800000000001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392.15</v>
      </c>
      <c r="D67" s="230">
        <v>390.56666666666661</v>
      </c>
      <c r="E67" s="230">
        <v>387.73333333333323</v>
      </c>
      <c r="F67" s="230">
        <v>383.31666666666661</v>
      </c>
      <c r="G67" s="230">
        <v>380.48333333333323</v>
      </c>
      <c r="H67" s="230">
        <v>394.98333333333323</v>
      </c>
      <c r="I67" s="230">
        <v>397.81666666666661</v>
      </c>
      <c r="J67" s="230">
        <v>402.23333333333323</v>
      </c>
      <c r="K67" s="229">
        <v>393.4</v>
      </c>
      <c r="L67" s="229">
        <v>386.15</v>
      </c>
      <c r="M67" s="229">
        <v>5.1294399999999998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263.75</v>
      </c>
      <c r="D68" s="230">
        <v>263.61666666666662</v>
      </c>
      <c r="E68" s="230">
        <v>262.43333333333322</v>
      </c>
      <c r="F68" s="230">
        <v>261.11666666666662</v>
      </c>
      <c r="G68" s="230">
        <v>259.93333333333322</v>
      </c>
      <c r="H68" s="230">
        <v>264.93333333333322</v>
      </c>
      <c r="I68" s="230">
        <v>266.11666666666662</v>
      </c>
      <c r="J68" s="230">
        <v>267.43333333333322</v>
      </c>
      <c r="K68" s="229">
        <v>264.8</v>
      </c>
      <c r="L68" s="229">
        <v>262.3</v>
      </c>
      <c r="M68" s="229">
        <v>19.33962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185.3</v>
      </c>
      <c r="D69" s="230">
        <v>185.28333333333333</v>
      </c>
      <c r="E69" s="230">
        <v>184.41666666666666</v>
      </c>
      <c r="F69" s="230">
        <v>183.53333333333333</v>
      </c>
      <c r="G69" s="230">
        <v>182.66666666666666</v>
      </c>
      <c r="H69" s="230">
        <v>186.16666666666666</v>
      </c>
      <c r="I69" s="230">
        <v>187.03333333333333</v>
      </c>
      <c r="J69" s="230">
        <v>187.91666666666666</v>
      </c>
      <c r="K69" s="229">
        <v>186.15</v>
      </c>
      <c r="L69" s="229">
        <v>184.4</v>
      </c>
      <c r="M69" s="229">
        <v>81.024119999999996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74.05</v>
      </c>
      <c r="D70" s="230">
        <v>74.133333333333326</v>
      </c>
      <c r="E70" s="230">
        <v>73.666666666666657</v>
      </c>
      <c r="F70" s="230">
        <v>73.283333333333331</v>
      </c>
      <c r="G70" s="230">
        <v>72.816666666666663</v>
      </c>
      <c r="H70" s="230">
        <v>74.516666666666652</v>
      </c>
      <c r="I70" s="230">
        <v>74.98333333333332</v>
      </c>
      <c r="J70" s="230">
        <v>75.366666666666646</v>
      </c>
      <c r="K70" s="229">
        <v>74.599999999999994</v>
      </c>
      <c r="L70" s="229">
        <v>73.75</v>
      </c>
      <c r="M70" s="229">
        <v>25.67455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30.4</v>
      </c>
      <c r="D71" s="230">
        <v>30.366666666666664</v>
      </c>
      <c r="E71" s="230">
        <v>30.083333333333329</v>
      </c>
      <c r="F71" s="230">
        <v>29.766666666666666</v>
      </c>
      <c r="G71" s="230">
        <v>29.483333333333331</v>
      </c>
      <c r="H71" s="230">
        <v>30.683333333333326</v>
      </c>
      <c r="I71" s="230">
        <v>30.966666666666665</v>
      </c>
      <c r="J71" s="230">
        <v>31.283333333333324</v>
      </c>
      <c r="K71" s="229">
        <v>30.65</v>
      </c>
      <c r="L71" s="229">
        <v>30.05</v>
      </c>
      <c r="M71" s="229">
        <v>89.849059999999994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1577.9</v>
      </c>
      <c r="D72" s="230">
        <v>1574.7333333333336</v>
      </c>
      <c r="E72" s="230">
        <v>1566.0166666666671</v>
      </c>
      <c r="F72" s="230">
        <v>1554.1333333333334</v>
      </c>
      <c r="G72" s="230">
        <v>1545.416666666667</v>
      </c>
      <c r="H72" s="230">
        <v>1586.6166666666672</v>
      </c>
      <c r="I72" s="230">
        <v>1595.3333333333335</v>
      </c>
      <c r="J72" s="230">
        <v>1607.2166666666674</v>
      </c>
      <c r="K72" s="229">
        <v>1583.45</v>
      </c>
      <c r="L72" s="229">
        <v>1562.85</v>
      </c>
      <c r="M72" s="229">
        <v>0.93132000000000004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4408.2</v>
      </c>
      <c r="D73" s="230">
        <v>4413.0333333333328</v>
      </c>
      <c r="E73" s="230">
        <v>4375.1666666666661</v>
      </c>
      <c r="F73" s="230">
        <v>4342.1333333333332</v>
      </c>
      <c r="G73" s="230">
        <v>4304.2666666666664</v>
      </c>
      <c r="H73" s="230">
        <v>4446.0666666666657</v>
      </c>
      <c r="I73" s="230">
        <v>4483.9333333333325</v>
      </c>
      <c r="J73" s="230">
        <v>4516.9666666666653</v>
      </c>
      <c r="K73" s="229">
        <v>4450.8999999999996</v>
      </c>
      <c r="L73" s="229">
        <v>4380</v>
      </c>
      <c r="M73" s="229">
        <v>7.9310000000000005E-2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652.29999999999995</v>
      </c>
      <c r="D74" s="230">
        <v>651.38333333333333</v>
      </c>
      <c r="E74" s="230">
        <v>648.01666666666665</v>
      </c>
      <c r="F74" s="230">
        <v>643.73333333333335</v>
      </c>
      <c r="G74" s="230">
        <v>640.36666666666667</v>
      </c>
      <c r="H74" s="230">
        <v>655.66666666666663</v>
      </c>
      <c r="I74" s="230">
        <v>659.03333333333319</v>
      </c>
      <c r="J74" s="230">
        <v>663.31666666666661</v>
      </c>
      <c r="K74" s="229">
        <v>654.75</v>
      </c>
      <c r="L74" s="229">
        <v>647.1</v>
      </c>
      <c r="M74" s="229">
        <v>7.9050000000000002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1191.25</v>
      </c>
      <c r="D75" s="230">
        <v>1175.3999999999999</v>
      </c>
      <c r="E75" s="230">
        <v>1150.8499999999997</v>
      </c>
      <c r="F75" s="230">
        <v>1110.4499999999998</v>
      </c>
      <c r="G75" s="230">
        <v>1085.8999999999996</v>
      </c>
      <c r="H75" s="230">
        <v>1215.7999999999997</v>
      </c>
      <c r="I75" s="230">
        <v>1240.3499999999999</v>
      </c>
      <c r="J75" s="230">
        <v>1280.7499999999998</v>
      </c>
      <c r="K75" s="229">
        <v>1199.95</v>
      </c>
      <c r="L75" s="229">
        <v>1135</v>
      </c>
      <c r="M75" s="229">
        <v>18.83662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118.05</v>
      </c>
      <c r="D76" s="230">
        <v>117.48333333333335</v>
      </c>
      <c r="E76" s="230">
        <v>116.4666666666667</v>
      </c>
      <c r="F76" s="230">
        <v>114.88333333333335</v>
      </c>
      <c r="G76" s="230">
        <v>113.8666666666667</v>
      </c>
      <c r="H76" s="230">
        <v>119.06666666666669</v>
      </c>
      <c r="I76" s="230">
        <v>120.08333333333334</v>
      </c>
      <c r="J76" s="230">
        <v>121.66666666666669</v>
      </c>
      <c r="K76" s="229">
        <v>118.5</v>
      </c>
      <c r="L76" s="229">
        <v>115.9</v>
      </c>
      <c r="M76" s="229">
        <v>189.99553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802.5</v>
      </c>
      <c r="D77" s="230">
        <v>801</v>
      </c>
      <c r="E77" s="230">
        <v>797.95</v>
      </c>
      <c r="F77" s="230">
        <v>793.40000000000009</v>
      </c>
      <c r="G77" s="230">
        <v>790.35000000000014</v>
      </c>
      <c r="H77" s="230">
        <v>805.55</v>
      </c>
      <c r="I77" s="230">
        <v>808.59999999999991</v>
      </c>
      <c r="J77" s="230">
        <v>813.14999999999986</v>
      </c>
      <c r="K77" s="229">
        <v>804.05</v>
      </c>
      <c r="L77" s="229">
        <v>796.45</v>
      </c>
      <c r="M77" s="229">
        <v>7.30992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83.85</v>
      </c>
      <c r="D78" s="230">
        <v>83.516666666666666</v>
      </c>
      <c r="E78" s="230">
        <v>82.533333333333331</v>
      </c>
      <c r="F78" s="230">
        <v>81.216666666666669</v>
      </c>
      <c r="G78" s="230">
        <v>80.233333333333334</v>
      </c>
      <c r="H78" s="230">
        <v>84.833333333333329</v>
      </c>
      <c r="I78" s="230">
        <v>85.816666666666649</v>
      </c>
      <c r="J78" s="230">
        <v>87.133333333333326</v>
      </c>
      <c r="K78" s="229">
        <v>84.5</v>
      </c>
      <c r="L78" s="229">
        <v>82.2</v>
      </c>
      <c r="M78" s="229">
        <v>334.51772999999997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356.15</v>
      </c>
      <c r="D79" s="230">
        <v>356.58333333333331</v>
      </c>
      <c r="E79" s="230">
        <v>354.16666666666663</v>
      </c>
      <c r="F79" s="230">
        <v>352.18333333333334</v>
      </c>
      <c r="G79" s="230">
        <v>349.76666666666665</v>
      </c>
      <c r="H79" s="230">
        <v>358.56666666666661</v>
      </c>
      <c r="I79" s="230">
        <v>360.98333333333323</v>
      </c>
      <c r="J79" s="230">
        <v>362.96666666666658</v>
      </c>
      <c r="K79" s="229">
        <v>359</v>
      </c>
      <c r="L79" s="229">
        <v>354.6</v>
      </c>
      <c r="M79" s="229">
        <v>21.065370000000001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9943.5</v>
      </c>
      <c r="D80" s="230">
        <v>9926.25</v>
      </c>
      <c r="E80" s="230">
        <v>9882.5</v>
      </c>
      <c r="F80" s="230">
        <v>9821.5</v>
      </c>
      <c r="G80" s="230">
        <v>9777.75</v>
      </c>
      <c r="H80" s="230">
        <v>9987.25</v>
      </c>
      <c r="I80" s="230">
        <v>10031</v>
      </c>
      <c r="J80" s="230">
        <v>10092</v>
      </c>
      <c r="K80" s="229">
        <v>9970</v>
      </c>
      <c r="L80" s="229">
        <v>9865.25</v>
      </c>
      <c r="M80" s="229">
        <v>8.43E-3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829.45</v>
      </c>
      <c r="D81" s="230">
        <v>831.2833333333333</v>
      </c>
      <c r="E81" s="230">
        <v>824.31666666666661</v>
      </c>
      <c r="F81" s="230">
        <v>819.18333333333328</v>
      </c>
      <c r="G81" s="230">
        <v>812.21666666666658</v>
      </c>
      <c r="H81" s="230">
        <v>836.41666666666663</v>
      </c>
      <c r="I81" s="230">
        <v>843.38333333333333</v>
      </c>
      <c r="J81" s="230">
        <v>848.51666666666665</v>
      </c>
      <c r="K81" s="229">
        <v>838.25</v>
      </c>
      <c r="L81" s="229">
        <v>826.15</v>
      </c>
      <c r="M81" s="229">
        <v>27.22174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243.35</v>
      </c>
      <c r="D82" s="230">
        <v>242.4</v>
      </c>
      <c r="E82" s="230">
        <v>240.8</v>
      </c>
      <c r="F82" s="230">
        <v>238.25</v>
      </c>
      <c r="G82" s="230">
        <v>236.65</v>
      </c>
      <c r="H82" s="230">
        <v>244.95000000000002</v>
      </c>
      <c r="I82" s="230">
        <v>246.54999999999998</v>
      </c>
      <c r="J82" s="230">
        <v>249.10000000000002</v>
      </c>
      <c r="K82" s="229">
        <v>244</v>
      </c>
      <c r="L82" s="229">
        <v>239.85</v>
      </c>
      <c r="M82" s="229">
        <v>23.070319999999999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1192.8499999999999</v>
      </c>
      <c r="D83" s="230">
        <v>1186.05</v>
      </c>
      <c r="E83" s="230">
        <v>1172.0999999999999</v>
      </c>
      <c r="F83" s="230">
        <v>1151.3499999999999</v>
      </c>
      <c r="G83" s="230">
        <v>1137.3999999999999</v>
      </c>
      <c r="H83" s="230">
        <v>1206.8</v>
      </c>
      <c r="I83" s="230">
        <v>1220.7500000000002</v>
      </c>
      <c r="J83" s="230">
        <v>1241.5</v>
      </c>
      <c r="K83" s="229">
        <v>1200</v>
      </c>
      <c r="L83" s="229">
        <v>1165.3</v>
      </c>
      <c r="M83" s="229">
        <v>2.0395500000000002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343.55</v>
      </c>
      <c r="D84" s="230">
        <v>340.58333333333331</v>
      </c>
      <c r="E84" s="230">
        <v>335.16666666666663</v>
      </c>
      <c r="F84" s="230">
        <v>326.7833333333333</v>
      </c>
      <c r="G84" s="230">
        <v>321.36666666666662</v>
      </c>
      <c r="H84" s="230">
        <v>348.96666666666664</v>
      </c>
      <c r="I84" s="230">
        <v>354.38333333333327</v>
      </c>
      <c r="J84" s="230">
        <v>362.76666666666665</v>
      </c>
      <c r="K84" s="229">
        <v>346</v>
      </c>
      <c r="L84" s="229">
        <v>332.2</v>
      </c>
      <c r="M84" s="229">
        <v>45.049480000000003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6341.6</v>
      </c>
      <c r="D85" s="230">
        <v>6314.833333333333</v>
      </c>
      <c r="E85" s="230">
        <v>6284.6666666666661</v>
      </c>
      <c r="F85" s="230">
        <v>6227.7333333333327</v>
      </c>
      <c r="G85" s="230">
        <v>6197.5666666666657</v>
      </c>
      <c r="H85" s="230">
        <v>6371.7666666666664</v>
      </c>
      <c r="I85" s="230">
        <v>6401.9333333333325</v>
      </c>
      <c r="J85" s="230">
        <v>6458.8666666666668</v>
      </c>
      <c r="K85" s="229">
        <v>6345</v>
      </c>
      <c r="L85" s="229">
        <v>6257.9</v>
      </c>
      <c r="M85" s="229">
        <v>0.11704000000000001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1451.05</v>
      </c>
      <c r="D86" s="230">
        <v>1446.1666666666667</v>
      </c>
      <c r="E86" s="230">
        <v>1437.0833333333335</v>
      </c>
      <c r="F86" s="230">
        <v>1423.1166666666668</v>
      </c>
      <c r="G86" s="230">
        <v>1414.0333333333335</v>
      </c>
      <c r="H86" s="230">
        <v>1460.1333333333334</v>
      </c>
      <c r="I86" s="230">
        <v>1469.2166666666669</v>
      </c>
      <c r="J86" s="230">
        <v>1483.1833333333334</v>
      </c>
      <c r="K86" s="229">
        <v>1455.25</v>
      </c>
      <c r="L86" s="229">
        <v>1432.2</v>
      </c>
      <c r="M86" s="229">
        <v>0.35711999999999999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938.15</v>
      </c>
      <c r="D87" s="230">
        <v>939.48333333333323</v>
      </c>
      <c r="E87" s="230">
        <v>932.31666666666649</v>
      </c>
      <c r="F87" s="230">
        <v>926.48333333333323</v>
      </c>
      <c r="G87" s="230">
        <v>919.31666666666649</v>
      </c>
      <c r="H87" s="230">
        <v>945.31666666666649</v>
      </c>
      <c r="I87" s="230">
        <v>952.48333333333323</v>
      </c>
      <c r="J87" s="230">
        <v>958.31666666666649</v>
      </c>
      <c r="K87" s="229">
        <v>946.65</v>
      </c>
      <c r="L87" s="229">
        <v>933.65</v>
      </c>
      <c r="M87" s="229">
        <v>0.19603999999999999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535.45000000000005</v>
      </c>
      <c r="D88" s="230">
        <v>537.51666666666677</v>
      </c>
      <c r="E88" s="230">
        <v>531.18333333333351</v>
      </c>
      <c r="F88" s="230">
        <v>526.91666666666674</v>
      </c>
      <c r="G88" s="230">
        <v>520.58333333333348</v>
      </c>
      <c r="H88" s="230">
        <v>541.78333333333353</v>
      </c>
      <c r="I88" s="230">
        <v>548.11666666666679</v>
      </c>
      <c r="J88" s="230">
        <v>552.38333333333355</v>
      </c>
      <c r="K88" s="229">
        <v>543.85</v>
      </c>
      <c r="L88" s="229">
        <v>533.25</v>
      </c>
      <c r="M88" s="229">
        <v>1.6685000000000001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18879.55</v>
      </c>
      <c r="D89" s="230">
        <v>18877.566666666666</v>
      </c>
      <c r="E89" s="230">
        <v>18815.033333333333</v>
      </c>
      <c r="F89" s="230">
        <v>18750.516666666666</v>
      </c>
      <c r="G89" s="230">
        <v>18687.983333333334</v>
      </c>
      <c r="H89" s="230">
        <v>18942.083333333332</v>
      </c>
      <c r="I89" s="230">
        <v>19004.616666666665</v>
      </c>
      <c r="J89" s="230">
        <v>19069.133333333331</v>
      </c>
      <c r="K89" s="229">
        <v>18940.099999999999</v>
      </c>
      <c r="L89" s="229">
        <v>18813.05</v>
      </c>
      <c r="M89" s="229">
        <v>8.2680000000000003E-2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574.4</v>
      </c>
      <c r="D90" s="230">
        <v>575.61666666666667</v>
      </c>
      <c r="E90" s="230">
        <v>568.23333333333335</v>
      </c>
      <c r="F90" s="230">
        <v>562.06666666666672</v>
      </c>
      <c r="G90" s="230">
        <v>554.68333333333339</v>
      </c>
      <c r="H90" s="230">
        <v>581.7833333333333</v>
      </c>
      <c r="I90" s="230">
        <v>589.16666666666674</v>
      </c>
      <c r="J90" s="230">
        <v>595.33333333333326</v>
      </c>
      <c r="K90" s="229">
        <v>583</v>
      </c>
      <c r="L90" s="229">
        <v>569.45000000000005</v>
      </c>
      <c r="M90" s="229">
        <v>2.9352800000000001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20.5</v>
      </c>
      <c r="D91" s="230">
        <v>20.033333333333335</v>
      </c>
      <c r="E91" s="230">
        <v>19.56666666666667</v>
      </c>
      <c r="F91" s="230">
        <v>18.633333333333336</v>
      </c>
      <c r="G91" s="230">
        <v>18.166666666666671</v>
      </c>
      <c r="H91" s="230">
        <v>20.966666666666669</v>
      </c>
      <c r="I91" s="230">
        <v>21.43333333333333</v>
      </c>
      <c r="J91" s="230">
        <v>22.366666666666667</v>
      </c>
      <c r="K91" s="229">
        <v>20.5</v>
      </c>
      <c r="L91" s="229">
        <v>19.100000000000001</v>
      </c>
      <c r="M91" s="229">
        <v>324.99446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4705.3999999999996</v>
      </c>
      <c r="D92" s="230">
        <v>4698.7166666666662</v>
      </c>
      <c r="E92" s="230">
        <v>4679.7333333333327</v>
      </c>
      <c r="F92" s="230">
        <v>4654.0666666666666</v>
      </c>
      <c r="G92" s="230">
        <v>4635.083333333333</v>
      </c>
      <c r="H92" s="230">
        <v>4724.3833333333323</v>
      </c>
      <c r="I92" s="230">
        <v>4743.3666666666659</v>
      </c>
      <c r="J92" s="230">
        <v>4769.0333333333319</v>
      </c>
      <c r="K92" s="229">
        <v>4717.7</v>
      </c>
      <c r="L92" s="229">
        <v>4673.05</v>
      </c>
      <c r="M92" s="229">
        <v>1.8591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1138.0999999999999</v>
      </c>
      <c r="D93" s="230">
        <v>1142.75</v>
      </c>
      <c r="E93" s="230">
        <v>1108.5999999999999</v>
      </c>
      <c r="F93" s="230">
        <v>1079.0999999999999</v>
      </c>
      <c r="G93" s="230">
        <v>1044.9499999999998</v>
      </c>
      <c r="H93" s="230">
        <v>1172.25</v>
      </c>
      <c r="I93" s="230">
        <v>1206.4000000000001</v>
      </c>
      <c r="J93" s="230">
        <v>1235.9000000000001</v>
      </c>
      <c r="K93" s="229">
        <v>1176.9000000000001</v>
      </c>
      <c r="L93" s="229">
        <v>1113.25</v>
      </c>
      <c r="M93" s="229">
        <v>4.5797600000000003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636.04999999999995</v>
      </c>
      <c r="D94" s="230">
        <v>635.7833333333333</v>
      </c>
      <c r="E94" s="230">
        <v>630.26666666666665</v>
      </c>
      <c r="F94" s="230">
        <v>624.48333333333335</v>
      </c>
      <c r="G94" s="230">
        <v>618.9666666666667</v>
      </c>
      <c r="H94" s="230">
        <v>641.56666666666661</v>
      </c>
      <c r="I94" s="230">
        <v>647.08333333333326</v>
      </c>
      <c r="J94" s="230">
        <v>652.86666666666656</v>
      </c>
      <c r="K94" s="229">
        <v>641.29999999999995</v>
      </c>
      <c r="L94" s="229">
        <v>630</v>
      </c>
      <c r="M94" s="229">
        <v>0.76976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71.25</v>
      </c>
      <c r="D95" s="230">
        <v>71.283333333333331</v>
      </c>
      <c r="E95" s="230">
        <v>70.716666666666669</v>
      </c>
      <c r="F95" s="230">
        <v>70.183333333333337</v>
      </c>
      <c r="G95" s="230">
        <v>69.616666666666674</v>
      </c>
      <c r="H95" s="230">
        <v>71.816666666666663</v>
      </c>
      <c r="I95" s="230">
        <v>72.383333333333326</v>
      </c>
      <c r="J95" s="230">
        <v>72.916666666666657</v>
      </c>
      <c r="K95" s="229">
        <v>71.849999999999994</v>
      </c>
      <c r="L95" s="229">
        <v>70.75</v>
      </c>
      <c r="M95" s="229">
        <v>22.110790000000001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374.6</v>
      </c>
      <c r="D96" s="230">
        <v>376.75</v>
      </c>
      <c r="E96" s="230">
        <v>370.85</v>
      </c>
      <c r="F96" s="230">
        <v>367.1</v>
      </c>
      <c r="G96" s="230">
        <v>361.20000000000005</v>
      </c>
      <c r="H96" s="230">
        <v>380.5</v>
      </c>
      <c r="I96" s="230">
        <v>386.4</v>
      </c>
      <c r="J96" s="230">
        <v>390.15</v>
      </c>
      <c r="K96" s="229">
        <v>382.65</v>
      </c>
      <c r="L96" s="229">
        <v>373</v>
      </c>
      <c r="M96" s="229">
        <v>9.4477499999999992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3768.35</v>
      </c>
      <c r="D97" s="230">
        <v>3798.3166666666671</v>
      </c>
      <c r="E97" s="230">
        <v>3721.6333333333341</v>
      </c>
      <c r="F97" s="230">
        <v>3674.916666666667</v>
      </c>
      <c r="G97" s="230">
        <v>3598.233333333334</v>
      </c>
      <c r="H97" s="230">
        <v>3845.0333333333342</v>
      </c>
      <c r="I97" s="230">
        <v>3921.7166666666676</v>
      </c>
      <c r="J97" s="230">
        <v>3968.4333333333343</v>
      </c>
      <c r="K97" s="229">
        <v>3875</v>
      </c>
      <c r="L97" s="229">
        <v>3751.6</v>
      </c>
      <c r="M97" s="229">
        <v>0.18687000000000001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272.14999999999998</v>
      </c>
      <c r="D98" s="230">
        <v>272.76666666666665</v>
      </c>
      <c r="E98" s="230">
        <v>269.58333333333331</v>
      </c>
      <c r="F98" s="230">
        <v>267.01666666666665</v>
      </c>
      <c r="G98" s="230">
        <v>263.83333333333331</v>
      </c>
      <c r="H98" s="230">
        <v>275.33333333333331</v>
      </c>
      <c r="I98" s="230">
        <v>278.51666666666671</v>
      </c>
      <c r="J98" s="230">
        <v>281.08333333333331</v>
      </c>
      <c r="K98" s="229">
        <v>275.95</v>
      </c>
      <c r="L98" s="229">
        <v>270.2</v>
      </c>
      <c r="M98" s="229">
        <v>3.2623099999999998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315.5</v>
      </c>
      <c r="D99" s="230">
        <v>316.95</v>
      </c>
      <c r="E99" s="230">
        <v>312.95</v>
      </c>
      <c r="F99" s="230">
        <v>310.39999999999998</v>
      </c>
      <c r="G99" s="230">
        <v>306.39999999999998</v>
      </c>
      <c r="H99" s="230">
        <v>319.5</v>
      </c>
      <c r="I99" s="230">
        <v>323.5</v>
      </c>
      <c r="J99" s="230">
        <v>326.05</v>
      </c>
      <c r="K99" s="229">
        <v>320.95</v>
      </c>
      <c r="L99" s="229">
        <v>314.39999999999998</v>
      </c>
      <c r="M99" s="229">
        <v>4.1621800000000002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717.95</v>
      </c>
      <c r="D100" s="230">
        <v>714.96666666666658</v>
      </c>
      <c r="E100" s="230">
        <v>710.03333333333319</v>
      </c>
      <c r="F100" s="230">
        <v>702.11666666666656</v>
      </c>
      <c r="G100" s="230">
        <v>697.18333333333317</v>
      </c>
      <c r="H100" s="230">
        <v>722.88333333333321</v>
      </c>
      <c r="I100" s="230">
        <v>727.81666666666661</v>
      </c>
      <c r="J100" s="230">
        <v>735.73333333333323</v>
      </c>
      <c r="K100" s="229">
        <v>719.9</v>
      </c>
      <c r="L100" s="229">
        <v>707.05</v>
      </c>
      <c r="M100" s="229">
        <v>4.29223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311.75</v>
      </c>
      <c r="D101" s="230">
        <v>311.34999999999997</v>
      </c>
      <c r="E101" s="230">
        <v>309.29999999999995</v>
      </c>
      <c r="F101" s="230">
        <v>306.84999999999997</v>
      </c>
      <c r="G101" s="230">
        <v>304.79999999999995</v>
      </c>
      <c r="H101" s="230">
        <v>313.79999999999995</v>
      </c>
      <c r="I101" s="230">
        <v>315.85000000000002</v>
      </c>
      <c r="J101" s="230">
        <v>318.29999999999995</v>
      </c>
      <c r="K101" s="229">
        <v>313.39999999999998</v>
      </c>
      <c r="L101" s="229">
        <v>308.89999999999998</v>
      </c>
      <c r="M101" s="229">
        <v>33.703249999999997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774.15</v>
      </c>
      <c r="D102" s="230">
        <v>772.4666666666667</v>
      </c>
      <c r="E102" s="230">
        <v>766.03333333333342</v>
      </c>
      <c r="F102" s="230">
        <v>757.91666666666674</v>
      </c>
      <c r="G102" s="230">
        <v>751.48333333333346</v>
      </c>
      <c r="H102" s="230">
        <v>780.58333333333337</v>
      </c>
      <c r="I102" s="230">
        <v>787.01666666666677</v>
      </c>
      <c r="J102" s="230">
        <v>795.13333333333333</v>
      </c>
      <c r="K102" s="229">
        <v>778.9</v>
      </c>
      <c r="L102" s="229">
        <v>764.35</v>
      </c>
      <c r="M102" s="229">
        <v>0.84109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760.05</v>
      </c>
      <c r="D103" s="230">
        <v>748.69999999999993</v>
      </c>
      <c r="E103" s="230">
        <v>719.39999999999986</v>
      </c>
      <c r="F103" s="230">
        <v>678.74999999999989</v>
      </c>
      <c r="G103" s="230">
        <v>649.44999999999982</v>
      </c>
      <c r="H103" s="230">
        <v>789.34999999999991</v>
      </c>
      <c r="I103" s="230">
        <v>818.64999999999986</v>
      </c>
      <c r="J103" s="230">
        <v>859.3</v>
      </c>
      <c r="K103" s="229">
        <v>778</v>
      </c>
      <c r="L103" s="229">
        <v>708.05</v>
      </c>
      <c r="M103" s="229">
        <v>3.0418699999999999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1164.1500000000001</v>
      </c>
      <c r="D104" s="230">
        <v>1164.3333333333333</v>
      </c>
      <c r="E104" s="230">
        <v>1152.3166666666666</v>
      </c>
      <c r="F104" s="230">
        <v>1140.4833333333333</v>
      </c>
      <c r="G104" s="230">
        <v>1128.4666666666667</v>
      </c>
      <c r="H104" s="230">
        <v>1176.1666666666665</v>
      </c>
      <c r="I104" s="230">
        <v>1188.1833333333334</v>
      </c>
      <c r="J104" s="230">
        <v>1200.0166666666664</v>
      </c>
      <c r="K104" s="229">
        <v>1176.3499999999999</v>
      </c>
      <c r="L104" s="229">
        <v>1152.5</v>
      </c>
      <c r="M104" s="229">
        <v>0.83345999999999998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113.85</v>
      </c>
      <c r="D105" s="230">
        <v>114.13333333333333</v>
      </c>
      <c r="E105" s="230">
        <v>113.26666666666665</v>
      </c>
      <c r="F105" s="230">
        <v>112.68333333333332</v>
      </c>
      <c r="G105" s="230">
        <v>111.81666666666665</v>
      </c>
      <c r="H105" s="230">
        <v>114.71666666666665</v>
      </c>
      <c r="I105" s="230">
        <v>115.58333333333333</v>
      </c>
      <c r="J105" s="230">
        <v>116.16666666666666</v>
      </c>
      <c r="K105" s="229">
        <v>115</v>
      </c>
      <c r="L105" s="229">
        <v>113.55</v>
      </c>
      <c r="M105" s="229">
        <v>3.21428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1893.35</v>
      </c>
      <c r="D106" s="230">
        <v>1903.3666666666666</v>
      </c>
      <c r="E106" s="230">
        <v>1875.4333333333332</v>
      </c>
      <c r="F106" s="230">
        <v>1857.5166666666667</v>
      </c>
      <c r="G106" s="230">
        <v>1829.5833333333333</v>
      </c>
      <c r="H106" s="230">
        <v>1921.2833333333331</v>
      </c>
      <c r="I106" s="230">
        <v>1949.2166666666665</v>
      </c>
      <c r="J106" s="230">
        <v>1967.133333333333</v>
      </c>
      <c r="K106" s="229">
        <v>1931.3</v>
      </c>
      <c r="L106" s="229">
        <v>1885.45</v>
      </c>
      <c r="M106" s="229">
        <v>1.4414199999999999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27.45</v>
      </c>
      <c r="D107" s="230">
        <v>27.45</v>
      </c>
      <c r="E107" s="230">
        <v>27.2</v>
      </c>
      <c r="F107" s="230">
        <v>26.95</v>
      </c>
      <c r="G107" s="230">
        <v>26.7</v>
      </c>
      <c r="H107" s="230">
        <v>27.7</v>
      </c>
      <c r="I107" s="230">
        <v>27.95</v>
      </c>
      <c r="J107" s="230">
        <v>28.2</v>
      </c>
      <c r="K107" s="229">
        <v>27.7</v>
      </c>
      <c r="L107" s="229">
        <v>27.2</v>
      </c>
      <c r="M107" s="229">
        <v>42.581580000000002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1029.6500000000001</v>
      </c>
      <c r="D108" s="230">
        <v>1036.8833333333334</v>
      </c>
      <c r="E108" s="230">
        <v>1017.7666666666669</v>
      </c>
      <c r="F108" s="230">
        <v>1005.8833333333334</v>
      </c>
      <c r="G108" s="230">
        <v>986.76666666666688</v>
      </c>
      <c r="H108" s="230">
        <v>1048.7666666666669</v>
      </c>
      <c r="I108" s="230">
        <v>1067.8833333333332</v>
      </c>
      <c r="J108" s="230">
        <v>1079.7666666666669</v>
      </c>
      <c r="K108" s="229">
        <v>1056</v>
      </c>
      <c r="L108" s="229">
        <v>1025</v>
      </c>
      <c r="M108" s="229">
        <v>4.9526199999999996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573.4</v>
      </c>
      <c r="D109" s="230">
        <v>572.23333333333335</v>
      </c>
      <c r="E109" s="230">
        <v>569.4666666666667</v>
      </c>
      <c r="F109" s="230">
        <v>565.5333333333333</v>
      </c>
      <c r="G109" s="230">
        <v>562.76666666666665</v>
      </c>
      <c r="H109" s="230">
        <v>576.16666666666674</v>
      </c>
      <c r="I109" s="230">
        <v>578.93333333333339</v>
      </c>
      <c r="J109" s="230">
        <v>582.86666666666679</v>
      </c>
      <c r="K109" s="229">
        <v>575</v>
      </c>
      <c r="L109" s="229">
        <v>568.29999999999995</v>
      </c>
      <c r="M109" s="229">
        <v>0.45463999999999999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794.75</v>
      </c>
      <c r="D110" s="230">
        <v>795.51666666666677</v>
      </c>
      <c r="E110" s="230">
        <v>790.28333333333353</v>
      </c>
      <c r="F110" s="230">
        <v>785.81666666666672</v>
      </c>
      <c r="G110" s="230">
        <v>780.58333333333348</v>
      </c>
      <c r="H110" s="230">
        <v>799.98333333333358</v>
      </c>
      <c r="I110" s="230">
        <v>805.21666666666692</v>
      </c>
      <c r="J110" s="230">
        <v>809.68333333333362</v>
      </c>
      <c r="K110" s="229">
        <v>800.75</v>
      </c>
      <c r="L110" s="229">
        <v>791.05</v>
      </c>
      <c r="M110" s="229">
        <v>0.51005999999999996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7696.95</v>
      </c>
      <c r="D111" s="230">
        <v>7703.0999999999995</v>
      </c>
      <c r="E111" s="230">
        <v>7556.2999999999993</v>
      </c>
      <c r="F111" s="230">
        <v>7415.65</v>
      </c>
      <c r="G111" s="230">
        <v>7268.8499999999995</v>
      </c>
      <c r="H111" s="230">
        <v>7843.7499999999991</v>
      </c>
      <c r="I111" s="230">
        <v>7990.55</v>
      </c>
      <c r="J111" s="230">
        <v>8131.1999999999989</v>
      </c>
      <c r="K111" s="229">
        <v>7849.9</v>
      </c>
      <c r="L111" s="229">
        <v>7562.45</v>
      </c>
      <c r="M111" s="229">
        <v>0.37894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433.7</v>
      </c>
      <c r="D112" s="230">
        <v>437.48333333333329</v>
      </c>
      <c r="E112" s="230">
        <v>428.31666666666661</v>
      </c>
      <c r="F112" s="230">
        <v>422.93333333333334</v>
      </c>
      <c r="G112" s="230">
        <v>413.76666666666665</v>
      </c>
      <c r="H112" s="230">
        <v>442.86666666666656</v>
      </c>
      <c r="I112" s="230">
        <v>452.03333333333319</v>
      </c>
      <c r="J112" s="230">
        <v>457.41666666666652</v>
      </c>
      <c r="K112" s="229">
        <v>446.65</v>
      </c>
      <c r="L112" s="229">
        <v>432.1</v>
      </c>
      <c r="M112" s="229">
        <v>1.6657599999999999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279.05</v>
      </c>
      <c r="D113" s="230">
        <v>280.51666666666665</v>
      </c>
      <c r="E113" s="230">
        <v>277.0333333333333</v>
      </c>
      <c r="F113" s="230">
        <v>275.01666666666665</v>
      </c>
      <c r="G113" s="230">
        <v>271.5333333333333</v>
      </c>
      <c r="H113" s="230">
        <v>282.5333333333333</v>
      </c>
      <c r="I113" s="230">
        <v>286.01666666666665</v>
      </c>
      <c r="J113" s="230">
        <v>288.0333333333333</v>
      </c>
      <c r="K113" s="229">
        <v>284</v>
      </c>
      <c r="L113" s="229">
        <v>278.5</v>
      </c>
      <c r="M113" s="229">
        <v>13.333679999999999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455.5</v>
      </c>
      <c r="D114" s="230">
        <v>456.34999999999997</v>
      </c>
      <c r="E114" s="230">
        <v>452.14999999999992</v>
      </c>
      <c r="F114" s="230">
        <v>448.79999999999995</v>
      </c>
      <c r="G114" s="230">
        <v>444.59999999999991</v>
      </c>
      <c r="H114" s="230">
        <v>459.69999999999993</v>
      </c>
      <c r="I114" s="230">
        <v>463.9</v>
      </c>
      <c r="J114" s="230">
        <v>467.24999999999994</v>
      </c>
      <c r="K114" s="229">
        <v>460.55</v>
      </c>
      <c r="L114" s="229">
        <v>453</v>
      </c>
      <c r="M114" s="229">
        <v>0.99560999999999999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819.1</v>
      </c>
      <c r="D115" s="230">
        <v>818.38333333333321</v>
      </c>
      <c r="E115" s="230">
        <v>812.76666666666642</v>
      </c>
      <c r="F115" s="230">
        <v>806.43333333333317</v>
      </c>
      <c r="G115" s="230">
        <v>800.81666666666638</v>
      </c>
      <c r="H115" s="230">
        <v>824.71666666666647</v>
      </c>
      <c r="I115" s="230">
        <v>830.33333333333326</v>
      </c>
      <c r="J115" s="230">
        <v>836.66666666666652</v>
      </c>
      <c r="K115" s="229">
        <v>824</v>
      </c>
      <c r="L115" s="229">
        <v>812.05</v>
      </c>
      <c r="M115" s="229">
        <v>0.15644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1057.25</v>
      </c>
      <c r="D116" s="230">
        <v>1054.3333333333333</v>
      </c>
      <c r="E116" s="230">
        <v>1047.6666666666665</v>
      </c>
      <c r="F116" s="230">
        <v>1038.0833333333333</v>
      </c>
      <c r="G116" s="230">
        <v>1031.4166666666665</v>
      </c>
      <c r="H116" s="230">
        <v>1063.9166666666665</v>
      </c>
      <c r="I116" s="230">
        <v>1070.583333333333</v>
      </c>
      <c r="J116" s="230">
        <v>1080.1666666666665</v>
      </c>
      <c r="K116" s="229">
        <v>1061</v>
      </c>
      <c r="L116" s="229">
        <v>1044.75</v>
      </c>
      <c r="M116" s="229">
        <v>7.3490200000000003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972.05</v>
      </c>
      <c r="D117" s="230">
        <v>970.35</v>
      </c>
      <c r="E117" s="230">
        <v>965.75</v>
      </c>
      <c r="F117" s="230">
        <v>959.44999999999993</v>
      </c>
      <c r="G117" s="230">
        <v>954.84999999999991</v>
      </c>
      <c r="H117" s="230">
        <v>976.65000000000009</v>
      </c>
      <c r="I117" s="230">
        <v>981.25000000000023</v>
      </c>
      <c r="J117" s="230">
        <v>987.55000000000018</v>
      </c>
      <c r="K117" s="229">
        <v>974.95</v>
      </c>
      <c r="L117" s="229">
        <v>964.05</v>
      </c>
      <c r="M117" s="229">
        <v>20.797350000000002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125.3</v>
      </c>
      <c r="D118" s="230">
        <v>125.43333333333334</v>
      </c>
      <c r="E118" s="230">
        <v>124.41666666666667</v>
      </c>
      <c r="F118" s="230">
        <v>123.53333333333333</v>
      </c>
      <c r="G118" s="230">
        <v>122.51666666666667</v>
      </c>
      <c r="H118" s="230">
        <v>126.31666666666668</v>
      </c>
      <c r="I118" s="230">
        <v>127.33333333333333</v>
      </c>
      <c r="J118" s="230">
        <v>128.2166666666667</v>
      </c>
      <c r="K118" s="229">
        <v>126.45</v>
      </c>
      <c r="L118" s="229">
        <v>124.55</v>
      </c>
      <c r="M118" s="229">
        <v>23.788799999999998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1406.55</v>
      </c>
      <c r="D119" s="230">
        <v>1409.2333333333336</v>
      </c>
      <c r="E119" s="230">
        <v>1394.4666666666672</v>
      </c>
      <c r="F119" s="230">
        <v>1382.3833333333337</v>
      </c>
      <c r="G119" s="230">
        <v>1367.6166666666672</v>
      </c>
      <c r="H119" s="230">
        <v>1421.3166666666671</v>
      </c>
      <c r="I119" s="230">
        <v>1436.0833333333335</v>
      </c>
      <c r="J119" s="230">
        <v>1448.166666666667</v>
      </c>
      <c r="K119" s="229">
        <v>1424</v>
      </c>
      <c r="L119" s="229">
        <v>1397.15</v>
      </c>
      <c r="M119" s="229">
        <v>1.2072499999999999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227.8</v>
      </c>
      <c r="D120" s="230">
        <v>228.4</v>
      </c>
      <c r="E120" s="230">
        <v>226.15</v>
      </c>
      <c r="F120" s="230">
        <v>224.5</v>
      </c>
      <c r="G120" s="230">
        <v>222.25</v>
      </c>
      <c r="H120" s="230">
        <v>230.05</v>
      </c>
      <c r="I120" s="230">
        <v>232.3</v>
      </c>
      <c r="J120" s="230">
        <v>233.95000000000002</v>
      </c>
      <c r="K120" s="229">
        <v>230.65</v>
      </c>
      <c r="L120" s="229">
        <v>226.75</v>
      </c>
      <c r="M120" s="229">
        <v>134.95524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572.35</v>
      </c>
      <c r="D121" s="230">
        <v>569.7166666666667</v>
      </c>
      <c r="E121" s="230">
        <v>556.78333333333342</v>
      </c>
      <c r="F121" s="230">
        <v>541.2166666666667</v>
      </c>
      <c r="G121" s="230">
        <v>528.28333333333342</v>
      </c>
      <c r="H121" s="230">
        <v>585.28333333333342</v>
      </c>
      <c r="I121" s="230">
        <v>598.21666666666681</v>
      </c>
      <c r="J121" s="230">
        <v>613.78333333333342</v>
      </c>
      <c r="K121" s="229">
        <v>582.65</v>
      </c>
      <c r="L121" s="229">
        <v>554.15</v>
      </c>
      <c r="M121" s="229">
        <v>61.52702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4415.5</v>
      </c>
      <c r="D122" s="230">
        <v>4453.5166666666664</v>
      </c>
      <c r="E122" s="230">
        <v>4345.0333333333328</v>
      </c>
      <c r="F122" s="230">
        <v>4274.5666666666666</v>
      </c>
      <c r="G122" s="230">
        <v>4166.083333333333</v>
      </c>
      <c r="H122" s="230">
        <v>4523.9833333333327</v>
      </c>
      <c r="I122" s="230">
        <v>4632.4666666666662</v>
      </c>
      <c r="J122" s="230">
        <v>4702.9333333333325</v>
      </c>
      <c r="K122" s="229">
        <v>4562</v>
      </c>
      <c r="L122" s="229">
        <v>4383.05</v>
      </c>
      <c r="M122" s="229">
        <v>3.7299699999999998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1619.8</v>
      </c>
      <c r="D123" s="230">
        <v>1615.05</v>
      </c>
      <c r="E123" s="230">
        <v>1605.1</v>
      </c>
      <c r="F123" s="230">
        <v>1590.3999999999999</v>
      </c>
      <c r="G123" s="230">
        <v>1580.4499999999998</v>
      </c>
      <c r="H123" s="230">
        <v>1629.75</v>
      </c>
      <c r="I123" s="230">
        <v>1639.7000000000003</v>
      </c>
      <c r="J123" s="230">
        <v>1654.4</v>
      </c>
      <c r="K123" s="229">
        <v>1625</v>
      </c>
      <c r="L123" s="229">
        <v>1600.35</v>
      </c>
      <c r="M123" s="229">
        <v>2.9570599999999998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2174.0500000000002</v>
      </c>
      <c r="D124" s="230">
        <v>2180.6833333333334</v>
      </c>
      <c r="E124" s="230">
        <v>2164.416666666667</v>
      </c>
      <c r="F124" s="230">
        <v>2154.7833333333338</v>
      </c>
      <c r="G124" s="230">
        <v>2138.5166666666673</v>
      </c>
      <c r="H124" s="230">
        <v>2190.3166666666666</v>
      </c>
      <c r="I124" s="230">
        <v>2206.583333333333</v>
      </c>
      <c r="J124" s="230">
        <v>2216.2166666666662</v>
      </c>
      <c r="K124" s="229">
        <v>2196.9499999999998</v>
      </c>
      <c r="L124" s="229">
        <v>2171.0500000000002</v>
      </c>
      <c r="M124" s="229">
        <v>0.30906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670.3</v>
      </c>
      <c r="D125" s="230">
        <v>669.9</v>
      </c>
      <c r="E125" s="230">
        <v>665</v>
      </c>
      <c r="F125" s="230">
        <v>659.7</v>
      </c>
      <c r="G125" s="230">
        <v>654.80000000000007</v>
      </c>
      <c r="H125" s="230">
        <v>675.19999999999993</v>
      </c>
      <c r="I125" s="230">
        <v>680.0999999999998</v>
      </c>
      <c r="J125" s="230">
        <v>685.39999999999986</v>
      </c>
      <c r="K125" s="229">
        <v>674.8</v>
      </c>
      <c r="L125" s="229">
        <v>664.6</v>
      </c>
      <c r="M125" s="229">
        <v>2.7340499999999999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955.65</v>
      </c>
      <c r="D126" s="230">
        <v>956.31666666666661</v>
      </c>
      <c r="E126" s="230">
        <v>945.88333333333321</v>
      </c>
      <c r="F126" s="230">
        <v>936.11666666666656</v>
      </c>
      <c r="G126" s="230">
        <v>925.68333333333317</v>
      </c>
      <c r="H126" s="230">
        <v>966.08333333333326</v>
      </c>
      <c r="I126" s="230">
        <v>976.51666666666665</v>
      </c>
      <c r="J126" s="230">
        <v>986.2833333333333</v>
      </c>
      <c r="K126" s="229">
        <v>966.75</v>
      </c>
      <c r="L126" s="229">
        <v>946.55</v>
      </c>
      <c r="M126" s="229">
        <v>4.4809200000000002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1239.8499999999999</v>
      </c>
      <c r="D127" s="230">
        <v>1235.6499999999999</v>
      </c>
      <c r="E127" s="230">
        <v>1228.2999999999997</v>
      </c>
      <c r="F127" s="230">
        <v>1216.7499999999998</v>
      </c>
      <c r="G127" s="230">
        <v>1209.3999999999996</v>
      </c>
      <c r="H127" s="230">
        <v>1247.1999999999998</v>
      </c>
      <c r="I127" s="230">
        <v>1254.5499999999997</v>
      </c>
      <c r="J127" s="230">
        <v>1266.0999999999999</v>
      </c>
      <c r="K127" s="229">
        <v>1243</v>
      </c>
      <c r="L127" s="229">
        <v>1224.0999999999999</v>
      </c>
      <c r="M127" s="229">
        <v>0.86812999999999996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278.2</v>
      </c>
      <c r="D128" s="230">
        <v>278.91666666666669</v>
      </c>
      <c r="E128" s="230">
        <v>275.28333333333336</v>
      </c>
      <c r="F128" s="230">
        <v>272.36666666666667</v>
      </c>
      <c r="G128" s="230">
        <v>268.73333333333335</v>
      </c>
      <c r="H128" s="230">
        <v>281.83333333333337</v>
      </c>
      <c r="I128" s="230">
        <v>285.4666666666667</v>
      </c>
      <c r="J128" s="230">
        <v>288.38333333333338</v>
      </c>
      <c r="K128" s="229">
        <v>282.55</v>
      </c>
      <c r="L128" s="229">
        <v>276</v>
      </c>
      <c r="M128" s="229">
        <v>26.97889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1807.25</v>
      </c>
      <c r="D129" s="230">
        <v>1797.4833333333333</v>
      </c>
      <c r="E129" s="230">
        <v>1780.5666666666666</v>
      </c>
      <c r="F129" s="230">
        <v>1753.8833333333332</v>
      </c>
      <c r="G129" s="230">
        <v>1736.9666666666665</v>
      </c>
      <c r="H129" s="230">
        <v>1824.1666666666667</v>
      </c>
      <c r="I129" s="230">
        <v>1841.0833333333333</v>
      </c>
      <c r="J129" s="230">
        <v>1867.7666666666669</v>
      </c>
      <c r="K129" s="229">
        <v>1814.4</v>
      </c>
      <c r="L129" s="229">
        <v>1770.8</v>
      </c>
      <c r="M129" s="229">
        <v>9.0608699999999995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1339.15</v>
      </c>
      <c r="D130" s="230">
        <v>1355.7333333333333</v>
      </c>
      <c r="E130" s="230">
        <v>1313.4666666666667</v>
      </c>
      <c r="F130" s="230">
        <v>1287.7833333333333</v>
      </c>
      <c r="G130" s="230">
        <v>1245.5166666666667</v>
      </c>
      <c r="H130" s="230">
        <v>1381.4166666666667</v>
      </c>
      <c r="I130" s="230">
        <v>1423.6833333333336</v>
      </c>
      <c r="J130" s="230">
        <v>1449.3666666666668</v>
      </c>
      <c r="K130" s="229">
        <v>1398</v>
      </c>
      <c r="L130" s="229">
        <v>1330.05</v>
      </c>
      <c r="M130" s="229">
        <v>11.32629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855.6</v>
      </c>
      <c r="D131" s="230">
        <v>853.4666666666667</v>
      </c>
      <c r="E131" s="230">
        <v>844.13333333333344</v>
      </c>
      <c r="F131" s="230">
        <v>832.66666666666674</v>
      </c>
      <c r="G131" s="230">
        <v>823.33333333333348</v>
      </c>
      <c r="H131" s="230">
        <v>864.93333333333339</v>
      </c>
      <c r="I131" s="230">
        <v>874.26666666666665</v>
      </c>
      <c r="J131" s="230">
        <v>885.73333333333335</v>
      </c>
      <c r="K131" s="229">
        <v>862.8</v>
      </c>
      <c r="L131" s="229">
        <v>842</v>
      </c>
      <c r="M131" s="229">
        <v>0.33143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494.65</v>
      </c>
      <c r="D132" s="230">
        <v>493.58333333333331</v>
      </c>
      <c r="E132" s="230">
        <v>488.56666666666661</v>
      </c>
      <c r="F132" s="230">
        <v>482.48333333333329</v>
      </c>
      <c r="G132" s="230">
        <v>477.46666666666658</v>
      </c>
      <c r="H132" s="230">
        <v>499.66666666666663</v>
      </c>
      <c r="I132" s="230">
        <v>504.68333333333339</v>
      </c>
      <c r="J132" s="230">
        <v>510.76666666666665</v>
      </c>
      <c r="K132" s="229">
        <v>498.6</v>
      </c>
      <c r="L132" s="229">
        <v>487.5</v>
      </c>
      <c r="M132" s="229">
        <v>54.77093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547.5</v>
      </c>
      <c r="D133" s="230">
        <v>547.79999999999995</v>
      </c>
      <c r="E133" s="230">
        <v>541.24999999999989</v>
      </c>
      <c r="F133" s="230">
        <v>534.99999999999989</v>
      </c>
      <c r="G133" s="230">
        <v>528.44999999999982</v>
      </c>
      <c r="H133" s="230">
        <v>554.04999999999995</v>
      </c>
      <c r="I133" s="230">
        <v>560.60000000000014</v>
      </c>
      <c r="J133" s="230">
        <v>566.85</v>
      </c>
      <c r="K133" s="229">
        <v>554.35</v>
      </c>
      <c r="L133" s="229">
        <v>541.54999999999995</v>
      </c>
      <c r="M133" s="229">
        <v>26.859279999999998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2159.9499999999998</v>
      </c>
      <c r="D134" s="230">
        <v>2154.3333333333335</v>
      </c>
      <c r="E134" s="230">
        <v>2138.666666666667</v>
      </c>
      <c r="F134" s="230">
        <v>2117.3833333333337</v>
      </c>
      <c r="G134" s="230">
        <v>2101.7166666666672</v>
      </c>
      <c r="H134" s="230">
        <v>2175.6166666666668</v>
      </c>
      <c r="I134" s="230">
        <v>2191.2833333333338</v>
      </c>
      <c r="J134" s="230">
        <v>2212.5666666666666</v>
      </c>
      <c r="K134" s="229">
        <v>2170</v>
      </c>
      <c r="L134" s="229">
        <v>2133.0500000000002</v>
      </c>
      <c r="M134" s="229">
        <v>3.0414400000000001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559.29999999999995</v>
      </c>
      <c r="D135" s="230">
        <v>557.55000000000007</v>
      </c>
      <c r="E135" s="230">
        <v>550.40000000000009</v>
      </c>
      <c r="F135" s="230">
        <v>541.5</v>
      </c>
      <c r="G135" s="230">
        <v>534.35</v>
      </c>
      <c r="H135" s="230">
        <v>566.45000000000016</v>
      </c>
      <c r="I135" s="230">
        <v>573.6</v>
      </c>
      <c r="J135" s="230">
        <v>582.50000000000023</v>
      </c>
      <c r="K135" s="229">
        <v>564.70000000000005</v>
      </c>
      <c r="L135" s="229">
        <v>548.65</v>
      </c>
      <c r="M135" s="229">
        <v>5.4093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2130.35</v>
      </c>
      <c r="D136" s="230">
        <v>2126.1166666666668</v>
      </c>
      <c r="E136" s="230">
        <v>2116.2333333333336</v>
      </c>
      <c r="F136" s="230">
        <v>2102.1166666666668</v>
      </c>
      <c r="G136" s="230">
        <v>2092.2333333333336</v>
      </c>
      <c r="H136" s="230">
        <v>2140.2333333333336</v>
      </c>
      <c r="I136" s="230">
        <v>2150.1166666666668</v>
      </c>
      <c r="J136" s="230">
        <v>2164.2333333333336</v>
      </c>
      <c r="K136" s="229">
        <v>2136</v>
      </c>
      <c r="L136" s="229">
        <v>2112</v>
      </c>
      <c r="M136" s="229">
        <v>4.9435099999999998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354.7</v>
      </c>
      <c r="D137" s="230">
        <v>356.23333333333335</v>
      </c>
      <c r="E137" s="230">
        <v>351.4666666666667</v>
      </c>
      <c r="F137" s="230">
        <v>348.23333333333335</v>
      </c>
      <c r="G137" s="230">
        <v>343.4666666666667</v>
      </c>
      <c r="H137" s="230">
        <v>359.4666666666667</v>
      </c>
      <c r="I137" s="230">
        <v>364.23333333333335</v>
      </c>
      <c r="J137" s="230">
        <v>367.4666666666667</v>
      </c>
      <c r="K137" s="229">
        <v>361</v>
      </c>
      <c r="L137" s="229">
        <v>353</v>
      </c>
      <c r="M137" s="229">
        <v>12.11749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236.5</v>
      </c>
      <c r="D138" s="230">
        <v>236.30000000000004</v>
      </c>
      <c r="E138" s="230">
        <v>234.00000000000009</v>
      </c>
      <c r="F138" s="230">
        <v>231.50000000000006</v>
      </c>
      <c r="G138" s="230">
        <v>229.2000000000001</v>
      </c>
      <c r="H138" s="230">
        <v>238.80000000000007</v>
      </c>
      <c r="I138" s="230">
        <v>241.10000000000002</v>
      </c>
      <c r="J138" s="230">
        <v>243.60000000000005</v>
      </c>
      <c r="K138" s="229">
        <v>238.6</v>
      </c>
      <c r="L138" s="229">
        <v>233.8</v>
      </c>
      <c r="M138" s="229">
        <v>15.178269999999999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178.85</v>
      </c>
      <c r="D139" s="230">
        <v>180.33333333333334</v>
      </c>
      <c r="E139" s="230">
        <v>176.76666666666668</v>
      </c>
      <c r="F139" s="230">
        <v>174.68333333333334</v>
      </c>
      <c r="G139" s="230">
        <v>171.11666666666667</v>
      </c>
      <c r="H139" s="230">
        <v>182.41666666666669</v>
      </c>
      <c r="I139" s="230">
        <v>185.98333333333335</v>
      </c>
      <c r="J139" s="230">
        <v>188.06666666666669</v>
      </c>
      <c r="K139" s="229">
        <v>183.9</v>
      </c>
      <c r="L139" s="229">
        <v>178.25</v>
      </c>
      <c r="M139" s="229">
        <v>8.4409600000000005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34.049999999999997</v>
      </c>
      <c r="D140" s="230">
        <v>34.15</v>
      </c>
      <c r="E140" s="230">
        <v>33.299999999999997</v>
      </c>
      <c r="F140" s="230">
        <v>32.549999999999997</v>
      </c>
      <c r="G140" s="230">
        <v>31.699999999999996</v>
      </c>
      <c r="H140" s="230">
        <v>34.9</v>
      </c>
      <c r="I140" s="230">
        <v>35.750000000000007</v>
      </c>
      <c r="J140" s="230">
        <v>36.5</v>
      </c>
      <c r="K140" s="229">
        <v>35</v>
      </c>
      <c r="L140" s="229">
        <v>33.4</v>
      </c>
      <c r="M140" s="229">
        <v>18.302510000000002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215.45</v>
      </c>
      <c r="D141" s="230">
        <v>213.86666666666665</v>
      </c>
      <c r="E141" s="230">
        <v>209.8833333333333</v>
      </c>
      <c r="F141" s="230">
        <v>204.31666666666666</v>
      </c>
      <c r="G141" s="230">
        <v>200.33333333333331</v>
      </c>
      <c r="H141" s="230">
        <v>219.43333333333328</v>
      </c>
      <c r="I141" s="230">
        <v>223.41666666666663</v>
      </c>
      <c r="J141" s="230">
        <v>228.98333333333326</v>
      </c>
      <c r="K141" s="229">
        <v>217.85</v>
      </c>
      <c r="L141" s="229">
        <v>208.3</v>
      </c>
      <c r="M141" s="229">
        <v>9.2783200000000008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3537.9</v>
      </c>
      <c r="D142" s="230">
        <v>3507.6833333333329</v>
      </c>
      <c r="E142" s="230">
        <v>3471.3666666666659</v>
      </c>
      <c r="F142" s="230">
        <v>3404.833333333333</v>
      </c>
      <c r="G142" s="230">
        <v>3368.516666666666</v>
      </c>
      <c r="H142" s="230">
        <v>3574.2166666666658</v>
      </c>
      <c r="I142" s="230">
        <v>3610.5333333333324</v>
      </c>
      <c r="J142" s="230">
        <v>3677.0666666666657</v>
      </c>
      <c r="K142" s="229">
        <v>3544</v>
      </c>
      <c r="L142" s="229">
        <v>3441.15</v>
      </c>
      <c r="M142" s="229">
        <v>5.0326300000000002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3862.6</v>
      </c>
      <c r="D143" s="230">
        <v>3905.6666666666665</v>
      </c>
      <c r="E143" s="230">
        <v>3802.4833333333331</v>
      </c>
      <c r="F143" s="230">
        <v>3742.3666666666668</v>
      </c>
      <c r="G143" s="230">
        <v>3639.1833333333334</v>
      </c>
      <c r="H143" s="230">
        <v>3965.7833333333328</v>
      </c>
      <c r="I143" s="230">
        <v>4068.9666666666662</v>
      </c>
      <c r="J143" s="230">
        <v>4129.0833333333321</v>
      </c>
      <c r="K143" s="229">
        <v>4008.85</v>
      </c>
      <c r="L143" s="229">
        <v>3845.55</v>
      </c>
      <c r="M143" s="229">
        <v>6.1025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2018.9</v>
      </c>
      <c r="D144" s="230">
        <v>2021.6333333333334</v>
      </c>
      <c r="E144" s="230">
        <v>2008.3166666666668</v>
      </c>
      <c r="F144" s="230">
        <v>1997.7333333333333</v>
      </c>
      <c r="G144" s="230">
        <v>1984.4166666666667</v>
      </c>
      <c r="H144" s="230">
        <v>2032.2166666666669</v>
      </c>
      <c r="I144" s="230">
        <v>2045.5333333333335</v>
      </c>
      <c r="J144" s="230">
        <v>2056.1166666666668</v>
      </c>
      <c r="K144" s="229">
        <v>2034.95</v>
      </c>
      <c r="L144" s="229">
        <v>2011.05</v>
      </c>
      <c r="M144" s="229">
        <v>1.3987499999999999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4636.6499999999996</v>
      </c>
      <c r="D145" s="230">
        <v>4627.2166666666662</v>
      </c>
      <c r="E145" s="230">
        <v>4614.4333333333325</v>
      </c>
      <c r="F145" s="230">
        <v>4592.2166666666662</v>
      </c>
      <c r="G145" s="230">
        <v>4579.4333333333325</v>
      </c>
      <c r="H145" s="230">
        <v>4649.4333333333325</v>
      </c>
      <c r="I145" s="230">
        <v>4662.2166666666672</v>
      </c>
      <c r="J145" s="230">
        <v>4684.4333333333325</v>
      </c>
      <c r="K145" s="229">
        <v>4640</v>
      </c>
      <c r="L145" s="229">
        <v>4605</v>
      </c>
      <c r="M145" s="229">
        <v>2.3233100000000002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470.8</v>
      </c>
      <c r="D146" s="230">
        <v>473.09999999999997</v>
      </c>
      <c r="E146" s="230">
        <v>467.69999999999993</v>
      </c>
      <c r="F146" s="230">
        <v>464.59999999999997</v>
      </c>
      <c r="G146" s="230">
        <v>459.19999999999993</v>
      </c>
      <c r="H146" s="230">
        <v>476.19999999999993</v>
      </c>
      <c r="I146" s="230">
        <v>481.59999999999991</v>
      </c>
      <c r="J146" s="230">
        <v>484.69999999999993</v>
      </c>
      <c r="K146" s="229">
        <v>478.5</v>
      </c>
      <c r="L146" s="229">
        <v>470</v>
      </c>
      <c r="M146" s="229">
        <v>2.15605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215.05</v>
      </c>
      <c r="D147" s="230">
        <v>216.51666666666668</v>
      </c>
      <c r="E147" s="230">
        <v>212.63333333333335</v>
      </c>
      <c r="F147" s="230">
        <v>210.21666666666667</v>
      </c>
      <c r="G147" s="230">
        <v>206.33333333333334</v>
      </c>
      <c r="H147" s="230">
        <v>218.93333333333337</v>
      </c>
      <c r="I147" s="230">
        <v>222.81666666666669</v>
      </c>
      <c r="J147" s="230">
        <v>225.23333333333338</v>
      </c>
      <c r="K147" s="229">
        <v>220.4</v>
      </c>
      <c r="L147" s="229">
        <v>214.1</v>
      </c>
      <c r="M147" s="229">
        <v>9.06935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198</v>
      </c>
      <c r="D148" s="230">
        <v>198.46666666666667</v>
      </c>
      <c r="E148" s="230">
        <v>195.73333333333335</v>
      </c>
      <c r="F148" s="230">
        <v>193.46666666666667</v>
      </c>
      <c r="G148" s="230">
        <v>190.73333333333335</v>
      </c>
      <c r="H148" s="230">
        <v>200.73333333333335</v>
      </c>
      <c r="I148" s="230">
        <v>203.46666666666664</v>
      </c>
      <c r="J148" s="230">
        <v>205.73333333333335</v>
      </c>
      <c r="K148" s="229">
        <v>201.2</v>
      </c>
      <c r="L148" s="229">
        <v>196.2</v>
      </c>
      <c r="M148" s="229">
        <v>7.2221700000000002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45.6</v>
      </c>
      <c r="D149" s="230">
        <v>45.666666666666664</v>
      </c>
      <c r="E149" s="230">
        <v>45.43333333333333</v>
      </c>
      <c r="F149" s="230">
        <v>45.266666666666666</v>
      </c>
      <c r="G149" s="230">
        <v>45.033333333333331</v>
      </c>
      <c r="H149" s="230">
        <v>45.833333333333329</v>
      </c>
      <c r="I149" s="230">
        <v>46.066666666666663</v>
      </c>
      <c r="J149" s="230">
        <v>46.233333333333327</v>
      </c>
      <c r="K149" s="229">
        <v>45.9</v>
      </c>
      <c r="L149" s="229">
        <v>45.5</v>
      </c>
      <c r="M149" s="229">
        <v>17.17672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40.450000000000003</v>
      </c>
      <c r="D150" s="230">
        <v>40.450000000000003</v>
      </c>
      <c r="E150" s="230">
        <v>40.450000000000003</v>
      </c>
      <c r="F150" s="230">
        <v>40.450000000000003</v>
      </c>
      <c r="G150" s="230">
        <v>40.450000000000003</v>
      </c>
      <c r="H150" s="230">
        <v>40.450000000000003</v>
      </c>
      <c r="I150" s="230">
        <v>40.450000000000003</v>
      </c>
      <c r="J150" s="230">
        <v>40.450000000000003</v>
      </c>
      <c r="K150" s="229">
        <v>40.450000000000003</v>
      </c>
      <c r="L150" s="229">
        <v>40.450000000000003</v>
      </c>
      <c r="M150" s="229">
        <v>2.41459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3705.1</v>
      </c>
      <c r="D151" s="230">
        <v>3702.3666666666668</v>
      </c>
      <c r="E151" s="230">
        <v>3682.7333333333336</v>
      </c>
      <c r="F151" s="230">
        <v>3660.3666666666668</v>
      </c>
      <c r="G151" s="230">
        <v>3640.7333333333336</v>
      </c>
      <c r="H151" s="230">
        <v>3724.7333333333336</v>
      </c>
      <c r="I151" s="230">
        <v>3744.3666666666668</v>
      </c>
      <c r="J151" s="230">
        <v>3766.7333333333336</v>
      </c>
      <c r="K151" s="229">
        <v>3722</v>
      </c>
      <c r="L151" s="229">
        <v>3680</v>
      </c>
      <c r="M151" s="229">
        <v>3.85907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535.15</v>
      </c>
      <c r="D152" s="230">
        <v>533.41666666666663</v>
      </c>
      <c r="E152" s="230">
        <v>526.83333333333326</v>
      </c>
      <c r="F152" s="230">
        <v>518.51666666666665</v>
      </c>
      <c r="G152" s="230">
        <v>511.93333333333328</v>
      </c>
      <c r="H152" s="230">
        <v>541.73333333333323</v>
      </c>
      <c r="I152" s="230">
        <v>548.31666666666649</v>
      </c>
      <c r="J152" s="230">
        <v>556.63333333333321</v>
      </c>
      <c r="K152" s="229">
        <v>540</v>
      </c>
      <c r="L152" s="229">
        <v>525.1</v>
      </c>
      <c r="M152" s="229">
        <v>2.50848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394.4</v>
      </c>
      <c r="D153" s="230">
        <v>395.05</v>
      </c>
      <c r="E153" s="230">
        <v>392.6</v>
      </c>
      <c r="F153" s="230">
        <v>390.8</v>
      </c>
      <c r="G153" s="230">
        <v>388.35</v>
      </c>
      <c r="H153" s="230">
        <v>396.85</v>
      </c>
      <c r="I153" s="230">
        <v>399.29999999999995</v>
      </c>
      <c r="J153" s="230">
        <v>401.1</v>
      </c>
      <c r="K153" s="229">
        <v>397.5</v>
      </c>
      <c r="L153" s="229">
        <v>393.25</v>
      </c>
      <c r="M153" s="229">
        <v>1.3046899999999999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1483</v>
      </c>
      <c r="D154" s="230">
        <v>1488</v>
      </c>
      <c r="E154" s="230">
        <v>1451</v>
      </c>
      <c r="F154" s="230">
        <v>1419</v>
      </c>
      <c r="G154" s="230">
        <v>1382</v>
      </c>
      <c r="H154" s="230">
        <v>1520</v>
      </c>
      <c r="I154" s="230">
        <v>1557</v>
      </c>
      <c r="J154" s="230">
        <v>1589</v>
      </c>
      <c r="K154" s="229">
        <v>1525</v>
      </c>
      <c r="L154" s="229">
        <v>1456</v>
      </c>
      <c r="M154" s="229">
        <v>0.91881000000000002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110.25</v>
      </c>
      <c r="D155" s="230">
        <v>110.91666666666667</v>
      </c>
      <c r="E155" s="230">
        <v>108.53333333333335</v>
      </c>
      <c r="F155" s="230">
        <v>106.81666666666668</v>
      </c>
      <c r="G155" s="230">
        <v>104.43333333333335</v>
      </c>
      <c r="H155" s="230">
        <v>112.63333333333334</v>
      </c>
      <c r="I155" s="230">
        <v>115.01666666666667</v>
      </c>
      <c r="J155" s="230">
        <v>116.73333333333333</v>
      </c>
      <c r="K155" s="229">
        <v>113.3</v>
      </c>
      <c r="L155" s="229">
        <v>109.2</v>
      </c>
      <c r="M155" s="229">
        <v>73.78107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88.35</v>
      </c>
      <c r="D156" s="230">
        <v>88.033333333333346</v>
      </c>
      <c r="E156" s="230">
        <v>87.416666666666686</v>
      </c>
      <c r="F156" s="230">
        <v>86.483333333333334</v>
      </c>
      <c r="G156" s="230">
        <v>85.866666666666674</v>
      </c>
      <c r="H156" s="230">
        <v>88.966666666666697</v>
      </c>
      <c r="I156" s="230">
        <v>89.583333333333343</v>
      </c>
      <c r="J156" s="230">
        <v>90.516666666666708</v>
      </c>
      <c r="K156" s="229">
        <v>88.65</v>
      </c>
      <c r="L156" s="229">
        <v>87.1</v>
      </c>
      <c r="M156" s="229">
        <v>51.271439999999998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2197.3000000000002</v>
      </c>
      <c r="D157" s="230">
        <v>2190.4333333333334</v>
      </c>
      <c r="E157" s="230">
        <v>2170.8666666666668</v>
      </c>
      <c r="F157" s="230">
        <v>2144.4333333333334</v>
      </c>
      <c r="G157" s="230">
        <v>2124.8666666666668</v>
      </c>
      <c r="H157" s="230">
        <v>2216.8666666666668</v>
      </c>
      <c r="I157" s="230">
        <v>2236.4333333333334</v>
      </c>
      <c r="J157" s="230">
        <v>2262.8666666666668</v>
      </c>
      <c r="K157" s="229">
        <v>2210</v>
      </c>
      <c r="L157" s="229">
        <v>2164</v>
      </c>
      <c r="M157" s="229">
        <v>1.08091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211.95</v>
      </c>
      <c r="D158" s="230">
        <v>211.38333333333333</v>
      </c>
      <c r="E158" s="230">
        <v>210.16666666666666</v>
      </c>
      <c r="F158" s="230">
        <v>208.38333333333333</v>
      </c>
      <c r="G158" s="230">
        <v>207.16666666666666</v>
      </c>
      <c r="H158" s="230">
        <v>213.16666666666666</v>
      </c>
      <c r="I158" s="230">
        <v>214.38333333333335</v>
      </c>
      <c r="J158" s="230">
        <v>216.16666666666666</v>
      </c>
      <c r="K158" s="229">
        <v>212.6</v>
      </c>
      <c r="L158" s="229">
        <v>209.6</v>
      </c>
      <c r="M158" s="229">
        <v>17.385390000000001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295</v>
      </c>
      <c r="D159" s="230">
        <v>294.93333333333334</v>
      </c>
      <c r="E159" s="230">
        <v>291.31666666666666</v>
      </c>
      <c r="F159" s="230">
        <v>287.63333333333333</v>
      </c>
      <c r="G159" s="230">
        <v>284.01666666666665</v>
      </c>
      <c r="H159" s="230">
        <v>298.61666666666667</v>
      </c>
      <c r="I159" s="230">
        <v>302.23333333333335</v>
      </c>
      <c r="J159" s="230">
        <v>305.91666666666669</v>
      </c>
      <c r="K159" s="229">
        <v>298.55</v>
      </c>
      <c r="L159" s="229">
        <v>291.25</v>
      </c>
      <c r="M159" s="229">
        <v>1.40968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134</v>
      </c>
      <c r="D160" s="230">
        <v>135.41666666666666</v>
      </c>
      <c r="E160" s="230">
        <v>131.68333333333331</v>
      </c>
      <c r="F160" s="230">
        <v>129.36666666666665</v>
      </c>
      <c r="G160" s="230">
        <v>125.6333333333333</v>
      </c>
      <c r="H160" s="230">
        <v>137.73333333333332</v>
      </c>
      <c r="I160" s="230">
        <v>141.46666666666667</v>
      </c>
      <c r="J160" s="230">
        <v>143.78333333333333</v>
      </c>
      <c r="K160" s="229">
        <v>139.15</v>
      </c>
      <c r="L160" s="229">
        <v>133.1</v>
      </c>
      <c r="M160" s="229">
        <v>91.373519999999999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126.15</v>
      </c>
      <c r="D161" s="230">
        <v>126.45</v>
      </c>
      <c r="E161" s="230">
        <v>125.4</v>
      </c>
      <c r="F161" s="230">
        <v>124.65</v>
      </c>
      <c r="G161" s="230">
        <v>123.60000000000001</v>
      </c>
      <c r="H161" s="230">
        <v>127.2</v>
      </c>
      <c r="I161" s="230">
        <v>128.25</v>
      </c>
      <c r="J161" s="230">
        <v>129</v>
      </c>
      <c r="K161" s="229">
        <v>127.5</v>
      </c>
      <c r="L161" s="229">
        <v>125.7</v>
      </c>
      <c r="M161" s="229">
        <v>66.689530000000005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332.2</v>
      </c>
      <c r="D162" s="230">
        <v>326.58333333333331</v>
      </c>
      <c r="E162" s="230">
        <v>316.36666666666662</v>
      </c>
      <c r="F162" s="230">
        <v>300.5333333333333</v>
      </c>
      <c r="G162" s="230">
        <v>290.31666666666661</v>
      </c>
      <c r="H162" s="230">
        <v>342.41666666666663</v>
      </c>
      <c r="I162" s="230">
        <v>352.63333333333333</v>
      </c>
      <c r="J162" s="230">
        <v>368.46666666666664</v>
      </c>
      <c r="K162" s="229">
        <v>336.8</v>
      </c>
      <c r="L162" s="229">
        <v>310.75</v>
      </c>
      <c r="M162" s="229">
        <v>21.174250000000001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4946</v>
      </c>
      <c r="D163" s="230">
        <v>4899.05</v>
      </c>
      <c r="E163" s="230">
        <v>4822.9000000000005</v>
      </c>
      <c r="F163" s="230">
        <v>4699.8</v>
      </c>
      <c r="G163" s="230">
        <v>4623.6500000000005</v>
      </c>
      <c r="H163" s="230">
        <v>5022.1500000000005</v>
      </c>
      <c r="I163" s="230">
        <v>5098.3</v>
      </c>
      <c r="J163" s="230">
        <v>5221.4000000000005</v>
      </c>
      <c r="K163" s="229">
        <v>4975.2</v>
      </c>
      <c r="L163" s="229">
        <v>4775.95</v>
      </c>
      <c r="M163" s="229">
        <v>1.74397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781</v>
      </c>
      <c r="D164" s="230">
        <v>791.76666666666677</v>
      </c>
      <c r="E164" s="230">
        <v>766.23333333333358</v>
      </c>
      <c r="F164" s="230">
        <v>751.46666666666681</v>
      </c>
      <c r="G164" s="230">
        <v>725.93333333333362</v>
      </c>
      <c r="H164" s="230">
        <v>806.53333333333353</v>
      </c>
      <c r="I164" s="230">
        <v>832.06666666666661</v>
      </c>
      <c r="J164" s="230">
        <v>846.83333333333348</v>
      </c>
      <c r="K164" s="229">
        <v>817.3</v>
      </c>
      <c r="L164" s="229">
        <v>777</v>
      </c>
      <c r="M164" s="229">
        <v>5.5803399999999996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167</v>
      </c>
      <c r="D165" s="230">
        <v>168.65</v>
      </c>
      <c r="E165" s="230">
        <v>164.95000000000002</v>
      </c>
      <c r="F165" s="230">
        <v>162.9</v>
      </c>
      <c r="G165" s="230">
        <v>159.20000000000002</v>
      </c>
      <c r="H165" s="230">
        <v>170.70000000000002</v>
      </c>
      <c r="I165" s="230">
        <v>174.4</v>
      </c>
      <c r="J165" s="230">
        <v>176.45000000000002</v>
      </c>
      <c r="K165" s="229">
        <v>172.35</v>
      </c>
      <c r="L165" s="229">
        <v>166.6</v>
      </c>
      <c r="M165" s="229">
        <v>10.10759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129.65</v>
      </c>
      <c r="D166" s="230">
        <v>129.4</v>
      </c>
      <c r="E166" s="230">
        <v>128.4</v>
      </c>
      <c r="F166" s="230">
        <v>127.15</v>
      </c>
      <c r="G166" s="230">
        <v>126.15</v>
      </c>
      <c r="H166" s="230">
        <v>130.65</v>
      </c>
      <c r="I166" s="230">
        <v>131.65</v>
      </c>
      <c r="J166" s="230">
        <v>132.9</v>
      </c>
      <c r="K166" s="229">
        <v>130.4</v>
      </c>
      <c r="L166" s="229">
        <v>128.15</v>
      </c>
      <c r="M166" s="229">
        <v>10.191280000000001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281.7</v>
      </c>
      <c r="D167" s="230">
        <v>279.51666666666665</v>
      </c>
      <c r="E167" s="230">
        <v>276.48333333333329</v>
      </c>
      <c r="F167" s="230">
        <v>271.26666666666665</v>
      </c>
      <c r="G167" s="230">
        <v>268.23333333333329</v>
      </c>
      <c r="H167" s="230">
        <v>284.73333333333329</v>
      </c>
      <c r="I167" s="230">
        <v>287.76666666666659</v>
      </c>
      <c r="J167" s="230">
        <v>292.98333333333329</v>
      </c>
      <c r="K167" s="229">
        <v>282.55</v>
      </c>
      <c r="L167" s="229">
        <v>274.3</v>
      </c>
      <c r="M167" s="229">
        <v>6.0910399999999996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1265.9000000000001</v>
      </c>
      <c r="D168" s="230">
        <v>1263.45</v>
      </c>
      <c r="E168" s="230">
        <v>1238.1000000000001</v>
      </c>
      <c r="F168" s="230">
        <v>1210.3000000000002</v>
      </c>
      <c r="G168" s="230">
        <v>1184.9500000000003</v>
      </c>
      <c r="H168" s="230">
        <v>1291.25</v>
      </c>
      <c r="I168" s="230">
        <v>1316.6</v>
      </c>
      <c r="J168" s="230">
        <v>1344.3999999999999</v>
      </c>
      <c r="K168" s="229">
        <v>1288.8</v>
      </c>
      <c r="L168" s="229">
        <v>1235.6500000000001</v>
      </c>
      <c r="M168" s="229">
        <v>0.31447000000000003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104.7</v>
      </c>
      <c r="D169" s="230">
        <v>104.73333333333333</v>
      </c>
      <c r="E169" s="230">
        <v>104.26666666666667</v>
      </c>
      <c r="F169" s="230">
        <v>103.83333333333333</v>
      </c>
      <c r="G169" s="230">
        <v>103.36666666666666</v>
      </c>
      <c r="H169" s="230">
        <v>105.16666666666667</v>
      </c>
      <c r="I169" s="230">
        <v>105.63333333333334</v>
      </c>
      <c r="J169" s="230">
        <v>106.06666666666668</v>
      </c>
      <c r="K169" s="229">
        <v>105.2</v>
      </c>
      <c r="L169" s="229">
        <v>104.3</v>
      </c>
      <c r="M169" s="229">
        <v>53.943429999999999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1459</v>
      </c>
      <c r="D170" s="230">
        <v>1463</v>
      </c>
      <c r="E170" s="230">
        <v>1451</v>
      </c>
      <c r="F170" s="230">
        <v>1443</v>
      </c>
      <c r="G170" s="230">
        <v>1431</v>
      </c>
      <c r="H170" s="230">
        <v>1471</v>
      </c>
      <c r="I170" s="230">
        <v>1483</v>
      </c>
      <c r="J170" s="230">
        <v>1491</v>
      </c>
      <c r="K170" s="229">
        <v>1475</v>
      </c>
      <c r="L170" s="229">
        <v>1455</v>
      </c>
      <c r="M170" s="229">
        <v>0.86477000000000004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41.65</v>
      </c>
      <c r="D171" s="230">
        <v>41.699999999999996</v>
      </c>
      <c r="E171" s="230">
        <v>41.29999999999999</v>
      </c>
      <c r="F171" s="230">
        <v>40.949999999999996</v>
      </c>
      <c r="G171" s="230">
        <v>40.54999999999999</v>
      </c>
      <c r="H171" s="230">
        <v>42.04999999999999</v>
      </c>
      <c r="I171" s="230">
        <v>42.449999999999996</v>
      </c>
      <c r="J171" s="230">
        <v>42.79999999999999</v>
      </c>
      <c r="K171" s="229">
        <v>42.1</v>
      </c>
      <c r="L171" s="229">
        <v>41.35</v>
      </c>
      <c r="M171" s="229">
        <v>78.072900000000004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2622.55</v>
      </c>
      <c r="D172" s="230">
        <v>2610.4</v>
      </c>
      <c r="E172" s="230">
        <v>2587.2000000000003</v>
      </c>
      <c r="F172" s="230">
        <v>2551.8500000000004</v>
      </c>
      <c r="G172" s="230">
        <v>2528.6500000000005</v>
      </c>
      <c r="H172" s="230">
        <v>2645.75</v>
      </c>
      <c r="I172" s="230">
        <v>2668.95</v>
      </c>
      <c r="J172" s="230">
        <v>2704.2999999999997</v>
      </c>
      <c r="K172" s="229">
        <v>2633.6</v>
      </c>
      <c r="L172" s="229">
        <v>2575.0500000000002</v>
      </c>
      <c r="M172" s="229">
        <v>0.32938000000000001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3101.05</v>
      </c>
      <c r="D173" s="230">
        <v>3121.3166666666671</v>
      </c>
      <c r="E173" s="230">
        <v>3049.733333333334</v>
      </c>
      <c r="F173" s="230">
        <v>2998.416666666667</v>
      </c>
      <c r="G173" s="230">
        <v>2926.8333333333339</v>
      </c>
      <c r="H173" s="230">
        <v>3172.6333333333341</v>
      </c>
      <c r="I173" s="230">
        <v>3244.2166666666672</v>
      </c>
      <c r="J173" s="230">
        <v>3295.5333333333342</v>
      </c>
      <c r="K173" s="229">
        <v>3192.9</v>
      </c>
      <c r="L173" s="229">
        <v>3070</v>
      </c>
      <c r="M173" s="229">
        <v>8.4089999999999998E-2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183.05</v>
      </c>
      <c r="D174" s="230">
        <v>183.2833333333333</v>
      </c>
      <c r="E174" s="230">
        <v>181.46666666666661</v>
      </c>
      <c r="F174" s="230">
        <v>179.8833333333333</v>
      </c>
      <c r="G174" s="230">
        <v>178.06666666666661</v>
      </c>
      <c r="H174" s="230">
        <v>184.86666666666662</v>
      </c>
      <c r="I174" s="230">
        <v>186.68333333333334</v>
      </c>
      <c r="J174" s="230">
        <v>188.26666666666662</v>
      </c>
      <c r="K174" s="229">
        <v>185.1</v>
      </c>
      <c r="L174" s="229">
        <v>181.7</v>
      </c>
      <c r="M174" s="229">
        <v>4.1264500000000002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942</v>
      </c>
      <c r="D175" s="230">
        <v>943.88333333333333</v>
      </c>
      <c r="E175" s="230">
        <v>930.9666666666667</v>
      </c>
      <c r="F175" s="230">
        <v>919.93333333333339</v>
      </c>
      <c r="G175" s="230">
        <v>907.01666666666677</v>
      </c>
      <c r="H175" s="230">
        <v>954.91666666666663</v>
      </c>
      <c r="I175" s="230">
        <v>967.83333333333337</v>
      </c>
      <c r="J175" s="230">
        <v>978.86666666666656</v>
      </c>
      <c r="K175" s="229">
        <v>956.8</v>
      </c>
      <c r="L175" s="229">
        <v>932.85</v>
      </c>
      <c r="M175" s="229">
        <v>4.8485399999999998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1388.8</v>
      </c>
      <c r="D176" s="230">
        <v>1388.9333333333334</v>
      </c>
      <c r="E176" s="230">
        <v>1373.8666666666668</v>
      </c>
      <c r="F176" s="230">
        <v>1358.9333333333334</v>
      </c>
      <c r="G176" s="230">
        <v>1343.8666666666668</v>
      </c>
      <c r="H176" s="230">
        <v>1403.8666666666668</v>
      </c>
      <c r="I176" s="230">
        <v>1418.9333333333334</v>
      </c>
      <c r="J176" s="230">
        <v>1433.8666666666668</v>
      </c>
      <c r="K176" s="229">
        <v>1404</v>
      </c>
      <c r="L176" s="229">
        <v>1374</v>
      </c>
      <c r="M176" s="229">
        <v>0.47100999999999998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631.5</v>
      </c>
      <c r="D177" s="230">
        <v>626.4</v>
      </c>
      <c r="E177" s="230">
        <v>619.29999999999995</v>
      </c>
      <c r="F177" s="230">
        <v>607.1</v>
      </c>
      <c r="G177" s="230">
        <v>600</v>
      </c>
      <c r="H177" s="230">
        <v>638.59999999999991</v>
      </c>
      <c r="I177" s="230">
        <v>645.70000000000005</v>
      </c>
      <c r="J177" s="230">
        <v>657.89999999999986</v>
      </c>
      <c r="K177" s="229">
        <v>633.5</v>
      </c>
      <c r="L177" s="229">
        <v>614.20000000000005</v>
      </c>
      <c r="M177" s="229">
        <v>6.6106999999999996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1176.1500000000001</v>
      </c>
      <c r="D178" s="230">
        <v>1164.8</v>
      </c>
      <c r="E178" s="230">
        <v>1145.5999999999999</v>
      </c>
      <c r="F178" s="230">
        <v>1115.05</v>
      </c>
      <c r="G178" s="230">
        <v>1095.8499999999999</v>
      </c>
      <c r="H178" s="230">
        <v>1195.3499999999999</v>
      </c>
      <c r="I178" s="230">
        <v>1214.5500000000002</v>
      </c>
      <c r="J178" s="230">
        <v>1245.0999999999999</v>
      </c>
      <c r="K178" s="229">
        <v>1184</v>
      </c>
      <c r="L178" s="229">
        <v>1134.25</v>
      </c>
      <c r="M178" s="229">
        <v>0.38751999999999998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1722.2</v>
      </c>
      <c r="D179" s="230">
        <v>1713.3999999999999</v>
      </c>
      <c r="E179" s="230">
        <v>1696.8499999999997</v>
      </c>
      <c r="F179" s="230">
        <v>1671.4999999999998</v>
      </c>
      <c r="G179" s="230">
        <v>1654.9499999999996</v>
      </c>
      <c r="H179" s="230">
        <v>1738.7499999999998</v>
      </c>
      <c r="I179" s="230">
        <v>1755.3</v>
      </c>
      <c r="J179" s="230">
        <v>1780.6499999999999</v>
      </c>
      <c r="K179" s="229">
        <v>1729.95</v>
      </c>
      <c r="L179" s="229">
        <v>1688.05</v>
      </c>
      <c r="M179" s="229">
        <v>0.63988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436.25</v>
      </c>
      <c r="D180" s="230">
        <v>435.38333333333338</v>
      </c>
      <c r="E180" s="230">
        <v>433.91666666666674</v>
      </c>
      <c r="F180" s="230">
        <v>431.58333333333337</v>
      </c>
      <c r="G180" s="230">
        <v>430.11666666666673</v>
      </c>
      <c r="H180" s="230">
        <v>437.71666666666675</v>
      </c>
      <c r="I180" s="230">
        <v>439.18333333333334</v>
      </c>
      <c r="J180" s="230">
        <v>441.51666666666677</v>
      </c>
      <c r="K180" s="229">
        <v>436.85</v>
      </c>
      <c r="L180" s="229">
        <v>433.05</v>
      </c>
      <c r="M180" s="229">
        <v>0.47487000000000001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1055.1500000000001</v>
      </c>
      <c r="D181" s="230">
        <v>1053.7166666666669</v>
      </c>
      <c r="E181" s="230">
        <v>1044.7333333333338</v>
      </c>
      <c r="F181" s="230">
        <v>1034.3166666666668</v>
      </c>
      <c r="G181" s="230">
        <v>1025.3333333333337</v>
      </c>
      <c r="H181" s="230">
        <v>1064.1333333333339</v>
      </c>
      <c r="I181" s="230">
        <v>1073.116666666667</v>
      </c>
      <c r="J181" s="230">
        <v>1083.533333333334</v>
      </c>
      <c r="K181" s="229">
        <v>1062.7</v>
      </c>
      <c r="L181" s="229">
        <v>1043.3</v>
      </c>
      <c r="M181" s="229">
        <v>4.1852099999999997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470.1</v>
      </c>
      <c r="D182" s="230">
        <v>472.36666666666662</v>
      </c>
      <c r="E182" s="230">
        <v>465.73333333333323</v>
      </c>
      <c r="F182" s="230">
        <v>461.36666666666662</v>
      </c>
      <c r="G182" s="230">
        <v>454.73333333333323</v>
      </c>
      <c r="H182" s="230">
        <v>476.73333333333323</v>
      </c>
      <c r="I182" s="230">
        <v>483.36666666666656</v>
      </c>
      <c r="J182" s="230">
        <v>487.73333333333323</v>
      </c>
      <c r="K182" s="229">
        <v>479</v>
      </c>
      <c r="L182" s="229">
        <v>468</v>
      </c>
      <c r="M182" s="229">
        <v>0.83582000000000001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1421.4</v>
      </c>
      <c r="D183" s="230">
        <v>1419.6166666666668</v>
      </c>
      <c r="E183" s="230">
        <v>1412.2333333333336</v>
      </c>
      <c r="F183" s="230">
        <v>1403.0666666666668</v>
      </c>
      <c r="G183" s="230">
        <v>1395.6833333333336</v>
      </c>
      <c r="H183" s="230">
        <v>1428.7833333333335</v>
      </c>
      <c r="I183" s="230">
        <v>1436.1666666666667</v>
      </c>
      <c r="J183" s="230">
        <v>1445.3333333333335</v>
      </c>
      <c r="K183" s="229">
        <v>1427</v>
      </c>
      <c r="L183" s="229">
        <v>1410.45</v>
      </c>
      <c r="M183" s="229">
        <v>2.3166699999999998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282.3</v>
      </c>
      <c r="D184" s="230">
        <v>282.45</v>
      </c>
      <c r="E184" s="230">
        <v>279.89999999999998</v>
      </c>
      <c r="F184" s="230">
        <v>277.5</v>
      </c>
      <c r="G184" s="230">
        <v>274.95</v>
      </c>
      <c r="H184" s="230">
        <v>284.84999999999997</v>
      </c>
      <c r="I184" s="230">
        <v>287.40000000000003</v>
      </c>
      <c r="J184" s="230">
        <v>289.79999999999995</v>
      </c>
      <c r="K184" s="229">
        <v>285</v>
      </c>
      <c r="L184" s="229">
        <v>280.05</v>
      </c>
      <c r="M184" s="229">
        <v>7.8352000000000004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372.35</v>
      </c>
      <c r="D185" s="230">
        <v>373.40000000000003</v>
      </c>
      <c r="E185" s="230">
        <v>369.20000000000005</v>
      </c>
      <c r="F185" s="230">
        <v>366.05</v>
      </c>
      <c r="G185" s="230">
        <v>361.85</v>
      </c>
      <c r="H185" s="230">
        <v>376.55000000000007</v>
      </c>
      <c r="I185" s="230">
        <v>380.75</v>
      </c>
      <c r="J185" s="230">
        <v>383.90000000000009</v>
      </c>
      <c r="K185" s="229">
        <v>377.6</v>
      </c>
      <c r="L185" s="229">
        <v>370.25</v>
      </c>
      <c r="M185" s="229">
        <v>9.0351900000000001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1766.4</v>
      </c>
      <c r="D186" s="230">
        <v>1759.6166666666668</v>
      </c>
      <c r="E186" s="230">
        <v>1744.2333333333336</v>
      </c>
      <c r="F186" s="230">
        <v>1722.0666666666668</v>
      </c>
      <c r="G186" s="230">
        <v>1706.6833333333336</v>
      </c>
      <c r="H186" s="230">
        <v>1781.7833333333335</v>
      </c>
      <c r="I186" s="230">
        <v>1797.1666666666667</v>
      </c>
      <c r="J186" s="230">
        <v>1819.3333333333335</v>
      </c>
      <c r="K186" s="229">
        <v>1775</v>
      </c>
      <c r="L186" s="229">
        <v>1737.45</v>
      </c>
      <c r="M186" s="229">
        <v>10.28018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710.95</v>
      </c>
      <c r="D187" s="230">
        <v>712.5</v>
      </c>
      <c r="E187" s="230">
        <v>700.95</v>
      </c>
      <c r="F187" s="230">
        <v>690.95</v>
      </c>
      <c r="G187" s="230">
        <v>679.40000000000009</v>
      </c>
      <c r="H187" s="230">
        <v>722.5</v>
      </c>
      <c r="I187" s="230">
        <v>734.05</v>
      </c>
      <c r="J187" s="230">
        <v>744.05</v>
      </c>
      <c r="K187" s="229">
        <v>724.05</v>
      </c>
      <c r="L187" s="229">
        <v>702.5</v>
      </c>
      <c r="M187" s="229">
        <v>5.2189100000000002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323.64999999999998</v>
      </c>
      <c r="D188" s="230">
        <v>323.73333333333335</v>
      </c>
      <c r="E188" s="230">
        <v>319.9666666666667</v>
      </c>
      <c r="F188" s="230">
        <v>316.28333333333336</v>
      </c>
      <c r="G188" s="230">
        <v>312.51666666666671</v>
      </c>
      <c r="H188" s="230">
        <v>327.41666666666669</v>
      </c>
      <c r="I188" s="230">
        <v>331.18333333333334</v>
      </c>
      <c r="J188" s="230">
        <v>334.86666666666667</v>
      </c>
      <c r="K188" s="229">
        <v>327.5</v>
      </c>
      <c r="L188" s="229">
        <v>320.05</v>
      </c>
      <c r="M188" s="229">
        <v>1.5729299999999999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2056.6999999999998</v>
      </c>
      <c r="D189" s="230">
        <v>2067.3166666666666</v>
      </c>
      <c r="E189" s="230">
        <v>2037.1833333333334</v>
      </c>
      <c r="F189" s="230">
        <v>2017.6666666666667</v>
      </c>
      <c r="G189" s="230">
        <v>1987.5333333333335</v>
      </c>
      <c r="H189" s="230">
        <v>2086.833333333333</v>
      </c>
      <c r="I189" s="230">
        <v>2116.9666666666662</v>
      </c>
      <c r="J189" s="230">
        <v>2136.4833333333331</v>
      </c>
      <c r="K189" s="229">
        <v>2097.4499999999998</v>
      </c>
      <c r="L189" s="229">
        <v>2047.8</v>
      </c>
      <c r="M189" s="229">
        <v>0.19317999999999999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651.70000000000005</v>
      </c>
      <c r="D190" s="230">
        <v>650.93333333333339</v>
      </c>
      <c r="E190" s="230">
        <v>646.86666666666679</v>
      </c>
      <c r="F190" s="230">
        <v>642.03333333333342</v>
      </c>
      <c r="G190" s="230">
        <v>637.96666666666681</v>
      </c>
      <c r="H190" s="230">
        <v>655.76666666666677</v>
      </c>
      <c r="I190" s="230">
        <v>659.83333333333337</v>
      </c>
      <c r="J190" s="230">
        <v>664.66666666666674</v>
      </c>
      <c r="K190" s="229">
        <v>655</v>
      </c>
      <c r="L190" s="229">
        <v>646.1</v>
      </c>
      <c r="M190" s="229">
        <v>0.62561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251.4</v>
      </c>
      <c r="D191" s="230">
        <v>250.76666666666665</v>
      </c>
      <c r="E191" s="230">
        <v>247.33333333333331</v>
      </c>
      <c r="F191" s="230">
        <v>243.26666666666665</v>
      </c>
      <c r="G191" s="230">
        <v>239.83333333333331</v>
      </c>
      <c r="H191" s="230">
        <v>254.83333333333331</v>
      </c>
      <c r="I191" s="230">
        <v>258.26666666666665</v>
      </c>
      <c r="J191" s="230">
        <v>262.33333333333331</v>
      </c>
      <c r="K191" s="229">
        <v>254.2</v>
      </c>
      <c r="L191" s="229">
        <v>246.7</v>
      </c>
      <c r="M191" s="229">
        <v>2.0200399999999998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3142.95</v>
      </c>
      <c r="D192" s="230">
        <v>3172.15</v>
      </c>
      <c r="E192" s="230">
        <v>3062.3500000000004</v>
      </c>
      <c r="F192" s="230">
        <v>2981.7500000000005</v>
      </c>
      <c r="G192" s="230">
        <v>2871.9500000000007</v>
      </c>
      <c r="H192" s="230">
        <v>3252.75</v>
      </c>
      <c r="I192" s="230">
        <v>3362.55</v>
      </c>
      <c r="J192" s="230">
        <v>3443.1499999999996</v>
      </c>
      <c r="K192" s="229">
        <v>3281.95</v>
      </c>
      <c r="L192" s="229">
        <v>3091.55</v>
      </c>
      <c r="M192" s="229">
        <v>1.59832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479.1</v>
      </c>
      <c r="D193" s="230">
        <v>476.7166666666667</v>
      </c>
      <c r="E193" s="230">
        <v>473.63333333333338</v>
      </c>
      <c r="F193" s="230">
        <v>468.16666666666669</v>
      </c>
      <c r="G193" s="230">
        <v>465.08333333333337</v>
      </c>
      <c r="H193" s="230">
        <v>482.18333333333339</v>
      </c>
      <c r="I193" s="230">
        <v>485.26666666666665</v>
      </c>
      <c r="J193" s="230">
        <v>490.73333333333341</v>
      </c>
      <c r="K193" s="229">
        <v>479.8</v>
      </c>
      <c r="L193" s="229">
        <v>471.25</v>
      </c>
      <c r="M193" s="229">
        <v>7.0566399999999998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584.6</v>
      </c>
      <c r="D194" s="230">
        <v>582.75</v>
      </c>
      <c r="E194" s="230">
        <v>578.5</v>
      </c>
      <c r="F194" s="230">
        <v>572.4</v>
      </c>
      <c r="G194" s="230">
        <v>568.15</v>
      </c>
      <c r="H194" s="230">
        <v>588.85</v>
      </c>
      <c r="I194" s="230">
        <v>593.1</v>
      </c>
      <c r="J194" s="230">
        <v>599.20000000000005</v>
      </c>
      <c r="K194" s="229">
        <v>587</v>
      </c>
      <c r="L194" s="229">
        <v>576.65</v>
      </c>
      <c r="M194" s="229">
        <v>5.4699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110.85</v>
      </c>
      <c r="D195" s="230">
        <v>110.96666666666665</v>
      </c>
      <c r="E195" s="230">
        <v>109.93333333333331</v>
      </c>
      <c r="F195" s="230">
        <v>109.01666666666665</v>
      </c>
      <c r="G195" s="230">
        <v>107.98333333333331</v>
      </c>
      <c r="H195" s="230">
        <v>111.88333333333331</v>
      </c>
      <c r="I195" s="230">
        <v>112.91666666666664</v>
      </c>
      <c r="J195" s="230">
        <v>113.83333333333331</v>
      </c>
      <c r="K195" s="229">
        <v>112</v>
      </c>
      <c r="L195" s="229">
        <v>110.05</v>
      </c>
      <c r="M195" s="229">
        <v>9.6777200000000008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160.5</v>
      </c>
      <c r="D196" s="230">
        <v>160.93333333333334</v>
      </c>
      <c r="E196" s="230">
        <v>159.11666666666667</v>
      </c>
      <c r="F196" s="230">
        <v>157.73333333333335</v>
      </c>
      <c r="G196" s="230">
        <v>155.91666666666669</v>
      </c>
      <c r="H196" s="230">
        <v>162.31666666666666</v>
      </c>
      <c r="I196" s="230">
        <v>164.13333333333333</v>
      </c>
      <c r="J196" s="230">
        <v>165.51666666666665</v>
      </c>
      <c r="K196" s="229">
        <v>162.75</v>
      </c>
      <c r="L196" s="229">
        <v>159.55000000000001</v>
      </c>
      <c r="M196" s="229">
        <v>16.710560000000001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295</v>
      </c>
      <c r="D197" s="230">
        <v>295.56666666666666</v>
      </c>
      <c r="E197" s="230">
        <v>292.93333333333334</v>
      </c>
      <c r="F197" s="230">
        <v>290.86666666666667</v>
      </c>
      <c r="G197" s="230">
        <v>288.23333333333335</v>
      </c>
      <c r="H197" s="230">
        <v>297.63333333333333</v>
      </c>
      <c r="I197" s="230">
        <v>300.26666666666665</v>
      </c>
      <c r="J197" s="230">
        <v>302.33333333333331</v>
      </c>
      <c r="K197" s="229">
        <v>298.2</v>
      </c>
      <c r="L197" s="229">
        <v>293.5</v>
      </c>
      <c r="M197" s="229">
        <v>1.5268999999999999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1290.25</v>
      </c>
      <c r="D198" s="230">
        <v>1290.8500000000001</v>
      </c>
      <c r="E198" s="230">
        <v>1274.4500000000003</v>
      </c>
      <c r="F198" s="230">
        <v>1258.6500000000001</v>
      </c>
      <c r="G198" s="230">
        <v>1242.2500000000002</v>
      </c>
      <c r="H198" s="230">
        <v>1306.6500000000003</v>
      </c>
      <c r="I198" s="230">
        <v>1323.0500000000004</v>
      </c>
      <c r="J198" s="230">
        <v>1338.8500000000004</v>
      </c>
      <c r="K198" s="229">
        <v>1307.25</v>
      </c>
      <c r="L198" s="229">
        <v>1275.05</v>
      </c>
      <c r="M198" s="229">
        <v>1.83003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1128.5999999999999</v>
      </c>
      <c r="D199" s="230">
        <v>1124.8833333333332</v>
      </c>
      <c r="E199" s="230">
        <v>1117.4666666666665</v>
      </c>
      <c r="F199" s="230">
        <v>1106.3333333333333</v>
      </c>
      <c r="G199" s="230">
        <v>1098.9166666666665</v>
      </c>
      <c r="H199" s="230">
        <v>1136.0166666666664</v>
      </c>
      <c r="I199" s="230">
        <v>1143.4333333333334</v>
      </c>
      <c r="J199" s="230">
        <v>1154.5666666666664</v>
      </c>
      <c r="K199" s="229">
        <v>1132.3</v>
      </c>
      <c r="L199" s="229">
        <v>1113.75</v>
      </c>
      <c r="M199" s="229">
        <v>19.436050000000002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1971.9</v>
      </c>
      <c r="D200" s="230">
        <v>1968.8333333333333</v>
      </c>
      <c r="E200" s="230">
        <v>1961.0666666666666</v>
      </c>
      <c r="F200" s="230">
        <v>1950.2333333333333</v>
      </c>
      <c r="G200" s="230">
        <v>1942.4666666666667</v>
      </c>
      <c r="H200" s="230">
        <v>1979.6666666666665</v>
      </c>
      <c r="I200" s="230">
        <v>1987.4333333333334</v>
      </c>
      <c r="J200" s="230">
        <v>1998.2666666666664</v>
      </c>
      <c r="K200" s="229">
        <v>1976.6</v>
      </c>
      <c r="L200" s="229">
        <v>1958</v>
      </c>
      <c r="M200" s="229">
        <v>1.60999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1599.4</v>
      </c>
      <c r="D201" s="230">
        <v>1600.5</v>
      </c>
      <c r="E201" s="230">
        <v>1591.15</v>
      </c>
      <c r="F201" s="230">
        <v>1582.9</v>
      </c>
      <c r="G201" s="230">
        <v>1573.5500000000002</v>
      </c>
      <c r="H201" s="230">
        <v>1608.75</v>
      </c>
      <c r="I201" s="230">
        <v>1618.1</v>
      </c>
      <c r="J201" s="230">
        <v>1626.35</v>
      </c>
      <c r="K201" s="229">
        <v>1609.85</v>
      </c>
      <c r="L201" s="229">
        <v>1592.25</v>
      </c>
      <c r="M201" s="229">
        <v>160.91426000000001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579.70000000000005</v>
      </c>
      <c r="D202" s="230">
        <v>576.7833333333333</v>
      </c>
      <c r="E202" s="230">
        <v>570.81666666666661</v>
      </c>
      <c r="F202" s="230">
        <v>561.93333333333328</v>
      </c>
      <c r="G202" s="230">
        <v>555.96666666666658</v>
      </c>
      <c r="H202" s="230">
        <v>585.66666666666663</v>
      </c>
      <c r="I202" s="230">
        <v>591.63333333333333</v>
      </c>
      <c r="J202" s="230">
        <v>600.51666666666665</v>
      </c>
      <c r="K202" s="229">
        <v>582.75</v>
      </c>
      <c r="L202" s="229">
        <v>567.9</v>
      </c>
      <c r="M202" s="229">
        <v>33.341569999999997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67.05</v>
      </c>
      <c r="D203" s="230">
        <v>67.333333333333329</v>
      </c>
      <c r="E203" s="230">
        <v>66.466666666666654</v>
      </c>
      <c r="F203" s="230">
        <v>65.883333333333326</v>
      </c>
      <c r="G203" s="230">
        <v>65.016666666666652</v>
      </c>
      <c r="H203" s="230">
        <v>67.916666666666657</v>
      </c>
      <c r="I203" s="230">
        <v>68.783333333333331</v>
      </c>
      <c r="J203" s="230">
        <v>69.36666666666666</v>
      </c>
      <c r="K203" s="229">
        <v>68.2</v>
      </c>
      <c r="L203" s="229">
        <v>66.75</v>
      </c>
      <c r="M203" s="229">
        <v>35.206110000000002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678.7</v>
      </c>
      <c r="D204" s="230">
        <v>678.19999999999993</v>
      </c>
      <c r="E204" s="230">
        <v>670.49999999999989</v>
      </c>
      <c r="F204" s="230">
        <v>662.3</v>
      </c>
      <c r="G204" s="230">
        <v>654.59999999999991</v>
      </c>
      <c r="H204" s="230">
        <v>686.39999999999986</v>
      </c>
      <c r="I204" s="230">
        <v>694.09999999999991</v>
      </c>
      <c r="J204" s="230">
        <v>702.29999999999984</v>
      </c>
      <c r="K204" s="229">
        <v>685.9</v>
      </c>
      <c r="L204" s="229">
        <v>670</v>
      </c>
      <c r="M204" s="229">
        <v>2.0468899999999999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912.65</v>
      </c>
      <c r="D205" s="230">
        <v>918.51666666666677</v>
      </c>
      <c r="E205" s="230">
        <v>904.13333333333355</v>
      </c>
      <c r="F205" s="230">
        <v>895.61666666666679</v>
      </c>
      <c r="G205" s="230">
        <v>881.23333333333358</v>
      </c>
      <c r="H205" s="230">
        <v>927.03333333333353</v>
      </c>
      <c r="I205" s="230">
        <v>941.41666666666674</v>
      </c>
      <c r="J205" s="230">
        <v>949.93333333333351</v>
      </c>
      <c r="K205" s="229">
        <v>932.9</v>
      </c>
      <c r="L205" s="229">
        <v>910</v>
      </c>
      <c r="M205" s="229">
        <v>2.0076299999999998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877.45</v>
      </c>
      <c r="D206" s="230">
        <v>882.5</v>
      </c>
      <c r="E206" s="230">
        <v>870</v>
      </c>
      <c r="F206" s="230">
        <v>862.55</v>
      </c>
      <c r="G206" s="230">
        <v>850.05</v>
      </c>
      <c r="H206" s="230">
        <v>889.95</v>
      </c>
      <c r="I206" s="230">
        <v>902.45</v>
      </c>
      <c r="J206" s="230">
        <v>909.90000000000009</v>
      </c>
      <c r="K206" s="229">
        <v>895</v>
      </c>
      <c r="L206" s="229">
        <v>875.05</v>
      </c>
      <c r="M206" s="229">
        <v>4.5969999999999997E-2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1334.6</v>
      </c>
      <c r="D207" s="230">
        <v>1336.4666666666667</v>
      </c>
      <c r="E207" s="230">
        <v>1320.0333333333333</v>
      </c>
      <c r="F207" s="230">
        <v>1305.4666666666667</v>
      </c>
      <c r="G207" s="230">
        <v>1289.0333333333333</v>
      </c>
      <c r="H207" s="230">
        <v>1351.0333333333333</v>
      </c>
      <c r="I207" s="230">
        <v>1367.4666666666667</v>
      </c>
      <c r="J207" s="230">
        <v>1382.0333333333333</v>
      </c>
      <c r="K207" s="229">
        <v>1352.9</v>
      </c>
      <c r="L207" s="229">
        <v>1321.9</v>
      </c>
      <c r="M207" s="229">
        <v>7.9641999999999999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2904.8</v>
      </c>
      <c r="D208" s="230">
        <v>2892.5833333333335</v>
      </c>
      <c r="E208" s="230">
        <v>2873.166666666667</v>
      </c>
      <c r="F208" s="230">
        <v>2841.5333333333333</v>
      </c>
      <c r="G208" s="230">
        <v>2822.1166666666668</v>
      </c>
      <c r="H208" s="230">
        <v>2924.2166666666672</v>
      </c>
      <c r="I208" s="230">
        <v>2943.6333333333341</v>
      </c>
      <c r="J208" s="230">
        <v>2975.2666666666673</v>
      </c>
      <c r="K208" s="229">
        <v>2912</v>
      </c>
      <c r="L208" s="229">
        <v>2860.95</v>
      </c>
      <c r="M208" s="229">
        <v>7.2999200000000002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326.10000000000002</v>
      </c>
      <c r="D209" s="230">
        <v>323.03333333333336</v>
      </c>
      <c r="E209" s="230">
        <v>317.56666666666672</v>
      </c>
      <c r="F209" s="230">
        <v>309.03333333333336</v>
      </c>
      <c r="G209" s="230">
        <v>303.56666666666672</v>
      </c>
      <c r="H209" s="230">
        <v>331.56666666666672</v>
      </c>
      <c r="I209" s="230">
        <v>337.0333333333333</v>
      </c>
      <c r="J209" s="230">
        <v>345.56666666666672</v>
      </c>
      <c r="K209" s="229">
        <v>328.5</v>
      </c>
      <c r="L209" s="229">
        <v>314.5</v>
      </c>
      <c r="M209" s="229">
        <v>6.0877999999999997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415.55</v>
      </c>
      <c r="D210" s="230">
        <v>417.11666666666662</v>
      </c>
      <c r="E210" s="230">
        <v>412.23333333333323</v>
      </c>
      <c r="F210" s="230">
        <v>408.91666666666663</v>
      </c>
      <c r="G210" s="230">
        <v>404.03333333333325</v>
      </c>
      <c r="H210" s="230">
        <v>420.43333333333322</v>
      </c>
      <c r="I210" s="230">
        <v>425.31666666666655</v>
      </c>
      <c r="J210" s="230">
        <v>428.63333333333321</v>
      </c>
      <c r="K210" s="229">
        <v>422</v>
      </c>
      <c r="L210" s="229">
        <v>413.8</v>
      </c>
      <c r="M210" s="229">
        <v>43.836840000000002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1116.0999999999999</v>
      </c>
      <c r="D211" s="230">
        <v>1123.6833333333332</v>
      </c>
      <c r="E211" s="230">
        <v>1105.5166666666664</v>
      </c>
      <c r="F211" s="230">
        <v>1094.9333333333332</v>
      </c>
      <c r="G211" s="230">
        <v>1076.7666666666664</v>
      </c>
      <c r="H211" s="230">
        <v>1134.2666666666664</v>
      </c>
      <c r="I211" s="230">
        <v>1152.4333333333329</v>
      </c>
      <c r="J211" s="230">
        <v>1163.0166666666664</v>
      </c>
      <c r="K211" s="229">
        <v>1141.8499999999999</v>
      </c>
      <c r="L211" s="229">
        <v>1113.0999999999999</v>
      </c>
      <c r="M211" s="229">
        <v>0.13805000000000001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3413.1</v>
      </c>
      <c r="D212" s="230">
        <v>3380.7000000000003</v>
      </c>
      <c r="E212" s="230">
        <v>3321.4000000000005</v>
      </c>
      <c r="F212" s="230">
        <v>3229.7000000000003</v>
      </c>
      <c r="G212" s="230">
        <v>3170.4000000000005</v>
      </c>
      <c r="H212" s="230">
        <v>3472.4000000000005</v>
      </c>
      <c r="I212" s="230">
        <v>3531.7000000000007</v>
      </c>
      <c r="J212" s="230">
        <v>3623.4000000000005</v>
      </c>
      <c r="K212" s="229">
        <v>3440</v>
      </c>
      <c r="L212" s="229">
        <v>3289</v>
      </c>
      <c r="M212" s="229">
        <v>23.174230000000001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113.65</v>
      </c>
      <c r="D213" s="230">
        <v>114.03333333333335</v>
      </c>
      <c r="E213" s="230">
        <v>112.4666666666667</v>
      </c>
      <c r="F213" s="230">
        <v>111.28333333333335</v>
      </c>
      <c r="G213" s="230">
        <v>109.7166666666667</v>
      </c>
      <c r="H213" s="230">
        <v>115.2166666666667</v>
      </c>
      <c r="I213" s="230">
        <v>116.78333333333333</v>
      </c>
      <c r="J213" s="230">
        <v>117.9666666666667</v>
      </c>
      <c r="K213" s="229">
        <v>115.6</v>
      </c>
      <c r="L213" s="229">
        <v>112.85</v>
      </c>
      <c r="M213" s="229">
        <v>51.897829999999999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262.35000000000002</v>
      </c>
      <c r="D214" s="230">
        <v>260.73333333333335</v>
      </c>
      <c r="E214" s="230">
        <v>258.2166666666667</v>
      </c>
      <c r="F214" s="230">
        <v>254.08333333333337</v>
      </c>
      <c r="G214" s="230">
        <v>251.56666666666672</v>
      </c>
      <c r="H214" s="230">
        <v>264.86666666666667</v>
      </c>
      <c r="I214" s="230">
        <v>267.38333333333333</v>
      </c>
      <c r="J214" s="230">
        <v>271.51666666666665</v>
      </c>
      <c r="K214" s="229">
        <v>263.25</v>
      </c>
      <c r="L214" s="229">
        <v>256.60000000000002</v>
      </c>
      <c r="M214" s="229">
        <v>28.590150000000001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2691.15</v>
      </c>
      <c r="D215" s="230">
        <v>2689.7333333333336</v>
      </c>
      <c r="E215" s="230">
        <v>2671.5666666666671</v>
      </c>
      <c r="F215" s="230">
        <v>2651.9833333333336</v>
      </c>
      <c r="G215" s="230">
        <v>2633.8166666666671</v>
      </c>
      <c r="H215" s="230">
        <v>2709.3166666666671</v>
      </c>
      <c r="I215" s="230">
        <v>2727.4833333333331</v>
      </c>
      <c r="J215" s="230">
        <v>2747.0666666666671</v>
      </c>
      <c r="K215" s="229">
        <v>2707.9</v>
      </c>
      <c r="L215" s="229">
        <v>2670.15</v>
      </c>
      <c r="M215" s="229">
        <v>6.5537200000000002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307.05</v>
      </c>
      <c r="D216" s="230">
        <v>307.61666666666667</v>
      </c>
      <c r="E216" s="230">
        <v>305.83333333333337</v>
      </c>
      <c r="F216" s="230">
        <v>304.61666666666667</v>
      </c>
      <c r="G216" s="230">
        <v>302.83333333333337</v>
      </c>
      <c r="H216" s="230">
        <v>308.83333333333337</v>
      </c>
      <c r="I216" s="230">
        <v>310.61666666666667</v>
      </c>
      <c r="J216" s="230">
        <v>311.83333333333337</v>
      </c>
      <c r="K216" s="229">
        <v>309.39999999999998</v>
      </c>
      <c r="L216" s="229">
        <v>306.39999999999998</v>
      </c>
      <c r="M216" s="229">
        <v>2.5514800000000002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3984.65</v>
      </c>
      <c r="D217" s="230">
        <v>3944.9666666666667</v>
      </c>
      <c r="E217" s="230">
        <v>3890.9333333333334</v>
      </c>
      <c r="F217" s="230">
        <v>3797.2166666666667</v>
      </c>
      <c r="G217" s="230">
        <v>3743.1833333333334</v>
      </c>
      <c r="H217" s="230">
        <v>4038.6833333333334</v>
      </c>
      <c r="I217" s="230">
        <v>4092.7166666666672</v>
      </c>
      <c r="J217" s="230">
        <v>4186.4333333333334</v>
      </c>
      <c r="K217" s="229">
        <v>3999</v>
      </c>
      <c r="L217" s="229">
        <v>3851.25</v>
      </c>
      <c r="M217" s="229">
        <v>0.23132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779.8</v>
      </c>
      <c r="D218" s="230">
        <v>776.26666666666677</v>
      </c>
      <c r="E218" s="230">
        <v>765.53333333333353</v>
      </c>
      <c r="F218" s="230">
        <v>751.26666666666677</v>
      </c>
      <c r="G218" s="230">
        <v>740.53333333333353</v>
      </c>
      <c r="H218" s="230">
        <v>790.53333333333353</v>
      </c>
      <c r="I218" s="230">
        <v>801.26666666666688</v>
      </c>
      <c r="J218" s="230">
        <v>815.53333333333353</v>
      </c>
      <c r="K218" s="229">
        <v>787</v>
      </c>
      <c r="L218" s="229">
        <v>762</v>
      </c>
      <c r="M218" s="229">
        <v>2.12018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40899.85</v>
      </c>
      <c r="D219" s="230">
        <v>40946.85</v>
      </c>
      <c r="E219" s="230">
        <v>40508</v>
      </c>
      <c r="F219" s="230">
        <v>40116.15</v>
      </c>
      <c r="G219" s="230">
        <v>39677.300000000003</v>
      </c>
      <c r="H219" s="230">
        <v>41338.699999999997</v>
      </c>
      <c r="I219" s="230">
        <v>41777.549999999988</v>
      </c>
      <c r="J219" s="230">
        <v>42169.399999999994</v>
      </c>
      <c r="K219" s="229">
        <v>41385.699999999997</v>
      </c>
      <c r="L219" s="229">
        <v>40555</v>
      </c>
      <c r="M219" s="229">
        <v>3.0769999999999999E-2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60.75</v>
      </c>
      <c r="D220" s="230">
        <v>60.949999999999996</v>
      </c>
      <c r="E220" s="230">
        <v>59.949999999999989</v>
      </c>
      <c r="F220" s="230">
        <v>59.149999999999991</v>
      </c>
      <c r="G220" s="230">
        <v>58.149999999999984</v>
      </c>
      <c r="H220" s="230">
        <v>61.749999999999993</v>
      </c>
      <c r="I220" s="230">
        <v>62.750000000000007</v>
      </c>
      <c r="J220" s="230">
        <v>63.55</v>
      </c>
      <c r="K220" s="229">
        <v>61.95</v>
      </c>
      <c r="L220" s="229">
        <v>60.15</v>
      </c>
      <c r="M220" s="229">
        <v>73.800740000000005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2635.35</v>
      </c>
      <c r="D221" s="230">
        <v>2636.4</v>
      </c>
      <c r="E221" s="230">
        <v>2623.8</v>
      </c>
      <c r="F221" s="230">
        <v>2612.25</v>
      </c>
      <c r="G221" s="230">
        <v>2599.65</v>
      </c>
      <c r="H221" s="230">
        <v>2647.9500000000003</v>
      </c>
      <c r="I221" s="230">
        <v>2660.5499999999997</v>
      </c>
      <c r="J221" s="230">
        <v>2672.1000000000004</v>
      </c>
      <c r="K221" s="229">
        <v>2649</v>
      </c>
      <c r="L221" s="229">
        <v>2624.85</v>
      </c>
      <c r="M221" s="229">
        <v>48.465359999999997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942.1</v>
      </c>
      <c r="D222" s="230">
        <v>942.66666666666663</v>
      </c>
      <c r="E222" s="230">
        <v>937.5333333333333</v>
      </c>
      <c r="F222" s="230">
        <v>932.9666666666667</v>
      </c>
      <c r="G222" s="230">
        <v>927.83333333333337</v>
      </c>
      <c r="H222" s="230">
        <v>947.23333333333323</v>
      </c>
      <c r="I222" s="230">
        <v>952.36666666666667</v>
      </c>
      <c r="J222" s="230">
        <v>956.93333333333317</v>
      </c>
      <c r="K222" s="229">
        <v>947.8</v>
      </c>
      <c r="L222" s="229">
        <v>938.1</v>
      </c>
      <c r="M222" s="229">
        <v>118.94329999999999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1237.75</v>
      </c>
      <c r="D223" s="230">
        <v>1230.45</v>
      </c>
      <c r="E223" s="230">
        <v>1221.3000000000002</v>
      </c>
      <c r="F223" s="230">
        <v>1204.8500000000001</v>
      </c>
      <c r="G223" s="230">
        <v>1195.7000000000003</v>
      </c>
      <c r="H223" s="230">
        <v>1246.9000000000001</v>
      </c>
      <c r="I223" s="230">
        <v>1256.0500000000002</v>
      </c>
      <c r="J223" s="230">
        <v>1272.5</v>
      </c>
      <c r="K223" s="229">
        <v>1239.5999999999999</v>
      </c>
      <c r="L223" s="229">
        <v>1214</v>
      </c>
      <c r="M223" s="229">
        <v>3.86992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496.7</v>
      </c>
      <c r="D224" s="230">
        <v>492.55</v>
      </c>
      <c r="E224" s="230">
        <v>486.8</v>
      </c>
      <c r="F224" s="230">
        <v>476.9</v>
      </c>
      <c r="G224" s="230">
        <v>471.15</v>
      </c>
      <c r="H224" s="230">
        <v>502.45000000000005</v>
      </c>
      <c r="I224" s="230">
        <v>508.20000000000005</v>
      </c>
      <c r="J224" s="230">
        <v>518.10000000000014</v>
      </c>
      <c r="K224" s="229">
        <v>498.3</v>
      </c>
      <c r="L224" s="229">
        <v>482.65</v>
      </c>
      <c r="M224" s="229">
        <v>30.29195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516.75</v>
      </c>
      <c r="D225" s="230">
        <v>516.53333333333342</v>
      </c>
      <c r="E225" s="230">
        <v>512.41666666666686</v>
      </c>
      <c r="F225" s="230">
        <v>508.08333333333348</v>
      </c>
      <c r="G225" s="230">
        <v>503.96666666666692</v>
      </c>
      <c r="H225" s="230">
        <v>520.86666666666679</v>
      </c>
      <c r="I225" s="230">
        <v>524.98333333333335</v>
      </c>
      <c r="J225" s="230">
        <v>529.31666666666672</v>
      </c>
      <c r="K225" s="229">
        <v>520.65</v>
      </c>
      <c r="L225" s="229">
        <v>512.20000000000005</v>
      </c>
      <c r="M225" s="229">
        <v>1.8486899999999999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55.4</v>
      </c>
      <c r="D226" s="230">
        <v>55.583333333333336</v>
      </c>
      <c r="E226" s="230">
        <v>55.016666666666673</v>
      </c>
      <c r="F226" s="230">
        <v>54.63333333333334</v>
      </c>
      <c r="G226" s="230">
        <v>54.066666666666677</v>
      </c>
      <c r="H226" s="230">
        <v>55.966666666666669</v>
      </c>
      <c r="I226" s="230">
        <v>56.533333333333331</v>
      </c>
      <c r="J226" s="230">
        <v>56.916666666666664</v>
      </c>
      <c r="K226" s="229">
        <v>56.15</v>
      </c>
      <c r="L226" s="229">
        <v>55.2</v>
      </c>
      <c r="M226" s="229">
        <v>39.789160000000003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73.8</v>
      </c>
      <c r="D227" s="230">
        <v>73.666666666666671</v>
      </c>
      <c r="E227" s="230">
        <v>73.183333333333337</v>
      </c>
      <c r="F227" s="230">
        <v>72.566666666666663</v>
      </c>
      <c r="G227" s="230">
        <v>72.083333333333329</v>
      </c>
      <c r="H227" s="230">
        <v>74.283333333333346</v>
      </c>
      <c r="I227" s="230">
        <v>74.766666666666666</v>
      </c>
      <c r="J227" s="230">
        <v>75.383333333333354</v>
      </c>
      <c r="K227" s="229">
        <v>74.150000000000006</v>
      </c>
      <c r="L227" s="229">
        <v>73.05</v>
      </c>
      <c r="M227" s="229">
        <v>245.24411000000001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102</v>
      </c>
      <c r="D228" s="230">
        <v>101.28333333333335</v>
      </c>
      <c r="E228" s="230">
        <v>99.966666666666697</v>
      </c>
      <c r="F228" s="230">
        <v>97.933333333333351</v>
      </c>
      <c r="G228" s="230">
        <v>96.616666666666703</v>
      </c>
      <c r="H228" s="230">
        <v>103.31666666666669</v>
      </c>
      <c r="I228" s="230">
        <v>104.63333333333333</v>
      </c>
      <c r="J228" s="230">
        <v>106.66666666666669</v>
      </c>
      <c r="K228" s="229">
        <v>102.6</v>
      </c>
      <c r="L228" s="229">
        <v>99.25</v>
      </c>
      <c r="M228" s="229">
        <v>64.947670000000002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803.15</v>
      </c>
      <c r="D229" s="230">
        <v>810.43333333333339</v>
      </c>
      <c r="E229" s="230">
        <v>784.86666666666679</v>
      </c>
      <c r="F229" s="230">
        <v>766.58333333333337</v>
      </c>
      <c r="G229" s="230">
        <v>741.01666666666677</v>
      </c>
      <c r="H229" s="230">
        <v>828.71666666666681</v>
      </c>
      <c r="I229" s="230">
        <v>854.28333333333342</v>
      </c>
      <c r="J229" s="230">
        <v>872.56666666666683</v>
      </c>
      <c r="K229" s="229">
        <v>836</v>
      </c>
      <c r="L229" s="229">
        <v>792.15</v>
      </c>
      <c r="M229" s="229">
        <v>6.3384999999999998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476.25</v>
      </c>
      <c r="D230" s="230">
        <v>476.36666666666662</v>
      </c>
      <c r="E230" s="230">
        <v>470.38333333333321</v>
      </c>
      <c r="F230" s="230">
        <v>464.51666666666659</v>
      </c>
      <c r="G230" s="230">
        <v>458.53333333333319</v>
      </c>
      <c r="H230" s="230">
        <v>482.23333333333323</v>
      </c>
      <c r="I230" s="230">
        <v>488.2166666666667</v>
      </c>
      <c r="J230" s="230">
        <v>494.08333333333326</v>
      </c>
      <c r="K230" s="229">
        <v>482.35</v>
      </c>
      <c r="L230" s="229">
        <v>470.5</v>
      </c>
      <c r="M230" s="229">
        <v>7.4998300000000002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28.3</v>
      </c>
      <c r="D231" s="230">
        <v>28.45</v>
      </c>
      <c r="E231" s="230">
        <v>28.15</v>
      </c>
      <c r="F231" s="230">
        <v>28</v>
      </c>
      <c r="G231" s="230">
        <v>27.7</v>
      </c>
      <c r="H231" s="230">
        <v>28.599999999999998</v>
      </c>
      <c r="I231" s="230">
        <v>28.900000000000002</v>
      </c>
      <c r="J231" s="230">
        <v>29.049999999999997</v>
      </c>
      <c r="K231" s="229">
        <v>28.75</v>
      </c>
      <c r="L231" s="229">
        <v>28.3</v>
      </c>
      <c r="M231" s="229">
        <v>42.453319999999998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442.8</v>
      </c>
      <c r="D232" s="230">
        <v>442.26666666666671</v>
      </c>
      <c r="E232" s="230">
        <v>440.93333333333339</v>
      </c>
      <c r="F232" s="230">
        <v>439.06666666666666</v>
      </c>
      <c r="G232" s="230">
        <v>437.73333333333335</v>
      </c>
      <c r="H232" s="230">
        <v>444.13333333333344</v>
      </c>
      <c r="I232" s="230">
        <v>445.46666666666681</v>
      </c>
      <c r="J232" s="230">
        <v>447.33333333333348</v>
      </c>
      <c r="K232" s="229">
        <v>443.6</v>
      </c>
      <c r="L232" s="229">
        <v>440.4</v>
      </c>
      <c r="M232" s="229">
        <v>64.54486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108.5</v>
      </c>
      <c r="D233" s="230">
        <v>108.38333333333333</v>
      </c>
      <c r="E233" s="230">
        <v>107.61666666666665</v>
      </c>
      <c r="F233" s="230">
        <v>106.73333333333332</v>
      </c>
      <c r="G233" s="230">
        <v>105.96666666666664</v>
      </c>
      <c r="H233" s="230">
        <v>109.26666666666665</v>
      </c>
      <c r="I233" s="230">
        <v>110.03333333333333</v>
      </c>
      <c r="J233" s="230">
        <v>110.91666666666666</v>
      </c>
      <c r="K233" s="229">
        <v>109.15</v>
      </c>
      <c r="L233" s="229">
        <v>107.5</v>
      </c>
      <c r="M233" s="229">
        <v>2.6957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220.9</v>
      </c>
      <c r="D234" s="230">
        <v>219.58333333333334</v>
      </c>
      <c r="E234" s="230">
        <v>217.66666666666669</v>
      </c>
      <c r="F234" s="230">
        <v>214.43333333333334</v>
      </c>
      <c r="G234" s="230">
        <v>212.51666666666668</v>
      </c>
      <c r="H234" s="230">
        <v>222.81666666666669</v>
      </c>
      <c r="I234" s="230">
        <v>224.73333333333338</v>
      </c>
      <c r="J234" s="230">
        <v>227.9666666666667</v>
      </c>
      <c r="K234" s="229">
        <v>221.5</v>
      </c>
      <c r="L234" s="229">
        <v>216.35</v>
      </c>
      <c r="M234" s="229">
        <v>37.419690000000003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112.9</v>
      </c>
      <c r="D235" s="230">
        <v>113.31666666666668</v>
      </c>
      <c r="E235" s="230">
        <v>112.18333333333335</v>
      </c>
      <c r="F235" s="230">
        <v>111.46666666666667</v>
      </c>
      <c r="G235" s="230">
        <v>110.33333333333334</v>
      </c>
      <c r="H235" s="230">
        <v>114.03333333333336</v>
      </c>
      <c r="I235" s="230">
        <v>115.16666666666669</v>
      </c>
      <c r="J235" s="230">
        <v>115.88333333333337</v>
      </c>
      <c r="K235" s="229">
        <v>114.45</v>
      </c>
      <c r="L235" s="229">
        <v>112.6</v>
      </c>
      <c r="M235" s="229">
        <v>47.158369999999998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67</v>
      </c>
      <c r="D236" s="230">
        <v>67.899999999999991</v>
      </c>
      <c r="E236" s="230">
        <v>65.699999999999989</v>
      </c>
      <c r="F236" s="230">
        <v>64.399999999999991</v>
      </c>
      <c r="G236" s="230">
        <v>62.199999999999989</v>
      </c>
      <c r="H236" s="230">
        <v>69.199999999999989</v>
      </c>
      <c r="I236" s="230">
        <v>71.400000000000006</v>
      </c>
      <c r="J236" s="230">
        <v>72.699999999999989</v>
      </c>
      <c r="K236" s="229">
        <v>70.099999999999994</v>
      </c>
      <c r="L236" s="229">
        <v>66.599999999999994</v>
      </c>
      <c r="M236" s="229">
        <v>62.016930000000002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5605.4</v>
      </c>
      <c r="D237" s="230">
        <v>5609.45</v>
      </c>
      <c r="E237" s="230">
        <v>5578.95</v>
      </c>
      <c r="F237" s="230">
        <v>5552.5</v>
      </c>
      <c r="G237" s="230">
        <v>5522</v>
      </c>
      <c r="H237" s="230">
        <v>5635.9</v>
      </c>
      <c r="I237" s="230">
        <v>5666.4</v>
      </c>
      <c r="J237" s="230">
        <v>5692.8499999999995</v>
      </c>
      <c r="K237" s="229">
        <v>5639.95</v>
      </c>
      <c r="L237" s="229">
        <v>5583</v>
      </c>
      <c r="M237" s="229">
        <v>0.51604000000000005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280.85000000000002</v>
      </c>
      <c r="D238" s="230">
        <v>279.65000000000003</v>
      </c>
      <c r="E238" s="230">
        <v>277.55000000000007</v>
      </c>
      <c r="F238" s="230">
        <v>274.25000000000006</v>
      </c>
      <c r="G238" s="230">
        <v>272.15000000000009</v>
      </c>
      <c r="H238" s="230">
        <v>282.95000000000005</v>
      </c>
      <c r="I238" s="230">
        <v>285.05000000000007</v>
      </c>
      <c r="J238" s="230">
        <v>288.35000000000002</v>
      </c>
      <c r="K238" s="229">
        <v>281.75</v>
      </c>
      <c r="L238" s="229">
        <v>276.35000000000002</v>
      </c>
      <c r="M238" s="229">
        <v>8.5987200000000001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147.19999999999999</v>
      </c>
      <c r="D239" s="230">
        <v>149.18333333333331</v>
      </c>
      <c r="E239" s="230">
        <v>144.61666666666662</v>
      </c>
      <c r="F239" s="230">
        <v>142.0333333333333</v>
      </c>
      <c r="G239" s="230">
        <v>137.46666666666661</v>
      </c>
      <c r="H239" s="230">
        <v>151.76666666666662</v>
      </c>
      <c r="I239" s="230">
        <v>156.33333333333329</v>
      </c>
      <c r="J239" s="230">
        <v>158.91666666666663</v>
      </c>
      <c r="K239" s="229">
        <v>153.75</v>
      </c>
      <c r="L239" s="229">
        <v>146.6</v>
      </c>
      <c r="M239" s="229">
        <v>111.43867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389.25</v>
      </c>
      <c r="D240" s="230">
        <v>389.41666666666669</v>
      </c>
      <c r="E240" s="230">
        <v>384.93333333333339</v>
      </c>
      <c r="F240" s="230">
        <v>380.61666666666673</v>
      </c>
      <c r="G240" s="230">
        <v>376.13333333333344</v>
      </c>
      <c r="H240" s="230">
        <v>393.73333333333335</v>
      </c>
      <c r="I240" s="230">
        <v>398.21666666666658</v>
      </c>
      <c r="J240" s="230">
        <v>402.5333333333333</v>
      </c>
      <c r="K240" s="229">
        <v>393.9</v>
      </c>
      <c r="L240" s="229">
        <v>385.1</v>
      </c>
      <c r="M240" s="229">
        <v>51.161059999999999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89.4</v>
      </c>
      <c r="D241" s="230">
        <v>89.34999999999998</v>
      </c>
      <c r="E241" s="230">
        <v>88.899999999999963</v>
      </c>
      <c r="F241" s="230">
        <v>88.399999999999977</v>
      </c>
      <c r="G241" s="230">
        <v>87.94999999999996</v>
      </c>
      <c r="H241" s="230">
        <v>89.849999999999966</v>
      </c>
      <c r="I241" s="230">
        <v>90.299999999999983</v>
      </c>
      <c r="J241" s="230">
        <v>90.799999999999969</v>
      </c>
      <c r="K241" s="229">
        <v>89.8</v>
      </c>
      <c r="L241" s="229">
        <v>88.85</v>
      </c>
      <c r="M241" s="229">
        <v>57.408009999999997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25.25</v>
      </c>
      <c r="D242" s="230">
        <v>25.183333333333334</v>
      </c>
      <c r="E242" s="230">
        <v>24.816666666666666</v>
      </c>
      <c r="F242" s="230">
        <v>24.383333333333333</v>
      </c>
      <c r="G242" s="230">
        <v>24.016666666666666</v>
      </c>
      <c r="H242" s="230">
        <v>25.616666666666667</v>
      </c>
      <c r="I242" s="230">
        <v>25.983333333333334</v>
      </c>
      <c r="J242" s="230">
        <v>26.416666666666668</v>
      </c>
      <c r="K242" s="229">
        <v>25.55</v>
      </c>
      <c r="L242" s="229">
        <v>24.75</v>
      </c>
      <c r="M242" s="229">
        <v>59.811210000000003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643</v>
      </c>
      <c r="D243" s="230">
        <v>642.16666666666663</v>
      </c>
      <c r="E243" s="230">
        <v>637.88333333333321</v>
      </c>
      <c r="F243" s="230">
        <v>632.76666666666654</v>
      </c>
      <c r="G243" s="230">
        <v>628.48333333333312</v>
      </c>
      <c r="H243" s="230">
        <v>647.2833333333333</v>
      </c>
      <c r="I243" s="230">
        <v>651.56666666666683</v>
      </c>
      <c r="J243" s="230">
        <v>656.68333333333339</v>
      </c>
      <c r="K243" s="229">
        <v>646.45000000000005</v>
      </c>
      <c r="L243" s="229">
        <v>637.04999999999995</v>
      </c>
      <c r="M243" s="229">
        <v>8.8288899999999995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32.299999999999997</v>
      </c>
      <c r="D244" s="230">
        <v>32.199999999999996</v>
      </c>
      <c r="E244" s="230">
        <v>31.899999999999991</v>
      </c>
      <c r="F244" s="230">
        <v>31.499999999999996</v>
      </c>
      <c r="G244" s="230">
        <v>31.199999999999992</v>
      </c>
      <c r="H244" s="230">
        <v>32.599999999999994</v>
      </c>
      <c r="I244" s="230">
        <v>32.899999999999991</v>
      </c>
      <c r="J244" s="230">
        <v>33.29999999999999</v>
      </c>
      <c r="K244" s="229">
        <v>32.5</v>
      </c>
      <c r="L244" s="229">
        <v>31.8</v>
      </c>
      <c r="M244" s="229">
        <v>315.26798000000002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1466.9</v>
      </c>
      <c r="D245" s="230">
        <v>1469.9333333333334</v>
      </c>
      <c r="E245" s="230">
        <v>1456.3666666666668</v>
      </c>
      <c r="F245" s="230">
        <v>1445.8333333333335</v>
      </c>
      <c r="G245" s="230">
        <v>1432.2666666666669</v>
      </c>
      <c r="H245" s="230">
        <v>1480.4666666666667</v>
      </c>
      <c r="I245" s="230">
        <v>1494.0333333333333</v>
      </c>
      <c r="J245" s="230">
        <v>1504.5666666666666</v>
      </c>
      <c r="K245" s="229">
        <v>1483.5</v>
      </c>
      <c r="L245" s="229">
        <v>1459.4</v>
      </c>
      <c r="M245" s="229">
        <v>0.40910999999999997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331.2</v>
      </c>
      <c r="D246" s="230">
        <v>332.81666666666666</v>
      </c>
      <c r="E246" s="230">
        <v>325.68333333333334</v>
      </c>
      <c r="F246" s="230">
        <v>320.16666666666669</v>
      </c>
      <c r="G246" s="230">
        <v>313.03333333333336</v>
      </c>
      <c r="H246" s="230">
        <v>338.33333333333331</v>
      </c>
      <c r="I246" s="230">
        <v>345.46666666666664</v>
      </c>
      <c r="J246" s="230">
        <v>350.98333333333329</v>
      </c>
      <c r="K246" s="229">
        <v>339.95</v>
      </c>
      <c r="L246" s="229">
        <v>327.3</v>
      </c>
      <c r="M246" s="229">
        <v>3.6200999999999999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462.7</v>
      </c>
      <c r="D247" s="230">
        <v>463</v>
      </c>
      <c r="E247" s="230">
        <v>458.85</v>
      </c>
      <c r="F247" s="230">
        <v>455</v>
      </c>
      <c r="G247" s="230">
        <v>450.85</v>
      </c>
      <c r="H247" s="230">
        <v>466.85</v>
      </c>
      <c r="I247" s="230">
        <v>471</v>
      </c>
      <c r="J247" s="230">
        <v>474.85</v>
      </c>
      <c r="K247" s="229">
        <v>467.15</v>
      </c>
      <c r="L247" s="229">
        <v>459.15</v>
      </c>
      <c r="M247" s="229">
        <v>10.575570000000001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157.25</v>
      </c>
      <c r="D248" s="230">
        <v>157.08333333333334</v>
      </c>
      <c r="E248" s="230">
        <v>155.7166666666667</v>
      </c>
      <c r="F248" s="230">
        <v>154.18333333333337</v>
      </c>
      <c r="G248" s="230">
        <v>152.81666666666672</v>
      </c>
      <c r="H248" s="230">
        <v>158.61666666666667</v>
      </c>
      <c r="I248" s="230">
        <v>159.98333333333329</v>
      </c>
      <c r="J248" s="230">
        <v>161.51666666666665</v>
      </c>
      <c r="K248" s="229">
        <v>158.44999999999999</v>
      </c>
      <c r="L248" s="229">
        <v>155.55000000000001</v>
      </c>
      <c r="M248" s="229">
        <v>82.95147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1306</v>
      </c>
      <c r="D249" s="230">
        <v>1307.3</v>
      </c>
      <c r="E249" s="230">
        <v>1298.6999999999998</v>
      </c>
      <c r="F249" s="230">
        <v>1291.3999999999999</v>
      </c>
      <c r="G249" s="230">
        <v>1282.7999999999997</v>
      </c>
      <c r="H249" s="230">
        <v>1314.6</v>
      </c>
      <c r="I249" s="230">
        <v>1323.1999999999998</v>
      </c>
      <c r="J249" s="230">
        <v>1330.5</v>
      </c>
      <c r="K249" s="229">
        <v>1315.9</v>
      </c>
      <c r="L249" s="229">
        <v>1300</v>
      </c>
      <c r="M249" s="229">
        <v>29.027010000000001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14.85</v>
      </c>
      <c r="D250" s="230">
        <v>14.949999999999998</v>
      </c>
      <c r="E250" s="230">
        <v>14.699999999999996</v>
      </c>
      <c r="F250" s="230">
        <v>14.549999999999999</v>
      </c>
      <c r="G250" s="230">
        <v>14.299999999999997</v>
      </c>
      <c r="H250" s="230">
        <v>15.099999999999994</v>
      </c>
      <c r="I250" s="230">
        <v>15.349999999999998</v>
      </c>
      <c r="J250" s="230">
        <v>15.499999999999993</v>
      </c>
      <c r="K250" s="229">
        <v>15.2</v>
      </c>
      <c r="L250" s="229">
        <v>14.8</v>
      </c>
      <c r="M250" s="229">
        <v>40.687069999999999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4116.3</v>
      </c>
      <c r="D251" s="230">
        <v>4132.0166666666664</v>
      </c>
      <c r="E251" s="230">
        <v>4066.0333333333328</v>
      </c>
      <c r="F251" s="230">
        <v>4015.7666666666664</v>
      </c>
      <c r="G251" s="230">
        <v>3949.7833333333328</v>
      </c>
      <c r="H251" s="230">
        <v>4182.2833333333328</v>
      </c>
      <c r="I251" s="230">
        <v>4248.2666666666664</v>
      </c>
      <c r="J251" s="230">
        <v>4298.5333333333328</v>
      </c>
      <c r="K251" s="229">
        <v>4198</v>
      </c>
      <c r="L251" s="229">
        <v>4081.75</v>
      </c>
      <c r="M251" s="229">
        <v>3.7351000000000001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1279</v>
      </c>
      <c r="D252" s="230">
        <v>1280.2</v>
      </c>
      <c r="E252" s="230">
        <v>1271.8000000000002</v>
      </c>
      <c r="F252" s="230">
        <v>1264.6000000000001</v>
      </c>
      <c r="G252" s="230">
        <v>1256.2000000000003</v>
      </c>
      <c r="H252" s="230">
        <v>1287.4000000000001</v>
      </c>
      <c r="I252" s="230">
        <v>1295.8000000000002</v>
      </c>
      <c r="J252" s="230">
        <v>1303</v>
      </c>
      <c r="K252" s="229">
        <v>1288.5999999999999</v>
      </c>
      <c r="L252" s="229">
        <v>1273</v>
      </c>
      <c r="M252" s="229">
        <v>100.081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590.54999999999995</v>
      </c>
      <c r="D253" s="230">
        <v>590.5333333333333</v>
      </c>
      <c r="E253" s="230">
        <v>584.06666666666661</v>
      </c>
      <c r="F253" s="230">
        <v>577.58333333333326</v>
      </c>
      <c r="G253" s="230">
        <v>571.11666666666656</v>
      </c>
      <c r="H253" s="230">
        <v>597.01666666666665</v>
      </c>
      <c r="I253" s="230">
        <v>603.48333333333335</v>
      </c>
      <c r="J253" s="230">
        <v>609.9666666666667</v>
      </c>
      <c r="K253" s="229">
        <v>597</v>
      </c>
      <c r="L253" s="229">
        <v>584.04999999999995</v>
      </c>
      <c r="M253" s="229">
        <v>6.0109599999999999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2410.4</v>
      </c>
      <c r="D254" s="230">
        <v>2402.3833333333332</v>
      </c>
      <c r="E254" s="230">
        <v>2391.2666666666664</v>
      </c>
      <c r="F254" s="230">
        <v>2372.1333333333332</v>
      </c>
      <c r="G254" s="230">
        <v>2361.0166666666664</v>
      </c>
      <c r="H254" s="230">
        <v>2421.5166666666664</v>
      </c>
      <c r="I254" s="230">
        <v>2432.6333333333332</v>
      </c>
      <c r="J254" s="230">
        <v>2451.7666666666664</v>
      </c>
      <c r="K254" s="229">
        <v>2413.5</v>
      </c>
      <c r="L254" s="229">
        <v>2383.25</v>
      </c>
      <c r="M254" s="229">
        <v>2.8620700000000001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748.05</v>
      </c>
      <c r="D255" s="230">
        <v>740.19999999999993</v>
      </c>
      <c r="E255" s="230">
        <v>727.39999999999986</v>
      </c>
      <c r="F255" s="230">
        <v>706.74999999999989</v>
      </c>
      <c r="G255" s="230">
        <v>693.94999999999982</v>
      </c>
      <c r="H255" s="230">
        <v>760.84999999999991</v>
      </c>
      <c r="I255" s="230">
        <v>773.64999999999986</v>
      </c>
      <c r="J255" s="230">
        <v>794.3</v>
      </c>
      <c r="K255" s="229">
        <v>753</v>
      </c>
      <c r="L255" s="229">
        <v>719.55</v>
      </c>
      <c r="M255" s="229">
        <v>15.111800000000001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2119.85</v>
      </c>
      <c r="D256" s="230">
        <v>2125.5666666666671</v>
      </c>
      <c r="E256" s="230">
        <v>2106.1333333333341</v>
      </c>
      <c r="F256" s="230">
        <v>2092.416666666667</v>
      </c>
      <c r="G256" s="230">
        <v>2072.983333333334</v>
      </c>
      <c r="H256" s="230">
        <v>2139.2833333333342</v>
      </c>
      <c r="I256" s="230">
        <v>2158.7166666666676</v>
      </c>
      <c r="J256" s="230">
        <v>2172.4333333333343</v>
      </c>
      <c r="K256" s="229">
        <v>2145</v>
      </c>
      <c r="L256" s="229">
        <v>2111.85</v>
      </c>
      <c r="M256" s="229">
        <v>0.36519000000000001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3242.85</v>
      </c>
      <c r="D257" s="230">
        <v>3263.9500000000003</v>
      </c>
      <c r="E257" s="230">
        <v>3203.9000000000005</v>
      </c>
      <c r="F257" s="230">
        <v>3164.9500000000003</v>
      </c>
      <c r="G257" s="230">
        <v>3104.9000000000005</v>
      </c>
      <c r="H257" s="230">
        <v>3302.9000000000005</v>
      </c>
      <c r="I257" s="230">
        <v>3362.9500000000007</v>
      </c>
      <c r="J257" s="230">
        <v>3401.9000000000005</v>
      </c>
      <c r="K257" s="229">
        <v>3324</v>
      </c>
      <c r="L257" s="229">
        <v>3225</v>
      </c>
      <c r="M257" s="229">
        <v>5.1711999999999998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802.25</v>
      </c>
      <c r="D258" s="230">
        <v>804.4</v>
      </c>
      <c r="E258" s="230">
        <v>795.9</v>
      </c>
      <c r="F258" s="230">
        <v>789.55</v>
      </c>
      <c r="G258" s="230">
        <v>781.05</v>
      </c>
      <c r="H258" s="230">
        <v>810.75</v>
      </c>
      <c r="I258" s="230">
        <v>819.25</v>
      </c>
      <c r="J258" s="230">
        <v>825.6</v>
      </c>
      <c r="K258" s="229">
        <v>812.9</v>
      </c>
      <c r="L258" s="229">
        <v>798.05</v>
      </c>
      <c r="M258" s="229">
        <v>1.5807100000000001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732.15</v>
      </c>
      <c r="D259" s="230">
        <v>730.18333333333339</v>
      </c>
      <c r="E259" s="230">
        <v>722.96666666666681</v>
      </c>
      <c r="F259" s="230">
        <v>713.78333333333342</v>
      </c>
      <c r="G259" s="230">
        <v>706.56666666666683</v>
      </c>
      <c r="H259" s="230">
        <v>739.36666666666679</v>
      </c>
      <c r="I259" s="230">
        <v>746.58333333333348</v>
      </c>
      <c r="J259" s="230">
        <v>755.76666666666677</v>
      </c>
      <c r="K259" s="229">
        <v>737.4</v>
      </c>
      <c r="L259" s="229">
        <v>721</v>
      </c>
      <c r="M259" s="229">
        <v>4.2995400000000004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331.05</v>
      </c>
      <c r="D260" s="230">
        <v>331.5</v>
      </c>
      <c r="E260" s="230">
        <v>329.75</v>
      </c>
      <c r="F260" s="230">
        <v>328.45</v>
      </c>
      <c r="G260" s="230">
        <v>326.7</v>
      </c>
      <c r="H260" s="230">
        <v>332.8</v>
      </c>
      <c r="I260" s="230">
        <v>334.55</v>
      </c>
      <c r="J260" s="230">
        <v>335.85</v>
      </c>
      <c r="K260" s="229">
        <v>333.25</v>
      </c>
      <c r="L260" s="229">
        <v>330.2</v>
      </c>
      <c r="M260" s="229">
        <v>2.7083400000000002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73.2</v>
      </c>
      <c r="D261" s="230">
        <v>72.8</v>
      </c>
      <c r="E261" s="230">
        <v>71.849999999999994</v>
      </c>
      <c r="F261" s="230">
        <v>70.5</v>
      </c>
      <c r="G261" s="230">
        <v>69.55</v>
      </c>
      <c r="H261" s="230">
        <v>74.149999999999991</v>
      </c>
      <c r="I261" s="230">
        <v>75.100000000000009</v>
      </c>
      <c r="J261" s="230">
        <v>76.449999999999989</v>
      </c>
      <c r="K261" s="229">
        <v>73.75</v>
      </c>
      <c r="L261" s="229">
        <v>71.45</v>
      </c>
      <c r="M261" s="229">
        <v>21.36684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263.35000000000002</v>
      </c>
      <c r="D262" s="230">
        <v>259.55</v>
      </c>
      <c r="E262" s="230">
        <v>254.10000000000002</v>
      </c>
      <c r="F262" s="230">
        <v>244.85000000000002</v>
      </c>
      <c r="G262" s="230">
        <v>239.40000000000003</v>
      </c>
      <c r="H262" s="230">
        <v>268.8</v>
      </c>
      <c r="I262" s="230">
        <v>274.24999999999994</v>
      </c>
      <c r="J262" s="230">
        <v>283.5</v>
      </c>
      <c r="K262" s="229">
        <v>265</v>
      </c>
      <c r="L262" s="229">
        <v>250.3</v>
      </c>
      <c r="M262" s="229">
        <v>41.081090000000003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712.85</v>
      </c>
      <c r="D263" s="230">
        <v>713.04999999999984</v>
      </c>
      <c r="E263" s="230">
        <v>708.59999999999968</v>
      </c>
      <c r="F263" s="230">
        <v>704.3499999999998</v>
      </c>
      <c r="G263" s="230">
        <v>699.89999999999964</v>
      </c>
      <c r="H263" s="230">
        <v>717.29999999999973</v>
      </c>
      <c r="I263" s="230">
        <v>721.74999999999977</v>
      </c>
      <c r="J263" s="230">
        <v>725.99999999999977</v>
      </c>
      <c r="K263" s="229">
        <v>717.5</v>
      </c>
      <c r="L263" s="229">
        <v>708.8</v>
      </c>
      <c r="M263" s="229">
        <v>24.369959999999999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100.55</v>
      </c>
      <c r="D264" s="230">
        <v>100.81666666666666</v>
      </c>
      <c r="E264" s="230">
        <v>99.933333333333323</v>
      </c>
      <c r="F264" s="230">
        <v>99.316666666666663</v>
      </c>
      <c r="G264" s="230">
        <v>98.433333333333323</v>
      </c>
      <c r="H264" s="230">
        <v>101.43333333333332</v>
      </c>
      <c r="I264" s="230">
        <v>102.31666666666665</v>
      </c>
      <c r="J264" s="230">
        <v>102.93333333333332</v>
      </c>
      <c r="K264" s="229">
        <v>101.7</v>
      </c>
      <c r="L264" s="229">
        <v>100.2</v>
      </c>
      <c r="M264" s="229">
        <v>4.8071000000000002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300.55</v>
      </c>
      <c r="D265" s="230">
        <v>295.56666666666666</v>
      </c>
      <c r="E265" s="230">
        <v>289.13333333333333</v>
      </c>
      <c r="F265" s="230">
        <v>277.71666666666664</v>
      </c>
      <c r="G265" s="230">
        <v>271.2833333333333</v>
      </c>
      <c r="H265" s="230">
        <v>306.98333333333335</v>
      </c>
      <c r="I265" s="230">
        <v>313.41666666666663</v>
      </c>
      <c r="J265" s="230">
        <v>324.83333333333337</v>
      </c>
      <c r="K265" s="229">
        <v>302</v>
      </c>
      <c r="L265" s="229">
        <v>284.14999999999998</v>
      </c>
      <c r="M265" s="229">
        <v>13.87276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523.04999999999995</v>
      </c>
      <c r="D266" s="230">
        <v>523.93333333333328</v>
      </c>
      <c r="E266" s="230">
        <v>519.66666666666652</v>
      </c>
      <c r="F266" s="230">
        <v>516.28333333333319</v>
      </c>
      <c r="G266" s="230">
        <v>512.01666666666642</v>
      </c>
      <c r="H266" s="230">
        <v>527.31666666666661</v>
      </c>
      <c r="I266" s="230">
        <v>531.58333333333326</v>
      </c>
      <c r="J266" s="230">
        <v>534.9666666666667</v>
      </c>
      <c r="K266" s="229">
        <v>528.20000000000005</v>
      </c>
      <c r="L266" s="229">
        <v>520.54999999999995</v>
      </c>
      <c r="M266" s="229">
        <v>26.73151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490.75</v>
      </c>
      <c r="D267" s="230">
        <v>490.16666666666669</v>
      </c>
      <c r="E267" s="230">
        <v>485.63333333333338</v>
      </c>
      <c r="F267" s="230">
        <v>480.51666666666671</v>
      </c>
      <c r="G267" s="230">
        <v>475.98333333333341</v>
      </c>
      <c r="H267" s="230">
        <v>495.28333333333336</v>
      </c>
      <c r="I267" s="230">
        <v>499.81666666666666</v>
      </c>
      <c r="J267" s="230">
        <v>504.93333333333334</v>
      </c>
      <c r="K267" s="229">
        <v>494.7</v>
      </c>
      <c r="L267" s="229">
        <v>485.05</v>
      </c>
      <c r="M267" s="229">
        <v>11.770860000000001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409.2</v>
      </c>
      <c r="D268" s="230">
        <v>409.08333333333331</v>
      </c>
      <c r="E268" s="230">
        <v>405.16666666666663</v>
      </c>
      <c r="F268" s="230">
        <v>401.13333333333333</v>
      </c>
      <c r="G268" s="230">
        <v>397.21666666666664</v>
      </c>
      <c r="H268" s="230">
        <v>413.11666666666662</v>
      </c>
      <c r="I268" s="230">
        <v>417.03333333333325</v>
      </c>
      <c r="J268" s="230">
        <v>421.06666666666661</v>
      </c>
      <c r="K268" s="229">
        <v>413</v>
      </c>
      <c r="L268" s="229">
        <v>405.05</v>
      </c>
      <c r="M268" s="229">
        <v>4.1044799999999997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340.1</v>
      </c>
      <c r="D269" s="230">
        <v>340.09999999999997</v>
      </c>
      <c r="E269" s="230">
        <v>337.99999999999994</v>
      </c>
      <c r="F269" s="230">
        <v>335.9</v>
      </c>
      <c r="G269" s="230">
        <v>333.79999999999995</v>
      </c>
      <c r="H269" s="230">
        <v>342.19999999999993</v>
      </c>
      <c r="I269" s="230">
        <v>344.29999999999995</v>
      </c>
      <c r="J269" s="230">
        <v>346.39999999999992</v>
      </c>
      <c r="K269" s="229">
        <v>342.2</v>
      </c>
      <c r="L269" s="229">
        <v>338</v>
      </c>
      <c r="M269" s="229">
        <v>1.2945800000000001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722.3</v>
      </c>
      <c r="D270" s="230">
        <v>719.43333333333339</v>
      </c>
      <c r="E270" s="230">
        <v>714.36666666666679</v>
      </c>
      <c r="F270" s="230">
        <v>706.43333333333339</v>
      </c>
      <c r="G270" s="230">
        <v>701.36666666666679</v>
      </c>
      <c r="H270" s="230">
        <v>727.36666666666679</v>
      </c>
      <c r="I270" s="230">
        <v>732.43333333333339</v>
      </c>
      <c r="J270" s="230">
        <v>740.36666666666679</v>
      </c>
      <c r="K270" s="229">
        <v>724.5</v>
      </c>
      <c r="L270" s="229">
        <v>711.5</v>
      </c>
      <c r="M270" s="229">
        <v>1.23099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205.6</v>
      </c>
      <c r="D271" s="230">
        <v>206.36666666666667</v>
      </c>
      <c r="E271" s="230">
        <v>203.88333333333335</v>
      </c>
      <c r="F271" s="230">
        <v>202.16666666666669</v>
      </c>
      <c r="G271" s="230">
        <v>199.68333333333337</v>
      </c>
      <c r="H271" s="230">
        <v>208.08333333333334</v>
      </c>
      <c r="I271" s="230">
        <v>210.56666666666669</v>
      </c>
      <c r="J271" s="230">
        <v>212.28333333333333</v>
      </c>
      <c r="K271" s="229">
        <v>208.85</v>
      </c>
      <c r="L271" s="229">
        <v>204.65</v>
      </c>
      <c r="M271" s="229">
        <v>1.9771099999999999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607.85</v>
      </c>
      <c r="D272" s="230">
        <v>609.78333333333342</v>
      </c>
      <c r="E272" s="230">
        <v>602.26666666666688</v>
      </c>
      <c r="F272" s="230">
        <v>596.68333333333351</v>
      </c>
      <c r="G272" s="230">
        <v>589.16666666666697</v>
      </c>
      <c r="H272" s="230">
        <v>615.36666666666679</v>
      </c>
      <c r="I272" s="230">
        <v>622.88333333333344</v>
      </c>
      <c r="J272" s="230">
        <v>628.4666666666667</v>
      </c>
      <c r="K272" s="229">
        <v>617.29999999999995</v>
      </c>
      <c r="L272" s="229">
        <v>604.20000000000005</v>
      </c>
      <c r="M272" s="229">
        <v>2.8342900000000002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2091.9</v>
      </c>
      <c r="D273" s="230">
        <v>2107.2000000000003</v>
      </c>
      <c r="E273" s="230">
        <v>2069.7000000000007</v>
      </c>
      <c r="F273" s="230">
        <v>2047.5000000000005</v>
      </c>
      <c r="G273" s="230">
        <v>2010.0000000000009</v>
      </c>
      <c r="H273" s="230">
        <v>2129.4000000000005</v>
      </c>
      <c r="I273" s="230">
        <v>2166.8999999999996</v>
      </c>
      <c r="J273" s="230">
        <v>2189.1000000000004</v>
      </c>
      <c r="K273" s="229">
        <v>2144.6999999999998</v>
      </c>
      <c r="L273" s="229">
        <v>2085</v>
      </c>
      <c r="M273" s="229">
        <v>3.1672400000000001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242.45</v>
      </c>
      <c r="D274" s="230">
        <v>244.35</v>
      </c>
      <c r="E274" s="230">
        <v>239.29999999999998</v>
      </c>
      <c r="F274" s="230">
        <v>236.14999999999998</v>
      </c>
      <c r="G274" s="230">
        <v>231.09999999999997</v>
      </c>
      <c r="H274" s="230">
        <v>247.5</v>
      </c>
      <c r="I274" s="230">
        <v>252.55</v>
      </c>
      <c r="J274" s="230">
        <v>255.70000000000002</v>
      </c>
      <c r="K274" s="229">
        <v>249.4</v>
      </c>
      <c r="L274" s="229">
        <v>241.2</v>
      </c>
      <c r="M274" s="229">
        <v>3.03376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1131.05</v>
      </c>
      <c r="D275" s="230">
        <v>1117.45</v>
      </c>
      <c r="E275" s="230">
        <v>1098.6500000000001</v>
      </c>
      <c r="F275" s="230">
        <v>1066.25</v>
      </c>
      <c r="G275" s="230">
        <v>1047.45</v>
      </c>
      <c r="H275" s="230">
        <v>1149.8500000000001</v>
      </c>
      <c r="I275" s="230">
        <v>1168.6499999999999</v>
      </c>
      <c r="J275" s="230">
        <v>1201.0500000000002</v>
      </c>
      <c r="K275" s="229">
        <v>1136.25</v>
      </c>
      <c r="L275" s="229">
        <v>1085.05</v>
      </c>
      <c r="M275" s="229">
        <v>16.02421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360.95</v>
      </c>
      <c r="D276" s="230">
        <v>362.8</v>
      </c>
      <c r="E276" s="230">
        <v>356.25</v>
      </c>
      <c r="F276" s="230">
        <v>351.55</v>
      </c>
      <c r="G276" s="230">
        <v>345</v>
      </c>
      <c r="H276" s="230">
        <v>367.5</v>
      </c>
      <c r="I276" s="230">
        <v>374.05000000000007</v>
      </c>
      <c r="J276" s="230">
        <v>378.75</v>
      </c>
      <c r="K276" s="229">
        <v>369.35</v>
      </c>
      <c r="L276" s="229">
        <v>358.1</v>
      </c>
      <c r="M276" s="229">
        <v>3.1568000000000001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1243</v>
      </c>
      <c r="D277" s="230">
        <v>1242.5666666666666</v>
      </c>
      <c r="E277" s="230">
        <v>1219.4333333333332</v>
      </c>
      <c r="F277" s="230">
        <v>1195.8666666666666</v>
      </c>
      <c r="G277" s="230">
        <v>1172.7333333333331</v>
      </c>
      <c r="H277" s="230">
        <v>1266.1333333333332</v>
      </c>
      <c r="I277" s="230">
        <v>1289.2666666666664</v>
      </c>
      <c r="J277" s="230">
        <v>1312.8333333333333</v>
      </c>
      <c r="K277" s="229">
        <v>1265.7</v>
      </c>
      <c r="L277" s="229">
        <v>1219</v>
      </c>
      <c r="M277" s="229">
        <v>1.3027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111.1</v>
      </c>
      <c r="D279" s="230">
        <v>110.5</v>
      </c>
      <c r="E279" s="230">
        <v>109.4</v>
      </c>
      <c r="F279" s="230">
        <v>107.7</v>
      </c>
      <c r="G279" s="230">
        <v>106.60000000000001</v>
      </c>
      <c r="H279" s="230">
        <v>112.2</v>
      </c>
      <c r="I279" s="230">
        <v>113.3</v>
      </c>
      <c r="J279" s="230">
        <v>115</v>
      </c>
      <c r="K279" s="229">
        <v>111.6</v>
      </c>
      <c r="L279" s="229">
        <v>108.8</v>
      </c>
      <c r="M279" s="229">
        <v>20.403649999999999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427.4</v>
      </c>
      <c r="D280" s="230">
        <v>428.45</v>
      </c>
      <c r="E280" s="230">
        <v>424.9</v>
      </c>
      <c r="F280" s="230">
        <v>422.4</v>
      </c>
      <c r="G280" s="230">
        <v>418.84999999999997</v>
      </c>
      <c r="H280" s="230">
        <v>430.95</v>
      </c>
      <c r="I280" s="230">
        <v>434.50000000000006</v>
      </c>
      <c r="J280" s="230">
        <v>437</v>
      </c>
      <c r="K280" s="229">
        <v>432</v>
      </c>
      <c r="L280" s="229">
        <v>425.95</v>
      </c>
      <c r="M280" s="229">
        <v>0.94376000000000004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108.35</v>
      </c>
      <c r="D281" s="230">
        <v>108.16666666666667</v>
      </c>
      <c r="E281" s="230">
        <v>107.38333333333334</v>
      </c>
      <c r="F281" s="230">
        <v>106.41666666666667</v>
      </c>
      <c r="G281" s="230">
        <v>105.63333333333334</v>
      </c>
      <c r="H281" s="230">
        <v>109.13333333333334</v>
      </c>
      <c r="I281" s="230">
        <v>109.91666666666667</v>
      </c>
      <c r="J281" s="230">
        <v>110.88333333333334</v>
      </c>
      <c r="K281" s="229">
        <v>108.95</v>
      </c>
      <c r="L281" s="229">
        <v>107.2</v>
      </c>
      <c r="M281" s="229">
        <v>14.349320000000001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532.95000000000005</v>
      </c>
      <c r="D282" s="230">
        <v>533.2166666666667</v>
      </c>
      <c r="E282" s="230">
        <v>528.73333333333335</v>
      </c>
      <c r="F282" s="230">
        <v>524.51666666666665</v>
      </c>
      <c r="G282" s="230">
        <v>520.0333333333333</v>
      </c>
      <c r="H282" s="230">
        <v>537.43333333333339</v>
      </c>
      <c r="I282" s="230">
        <v>541.91666666666674</v>
      </c>
      <c r="J282" s="230">
        <v>546.13333333333344</v>
      </c>
      <c r="K282" s="229">
        <v>537.70000000000005</v>
      </c>
      <c r="L282" s="229">
        <v>529</v>
      </c>
      <c r="M282" s="229">
        <v>1.9171899999999999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1959.05</v>
      </c>
      <c r="D283" s="230">
        <v>1951.8666666666668</v>
      </c>
      <c r="E283" s="230">
        <v>1937.3333333333335</v>
      </c>
      <c r="F283" s="230">
        <v>1915.6166666666668</v>
      </c>
      <c r="G283" s="230">
        <v>1901.0833333333335</v>
      </c>
      <c r="H283" s="230">
        <v>1973.5833333333335</v>
      </c>
      <c r="I283" s="230">
        <v>1988.1166666666668</v>
      </c>
      <c r="J283" s="230">
        <v>2009.8333333333335</v>
      </c>
      <c r="K283" s="229">
        <v>1966.4</v>
      </c>
      <c r="L283" s="229">
        <v>1930.15</v>
      </c>
      <c r="M283" s="229">
        <v>41.128410000000002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1619.9</v>
      </c>
      <c r="D284" s="230">
        <v>1595.6333333333332</v>
      </c>
      <c r="E284" s="230">
        <v>1566.2666666666664</v>
      </c>
      <c r="F284" s="230">
        <v>1512.6333333333332</v>
      </c>
      <c r="G284" s="230">
        <v>1483.2666666666664</v>
      </c>
      <c r="H284" s="230">
        <v>1649.2666666666664</v>
      </c>
      <c r="I284" s="230">
        <v>1678.6333333333332</v>
      </c>
      <c r="J284" s="230">
        <v>1732.2666666666664</v>
      </c>
      <c r="K284" s="229">
        <v>1625</v>
      </c>
      <c r="L284" s="229">
        <v>1542</v>
      </c>
      <c r="M284" s="229">
        <v>0.90146000000000004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106.75</v>
      </c>
      <c r="D285" s="230">
        <v>106.28333333333335</v>
      </c>
      <c r="E285" s="230">
        <v>105.56666666666669</v>
      </c>
      <c r="F285" s="230">
        <v>104.38333333333334</v>
      </c>
      <c r="G285" s="230">
        <v>103.66666666666669</v>
      </c>
      <c r="H285" s="230">
        <v>107.4666666666667</v>
      </c>
      <c r="I285" s="230">
        <v>108.18333333333337</v>
      </c>
      <c r="J285" s="230">
        <v>109.3666666666667</v>
      </c>
      <c r="K285" s="229">
        <v>107</v>
      </c>
      <c r="L285" s="229">
        <v>105.1</v>
      </c>
      <c r="M285" s="229">
        <v>73.313379999999995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3842.1</v>
      </c>
      <c r="D286" s="230">
        <v>3854.4333333333329</v>
      </c>
      <c r="E286" s="230">
        <v>3779.8666666666659</v>
      </c>
      <c r="F286" s="230">
        <v>3717.6333333333328</v>
      </c>
      <c r="G286" s="230">
        <v>3643.0666666666657</v>
      </c>
      <c r="H286" s="230">
        <v>3916.6666666666661</v>
      </c>
      <c r="I286" s="230">
        <v>3991.2333333333327</v>
      </c>
      <c r="J286" s="230">
        <v>4053.4666666666662</v>
      </c>
      <c r="K286" s="229">
        <v>3929</v>
      </c>
      <c r="L286" s="229">
        <v>3792.2</v>
      </c>
      <c r="M286" s="229">
        <v>2.7059799999999998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373.05</v>
      </c>
      <c r="D287" s="230">
        <v>374.2166666666667</v>
      </c>
      <c r="E287" s="230">
        <v>371.03333333333342</v>
      </c>
      <c r="F287" s="230">
        <v>369.01666666666671</v>
      </c>
      <c r="G287" s="230">
        <v>365.83333333333343</v>
      </c>
      <c r="H287" s="230">
        <v>376.23333333333341</v>
      </c>
      <c r="I287" s="230">
        <v>379.41666666666669</v>
      </c>
      <c r="J287" s="230">
        <v>381.43333333333339</v>
      </c>
      <c r="K287" s="229">
        <v>377.4</v>
      </c>
      <c r="L287" s="229">
        <v>372.2</v>
      </c>
      <c r="M287" s="229">
        <v>6.8487099999999996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4884.8500000000004</v>
      </c>
      <c r="D288" s="230">
        <v>4866.7666666666664</v>
      </c>
      <c r="E288" s="230">
        <v>4818.083333333333</v>
      </c>
      <c r="F288" s="230">
        <v>4751.3166666666666</v>
      </c>
      <c r="G288" s="230">
        <v>4702.6333333333332</v>
      </c>
      <c r="H288" s="230">
        <v>4933.5333333333328</v>
      </c>
      <c r="I288" s="230">
        <v>4982.2166666666672</v>
      </c>
      <c r="J288" s="230">
        <v>5048.9833333333327</v>
      </c>
      <c r="K288" s="229">
        <v>4915.45</v>
      </c>
      <c r="L288" s="229">
        <v>4800</v>
      </c>
      <c r="M288" s="229">
        <v>9.2005499999999998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11564.4</v>
      </c>
      <c r="D289" s="230">
        <v>11537.816666666666</v>
      </c>
      <c r="E289" s="230">
        <v>11476.633333333331</v>
      </c>
      <c r="F289" s="230">
        <v>11388.866666666665</v>
      </c>
      <c r="G289" s="230">
        <v>11327.683333333331</v>
      </c>
      <c r="H289" s="230">
        <v>11625.583333333332</v>
      </c>
      <c r="I289" s="230">
        <v>11686.766666666666</v>
      </c>
      <c r="J289" s="230">
        <v>11774.533333333333</v>
      </c>
      <c r="K289" s="229">
        <v>11599</v>
      </c>
      <c r="L289" s="229">
        <v>11450.05</v>
      </c>
      <c r="M289" s="229">
        <v>3.1009999999999999E-2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2277.9499999999998</v>
      </c>
      <c r="D290" s="230">
        <v>2274.1166666666663</v>
      </c>
      <c r="E290" s="230">
        <v>2267.5333333333328</v>
      </c>
      <c r="F290" s="230">
        <v>2257.1166666666663</v>
      </c>
      <c r="G290" s="230">
        <v>2250.5333333333328</v>
      </c>
      <c r="H290" s="230">
        <v>2284.5333333333328</v>
      </c>
      <c r="I290" s="230">
        <v>2291.1166666666659</v>
      </c>
      <c r="J290" s="230">
        <v>2301.5333333333328</v>
      </c>
      <c r="K290" s="229">
        <v>2280.6999999999998</v>
      </c>
      <c r="L290" s="229">
        <v>2263.6999999999998</v>
      </c>
      <c r="M290" s="229">
        <v>16.776800000000001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347.05</v>
      </c>
      <c r="D291" s="230">
        <v>344.91666666666669</v>
      </c>
      <c r="E291" s="230">
        <v>340.63333333333338</v>
      </c>
      <c r="F291" s="230">
        <v>334.2166666666667</v>
      </c>
      <c r="G291" s="230">
        <v>329.93333333333339</v>
      </c>
      <c r="H291" s="230">
        <v>351.33333333333337</v>
      </c>
      <c r="I291" s="230">
        <v>355.61666666666667</v>
      </c>
      <c r="J291" s="230">
        <v>362.03333333333336</v>
      </c>
      <c r="K291" s="229">
        <v>349.2</v>
      </c>
      <c r="L291" s="229">
        <v>338.5</v>
      </c>
      <c r="M291" s="229">
        <v>12.6364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342.05</v>
      </c>
      <c r="D292" s="230">
        <v>340.35</v>
      </c>
      <c r="E292" s="230">
        <v>337.30000000000007</v>
      </c>
      <c r="F292" s="230">
        <v>332.55000000000007</v>
      </c>
      <c r="G292" s="230">
        <v>329.50000000000011</v>
      </c>
      <c r="H292" s="230">
        <v>345.1</v>
      </c>
      <c r="I292" s="230">
        <v>348.15</v>
      </c>
      <c r="J292" s="230">
        <v>352.9</v>
      </c>
      <c r="K292" s="229">
        <v>343.4</v>
      </c>
      <c r="L292" s="229">
        <v>335.6</v>
      </c>
      <c r="M292" s="229">
        <v>11.15441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271.35000000000002</v>
      </c>
      <c r="D293" s="230">
        <v>268.26666666666665</v>
      </c>
      <c r="E293" s="230">
        <v>263.58333333333331</v>
      </c>
      <c r="F293" s="230">
        <v>255.81666666666666</v>
      </c>
      <c r="G293" s="230">
        <v>251.13333333333333</v>
      </c>
      <c r="H293" s="230">
        <v>276.0333333333333</v>
      </c>
      <c r="I293" s="230">
        <v>280.7166666666667</v>
      </c>
      <c r="J293" s="230">
        <v>288.48333333333329</v>
      </c>
      <c r="K293" s="229">
        <v>272.95</v>
      </c>
      <c r="L293" s="229">
        <v>260.5</v>
      </c>
      <c r="M293" s="229">
        <v>14.9466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93.3</v>
      </c>
      <c r="D294" s="230">
        <v>93.75</v>
      </c>
      <c r="E294" s="230">
        <v>92.7</v>
      </c>
      <c r="F294" s="230">
        <v>92.100000000000009</v>
      </c>
      <c r="G294" s="230">
        <v>91.050000000000011</v>
      </c>
      <c r="H294" s="230">
        <v>94.35</v>
      </c>
      <c r="I294" s="230">
        <v>95.4</v>
      </c>
      <c r="J294" s="230">
        <v>95.999999999999986</v>
      </c>
      <c r="K294" s="229">
        <v>94.8</v>
      </c>
      <c r="L294" s="229">
        <v>93.15</v>
      </c>
      <c r="M294" s="229">
        <v>29.060939999999999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597.75</v>
      </c>
      <c r="D295" s="230">
        <v>597.83333333333337</v>
      </c>
      <c r="E295" s="230">
        <v>595.91666666666674</v>
      </c>
      <c r="F295" s="230">
        <v>594.08333333333337</v>
      </c>
      <c r="G295" s="230">
        <v>592.16666666666674</v>
      </c>
      <c r="H295" s="230">
        <v>599.66666666666674</v>
      </c>
      <c r="I295" s="230">
        <v>601.58333333333348</v>
      </c>
      <c r="J295" s="230">
        <v>603.41666666666674</v>
      </c>
      <c r="K295" s="229">
        <v>599.75</v>
      </c>
      <c r="L295" s="229">
        <v>596</v>
      </c>
      <c r="M295" s="229">
        <v>4.8087999999999997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3981.9</v>
      </c>
      <c r="D296" s="230">
        <v>3982.5</v>
      </c>
      <c r="E296" s="230">
        <v>3965</v>
      </c>
      <c r="F296" s="230">
        <v>3948.1</v>
      </c>
      <c r="G296" s="230">
        <v>3930.6</v>
      </c>
      <c r="H296" s="230">
        <v>3999.4</v>
      </c>
      <c r="I296" s="230">
        <v>4016.9</v>
      </c>
      <c r="J296" s="230">
        <v>4033.8</v>
      </c>
      <c r="K296" s="229">
        <v>4000</v>
      </c>
      <c r="L296" s="229">
        <v>3965.6</v>
      </c>
      <c r="M296" s="229">
        <v>0.11899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821.65</v>
      </c>
      <c r="D297" s="230">
        <v>820.15</v>
      </c>
      <c r="E297" s="230">
        <v>815.84999999999991</v>
      </c>
      <c r="F297" s="230">
        <v>810.05</v>
      </c>
      <c r="G297" s="230">
        <v>805.74999999999989</v>
      </c>
      <c r="H297" s="230">
        <v>825.94999999999993</v>
      </c>
      <c r="I297" s="230">
        <v>830.24999999999989</v>
      </c>
      <c r="J297" s="230">
        <v>836.05</v>
      </c>
      <c r="K297" s="229">
        <v>824.45</v>
      </c>
      <c r="L297" s="229">
        <v>814.35</v>
      </c>
      <c r="M297" s="229">
        <v>4.2748999999999997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1496.65</v>
      </c>
      <c r="D298" s="230">
        <v>1505.1000000000001</v>
      </c>
      <c r="E298" s="230">
        <v>1485.6000000000004</v>
      </c>
      <c r="F298" s="230">
        <v>1474.5500000000002</v>
      </c>
      <c r="G298" s="230">
        <v>1455.0500000000004</v>
      </c>
      <c r="H298" s="230">
        <v>1516.1500000000003</v>
      </c>
      <c r="I298" s="230">
        <v>1535.6499999999999</v>
      </c>
      <c r="J298" s="230">
        <v>1546.7000000000003</v>
      </c>
      <c r="K298" s="229">
        <v>1524.6</v>
      </c>
      <c r="L298" s="229">
        <v>1494.05</v>
      </c>
      <c r="M298" s="229">
        <v>0.34218999999999999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30.45</v>
      </c>
      <c r="D299" s="230">
        <v>30.566666666666663</v>
      </c>
      <c r="E299" s="230">
        <v>30.283333333333324</v>
      </c>
      <c r="F299" s="230">
        <v>30.11666666666666</v>
      </c>
      <c r="G299" s="230">
        <v>29.833333333333321</v>
      </c>
      <c r="H299" s="230">
        <v>30.733333333333327</v>
      </c>
      <c r="I299" s="230">
        <v>31.016666666666666</v>
      </c>
      <c r="J299" s="230">
        <v>31.18333333333333</v>
      </c>
      <c r="K299" s="229">
        <v>30.85</v>
      </c>
      <c r="L299" s="229">
        <v>30.4</v>
      </c>
      <c r="M299" s="229">
        <v>8.1941299999999995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160.4</v>
      </c>
      <c r="D300" s="230">
        <v>160.75</v>
      </c>
      <c r="E300" s="230">
        <v>159.65</v>
      </c>
      <c r="F300" s="230">
        <v>158.9</v>
      </c>
      <c r="G300" s="230">
        <v>157.80000000000001</v>
      </c>
      <c r="H300" s="230">
        <v>161.5</v>
      </c>
      <c r="I300" s="230">
        <v>162.60000000000002</v>
      </c>
      <c r="J300" s="230">
        <v>163.35</v>
      </c>
      <c r="K300" s="229">
        <v>161.85</v>
      </c>
      <c r="L300" s="229">
        <v>160</v>
      </c>
      <c r="M300" s="229">
        <v>0.94569999999999999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96636.25</v>
      </c>
      <c r="D301" s="230">
        <v>96704.466666666674</v>
      </c>
      <c r="E301" s="230">
        <v>96159.433333333349</v>
      </c>
      <c r="F301" s="230">
        <v>95682.616666666669</v>
      </c>
      <c r="G301" s="230">
        <v>95137.583333333343</v>
      </c>
      <c r="H301" s="230">
        <v>97181.283333333355</v>
      </c>
      <c r="I301" s="230">
        <v>97726.31666666668</v>
      </c>
      <c r="J301" s="230">
        <v>98203.13333333336</v>
      </c>
      <c r="K301" s="229">
        <v>97249.5</v>
      </c>
      <c r="L301" s="229">
        <v>96227.65</v>
      </c>
      <c r="M301" s="229">
        <v>4.249E-2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1929.25</v>
      </c>
      <c r="D302" s="230">
        <v>1938.75</v>
      </c>
      <c r="E302" s="230">
        <v>1912.5</v>
      </c>
      <c r="F302" s="230">
        <v>1895.75</v>
      </c>
      <c r="G302" s="230">
        <v>1869.5</v>
      </c>
      <c r="H302" s="230">
        <v>1955.5</v>
      </c>
      <c r="I302" s="230">
        <v>1981.75</v>
      </c>
      <c r="J302" s="230">
        <v>1998.5</v>
      </c>
      <c r="K302" s="229">
        <v>1965</v>
      </c>
      <c r="L302" s="229">
        <v>1922</v>
      </c>
      <c r="M302" s="229">
        <v>6.3637800000000002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573.95000000000005</v>
      </c>
      <c r="D303" s="230">
        <v>568.68333333333339</v>
      </c>
      <c r="E303" s="230">
        <v>555.36666666666679</v>
      </c>
      <c r="F303" s="230">
        <v>536.78333333333342</v>
      </c>
      <c r="G303" s="230">
        <v>523.46666666666681</v>
      </c>
      <c r="H303" s="230">
        <v>587.26666666666677</v>
      </c>
      <c r="I303" s="230">
        <v>600.58333333333337</v>
      </c>
      <c r="J303" s="230">
        <v>619.16666666666674</v>
      </c>
      <c r="K303" s="229">
        <v>582</v>
      </c>
      <c r="L303" s="229">
        <v>550.1</v>
      </c>
      <c r="M303" s="229">
        <v>32.274749999999997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1027.6500000000001</v>
      </c>
      <c r="D304" s="230">
        <v>1027.1833333333334</v>
      </c>
      <c r="E304" s="230">
        <v>1021.3666666666668</v>
      </c>
      <c r="F304" s="230">
        <v>1015.0833333333334</v>
      </c>
      <c r="G304" s="230">
        <v>1009.2666666666668</v>
      </c>
      <c r="H304" s="230">
        <v>1033.4666666666667</v>
      </c>
      <c r="I304" s="230">
        <v>1039.2833333333333</v>
      </c>
      <c r="J304" s="230">
        <v>1045.5666666666668</v>
      </c>
      <c r="K304" s="229">
        <v>1033</v>
      </c>
      <c r="L304" s="229">
        <v>1020.9</v>
      </c>
      <c r="M304" s="229">
        <v>1.5755600000000001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294.2</v>
      </c>
      <c r="D305" s="230">
        <v>296.09999999999997</v>
      </c>
      <c r="E305" s="230">
        <v>290.49999999999994</v>
      </c>
      <c r="F305" s="230">
        <v>286.79999999999995</v>
      </c>
      <c r="G305" s="230">
        <v>281.19999999999993</v>
      </c>
      <c r="H305" s="230">
        <v>299.79999999999995</v>
      </c>
      <c r="I305" s="230">
        <v>305.39999999999998</v>
      </c>
      <c r="J305" s="230">
        <v>309.09999999999997</v>
      </c>
      <c r="K305" s="229">
        <v>301.7</v>
      </c>
      <c r="L305" s="229">
        <v>292.39999999999998</v>
      </c>
      <c r="M305" s="229">
        <v>19.967459999999999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1411.2</v>
      </c>
      <c r="D306" s="230">
        <v>1404.7166666666669</v>
      </c>
      <c r="E306" s="230">
        <v>1394.5333333333338</v>
      </c>
      <c r="F306" s="230">
        <v>1377.8666666666668</v>
      </c>
      <c r="G306" s="230">
        <v>1367.6833333333336</v>
      </c>
      <c r="H306" s="230">
        <v>1421.3833333333339</v>
      </c>
      <c r="I306" s="230">
        <v>1431.5666666666668</v>
      </c>
      <c r="J306" s="230">
        <v>1448.233333333334</v>
      </c>
      <c r="K306" s="229">
        <v>1414.9</v>
      </c>
      <c r="L306" s="229">
        <v>1388.05</v>
      </c>
      <c r="M306" s="229">
        <v>23.35838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492.2</v>
      </c>
      <c r="D307" s="230">
        <v>483.75</v>
      </c>
      <c r="E307" s="230">
        <v>468.5</v>
      </c>
      <c r="F307" s="230">
        <v>444.8</v>
      </c>
      <c r="G307" s="230">
        <v>429.55</v>
      </c>
      <c r="H307" s="230">
        <v>507.45</v>
      </c>
      <c r="I307" s="230">
        <v>522.70000000000005</v>
      </c>
      <c r="J307" s="230">
        <v>546.4</v>
      </c>
      <c r="K307" s="229">
        <v>499</v>
      </c>
      <c r="L307" s="229">
        <v>460.05</v>
      </c>
      <c r="M307" s="229">
        <v>32.879669999999997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305.75</v>
      </c>
      <c r="D308" s="230">
        <v>304.73333333333335</v>
      </c>
      <c r="E308" s="230">
        <v>302.51666666666671</v>
      </c>
      <c r="F308" s="230">
        <v>299.28333333333336</v>
      </c>
      <c r="G308" s="230">
        <v>297.06666666666672</v>
      </c>
      <c r="H308" s="230">
        <v>307.9666666666667</v>
      </c>
      <c r="I308" s="230">
        <v>310.18333333333339</v>
      </c>
      <c r="J308" s="230">
        <v>313.41666666666669</v>
      </c>
      <c r="K308" s="229">
        <v>306.95</v>
      </c>
      <c r="L308" s="229">
        <v>301.5</v>
      </c>
      <c r="M308" s="229">
        <v>2.2333699999999999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455.3</v>
      </c>
      <c r="D309" s="230">
        <v>451.68333333333334</v>
      </c>
      <c r="E309" s="230">
        <v>446.61666666666667</v>
      </c>
      <c r="F309" s="230">
        <v>437.93333333333334</v>
      </c>
      <c r="G309" s="230">
        <v>432.86666666666667</v>
      </c>
      <c r="H309" s="230">
        <v>460.36666666666667</v>
      </c>
      <c r="I309" s="230">
        <v>465.43333333333339</v>
      </c>
      <c r="J309" s="230">
        <v>474.11666666666667</v>
      </c>
      <c r="K309" s="229">
        <v>456.75</v>
      </c>
      <c r="L309" s="229">
        <v>443</v>
      </c>
      <c r="M309" s="229">
        <v>2.52399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360.05</v>
      </c>
      <c r="D310" s="230">
        <v>362.73333333333329</v>
      </c>
      <c r="E310" s="230">
        <v>356.71666666666658</v>
      </c>
      <c r="F310" s="230">
        <v>353.38333333333327</v>
      </c>
      <c r="G310" s="230">
        <v>347.36666666666656</v>
      </c>
      <c r="H310" s="230">
        <v>366.06666666666661</v>
      </c>
      <c r="I310" s="230">
        <v>372.08333333333337</v>
      </c>
      <c r="J310" s="230">
        <v>375.41666666666663</v>
      </c>
      <c r="K310" s="229">
        <v>368.75</v>
      </c>
      <c r="L310" s="229">
        <v>359.4</v>
      </c>
      <c r="M310" s="229">
        <v>1.15421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109.9</v>
      </c>
      <c r="D311" s="230">
        <v>110.13333333333333</v>
      </c>
      <c r="E311" s="230">
        <v>109.26666666666665</v>
      </c>
      <c r="F311" s="230">
        <v>108.63333333333333</v>
      </c>
      <c r="G311" s="230">
        <v>107.76666666666665</v>
      </c>
      <c r="H311" s="230">
        <v>110.76666666666665</v>
      </c>
      <c r="I311" s="230">
        <v>111.63333333333333</v>
      </c>
      <c r="J311" s="230">
        <v>112.26666666666665</v>
      </c>
      <c r="K311" s="229">
        <v>111</v>
      </c>
      <c r="L311" s="229">
        <v>109.5</v>
      </c>
      <c r="M311" s="229">
        <v>53.377049999999997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65.099999999999994</v>
      </c>
      <c r="D312" s="230">
        <v>65.316666666666663</v>
      </c>
      <c r="E312" s="230">
        <v>64.633333333333326</v>
      </c>
      <c r="F312" s="230">
        <v>64.166666666666657</v>
      </c>
      <c r="G312" s="230">
        <v>63.48333333333332</v>
      </c>
      <c r="H312" s="230">
        <v>65.783333333333331</v>
      </c>
      <c r="I312" s="230">
        <v>66.466666666666669</v>
      </c>
      <c r="J312" s="230">
        <v>66.933333333333337</v>
      </c>
      <c r="K312" s="229">
        <v>66</v>
      </c>
      <c r="L312" s="229">
        <v>64.849999999999994</v>
      </c>
      <c r="M312" s="229">
        <v>26.279440000000001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542.75</v>
      </c>
      <c r="D313" s="230">
        <v>542.58333333333337</v>
      </c>
      <c r="E313" s="230">
        <v>537.16666666666674</v>
      </c>
      <c r="F313" s="230">
        <v>531.58333333333337</v>
      </c>
      <c r="G313" s="230">
        <v>526.16666666666674</v>
      </c>
      <c r="H313" s="230">
        <v>548.16666666666674</v>
      </c>
      <c r="I313" s="230">
        <v>553.58333333333348</v>
      </c>
      <c r="J313" s="230">
        <v>559.16666666666674</v>
      </c>
      <c r="K313" s="229">
        <v>548</v>
      </c>
      <c r="L313" s="229">
        <v>537</v>
      </c>
      <c r="M313" s="229">
        <v>16.029720000000001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9736.2000000000007</v>
      </c>
      <c r="D314" s="230">
        <v>9705.7333333333336</v>
      </c>
      <c r="E314" s="230">
        <v>9641.4666666666672</v>
      </c>
      <c r="F314" s="230">
        <v>9546.7333333333336</v>
      </c>
      <c r="G314" s="230">
        <v>9482.4666666666672</v>
      </c>
      <c r="H314" s="230">
        <v>9800.4666666666672</v>
      </c>
      <c r="I314" s="230">
        <v>9864.7333333333336</v>
      </c>
      <c r="J314" s="230">
        <v>9959.4666666666672</v>
      </c>
      <c r="K314" s="229">
        <v>9770</v>
      </c>
      <c r="L314" s="229">
        <v>9611</v>
      </c>
      <c r="M314" s="229">
        <v>5.4231800000000003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2019.8</v>
      </c>
      <c r="D315" s="230">
        <v>2022</v>
      </c>
      <c r="E315" s="230">
        <v>1994.1999999999998</v>
      </c>
      <c r="F315" s="230">
        <v>1968.6</v>
      </c>
      <c r="G315" s="230">
        <v>1940.7999999999997</v>
      </c>
      <c r="H315" s="230">
        <v>2047.6</v>
      </c>
      <c r="I315" s="230">
        <v>2075.4</v>
      </c>
      <c r="J315" s="230">
        <v>2101</v>
      </c>
      <c r="K315" s="229">
        <v>2049.8000000000002</v>
      </c>
      <c r="L315" s="229">
        <v>1996.4</v>
      </c>
      <c r="M315" s="229">
        <v>0.70108000000000004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688.15</v>
      </c>
      <c r="D316" s="230">
        <v>686.08333333333337</v>
      </c>
      <c r="E316" s="230">
        <v>680.16666666666674</v>
      </c>
      <c r="F316" s="230">
        <v>672.18333333333339</v>
      </c>
      <c r="G316" s="230">
        <v>666.26666666666677</v>
      </c>
      <c r="H316" s="230">
        <v>694.06666666666672</v>
      </c>
      <c r="I316" s="230">
        <v>699.98333333333346</v>
      </c>
      <c r="J316" s="230">
        <v>707.9666666666667</v>
      </c>
      <c r="K316" s="229">
        <v>692</v>
      </c>
      <c r="L316" s="229">
        <v>678.1</v>
      </c>
      <c r="M316" s="229">
        <v>3.8519800000000002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523.9</v>
      </c>
      <c r="D317" s="230">
        <v>520.23333333333335</v>
      </c>
      <c r="E317" s="230">
        <v>512.4666666666667</v>
      </c>
      <c r="F317" s="230">
        <v>501.03333333333336</v>
      </c>
      <c r="G317" s="230">
        <v>493.26666666666671</v>
      </c>
      <c r="H317" s="230">
        <v>531.66666666666674</v>
      </c>
      <c r="I317" s="230">
        <v>539.43333333333339</v>
      </c>
      <c r="J317" s="230">
        <v>550.86666666666667</v>
      </c>
      <c r="K317" s="229">
        <v>528</v>
      </c>
      <c r="L317" s="229">
        <v>508.8</v>
      </c>
      <c r="M317" s="229">
        <v>39.022530000000003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1027</v>
      </c>
      <c r="D318" s="230">
        <v>1032.6666666666667</v>
      </c>
      <c r="E318" s="230">
        <v>1003.3333333333335</v>
      </c>
      <c r="F318" s="230">
        <v>979.66666666666674</v>
      </c>
      <c r="G318" s="230">
        <v>950.33333333333348</v>
      </c>
      <c r="H318" s="230">
        <v>1056.3333333333335</v>
      </c>
      <c r="I318" s="230">
        <v>1085.666666666667</v>
      </c>
      <c r="J318" s="230">
        <v>1109.3333333333335</v>
      </c>
      <c r="K318" s="229">
        <v>1062</v>
      </c>
      <c r="L318" s="229">
        <v>1009</v>
      </c>
      <c r="M318" s="229">
        <v>188.31899000000001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819.75</v>
      </c>
      <c r="D319" s="230">
        <v>819.7166666666667</v>
      </c>
      <c r="E319" s="230">
        <v>799.63333333333344</v>
      </c>
      <c r="F319" s="230">
        <v>779.51666666666677</v>
      </c>
      <c r="G319" s="230">
        <v>759.43333333333351</v>
      </c>
      <c r="H319" s="230">
        <v>839.83333333333337</v>
      </c>
      <c r="I319" s="230">
        <v>859.91666666666663</v>
      </c>
      <c r="J319" s="230">
        <v>880.0333333333333</v>
      </c>
      <c r="K319" s="229">
        <v>839.8</v>
      </c>
      <c r="L319" s="229">
        <v>799.6</v>
      </c>
      <c r="M319" s="229">
        <v>2.6494800000000001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972.25</v>
      </c>
      <c r="D320" s="230">
        <v>967.88333333333333</v>
      </c>
      <c r="E320" s="230">
        <v>958.76666666666665</v>
      </c>
      <c r="F320" s="230">
        <v>945.2833333333333</v>
      </c>
      <c r="G320" s="230">
        <v>936.16666666666663</v>
      </c>
      <c r="H320" s="230">
        <v>981.36666666666667</v>
      </c>
      <c r="I320" s="230">
        <v>990.48333333333323</v>
      </c>
      <c r="J320" s="230">
        <v>1003.9666666666667</v>
      </c>
      <c r="K320" s="229">
        <v>977</v>
      </c>
      <c r="L320" s="229">
        <v>954.4</v>
      </c>
      <c r="M320" s="229">
        <v>1.0991599999999999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1315.6</v>
      </c>
      <c r="D321" s="230">
        <v>1314.85</v>
      </c>
      <c r="E321" s="230">
        <v>1305.8999999999999</v>
      </c>
      <c r="F321" s="230">
        <v>1296.2</v>
      </c>
      <c r="G321" s="230">
        <v>1287.25</v>
      </c>
      <c r="H321" s="230">
        <v>1324.5499999999997</v>
      </c>
      <c r="I321" s="230">
        <v>1333.4999999999995</v>
      </c>
      <c r="J321" s="230">
        <v>1343.1999999999996</v>
      </c>
      <c r="K321" s="229">
        <v>1323.8</v>
      </c>
      <c r="L321" s="229">
        <v>1305.1500000000001</v>
      </c>
      <c r="M321" s="229">
        <v>1.7893600000000001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</v>
      </c>
      <c r="D322" s="230">
        <v>57.766666666666673</v>
      </c>
      <c r="E322" s="230">
        <v>57.233333333333348</v>
      </c>
      <c r="F322" s="230">
        <v>56.466666666666676</v>
      </c>
      <c r="G322" s="230">
        <v>55.933333333333351</v>
      </c>
      <c r="H322" s="230">
        <v>58.533333333333346</v>
      </c>
      <c r="I322" s="230">
        <v>59.066666666666663</v>
      </c>
      <c r="J322" s="230">
        <v>59.833333333333343</v>
      </c>
      <c r="K322" s="229">
        <v>58.3</v>
      </c>
      <c r="L322" s="229">
        <v>57</v>
      </c>
      <c r="M322" s="229">
        <v>47.613199999999999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662.85</v>
      </c>
      <c r="D323" s="230">
        <v>657.96666666666658</v>
      </c>
      <c r="E323" s="230">
        <v>649.93333333333317</v>
      </c>
      <c r="F323" s="230">
        <v>637.01666666666654</v>
      </c>
      <c r="G323" s="230">
        <v>628.98333333333312</v>
      </c>
      <c r="H323" s="230">
        <v>670.88333333333321</v>
      </c>
      <c r="I323" s="230">
        <v>678.91666666666674</v>
      </c>
      <c r="J323" s="230">
        <v>691.83333333333326</v>
      </c>
      <c r="K323" s="229">
        <v>666</v>
      </c>
      <c r="L323" s="229">
        <v>645.04999999999995</v>
      </c>
      <c r="M323" s="229">
        <v>1.95191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1914.4</v>
      </c>
      <c r="D324" s="230">
        <v>1918.9833333333333</v>
      </c>
      <c r="E324" s="230">
        <v>1890.4166666666667</v>
      </c>
      <c r="F324" s="230">
        <v>1866.4333333333334</v>
      </c>
      <c r="G324" s="230">
        <v>1837.8666666666668</v>
      </c>
      <c r="H324" s="230">
        <v>1942.9666666666667</v>
      </c>
      <c r="I324" s="230">
        <v>1971.5333333333333</v>
      </c>
      <c r="J324" s="230">
        <v>1995.5166666666667</v>
      </c>
      <c r="K324" s="229">
        <v>1947.55</v>
      </c>
      <c r="L324" s="229">
        <v>1895</v>
      </c>
      <c r="M324" s="229">
        <v>9.0625699999999991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1469.8</v>
      </c>
      <c r="D325" s="230">
        <v>1472.9333333333334</v>
      </c>
      <c r="E325" s="230">
        <v>1456.1166666666668</v>
      </c>
      <c r="F325" s="230">
        <v>1442.4333333333334</v>
      </c>
      <c r="G325" s="230">
        <v>1425.6166666666668</v>
      </c>
      <c r="H325" s="230">
        <v>1486.6166666666668</v>
      </c>
      <c r="I325" s="230">
        <v>1503.4333333333334</v>
      </c>
      <c r="J325" s="230">
        <v>1517.1166666666668</v>
      </c>
      <c r="K325" s="229">
        <v>1489.75</v>
      </c>
      <c r="L325" s="229">
        <v>1459.25</v>
      </c>
      <c r="M325" s="229">
        <v>1.95861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1126.6500000000001</v>
      </c>
      <c r="D326" s="230">
        <v>1125.3833333333334</v>
      </c>
      <c r="E326" s="230">
        <v>1120.7666666666669</v>
      </c>
      <c r="F326" s="230">
        <v>1114.8833333333334</v>
      </c>
      <c r="G326" s="230">
        <v>1110.2666666666669</v>
      </c>
      <c r="H326" s="230">
        <v>1131.2666666666669</v>
      </c>
      <c r="I326" s="230">
        <v>1135.8833333333332</v>
      </c>
      <c r="J326" s="230">
        <v>1141.7666666666669</v>
      </c>
      <c r="K326" s="229">
        <v>1130</v>
      </c>
      <c r="L326" s="229">
        <v>1119.5</v>
      </c>
      <c r="M326" s="229">
        <v>2.1392099999999998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620.29999999999995</v>
      </c>
      <c r="D327" s="230">
        <v>624.58333333333337</v>
      </c>
      <c r="E327" s="230">
        <v>614.7166666666667</v>
      </c>
      <c r="F327" s="230">
        <v>609.13333333333333</v>
      </c>
      <c r="G327" s="230">
        <v>599.26666666666665</v>
      </c>
      <c r="H327" s="230">
        <v>630.16666666666674</v>
      </c>
      <c r="I327" s="230">
        <v>640.0333333333333</v>
      </c>
      <c r="J327" s="230">
        <v>645.61666666666679</v>
      </c>
      <c r="K327" s="229">
        <v>634.45000000000005</v>
      </c>
      <c r="L327" s="229">
        <v>619</v>
      </c>
      <c r="M327" s="229">
        <v>8.8685799999999997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42.4</v>
      </c>
      <c r="D328" s="230">
        <v>42.449999999999996</v>
      </c>
      <c r="E328" s="230">
        <v>41.849999999999994</v>
      </c>
      <c r="F328" s="230">
        <v>41.3</v>
      </c>
      <c r="G328" s="230">
        <v>40.699999999999996</v>
      </c>
      <c r="H328" s="230">
        <v>42.999999999999993</v>
      </c>
      <c r="I328" s="230">
        <v>43.6</v>
      </c>
      <c r="J328" s="230">
        <v>44.149999999999991</v>
      </c>
      <c r="K328" s="229">
        <v>43.05</v>
      </c>
      <c r="L328" s="229">
        <v>41.9</v>
      </c>
      <c r="M328" s="229">
        <v>72.460880000000003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125.6</v>
      </c>
      <c r="D329" s="230">
        <v>125.96666666666665</v>
      </c>
      <c r="E329" s="230">
        <v>124.13333333333331</v>
      </c>
      <c r="F329" s="230">
        <v>122.66666666666666</v>
      </c>
      <c r="G329" s="230">
        <v>120.83333333333331</v>
      </c>
      <c r="H329" s="230">
        <v>127.43333333333331</v>
      </c>
      <c r="I329" s="230">
        <v>129.26666666666665</v>
      </c>
      <c r="J329" s="230">
        <v>130.73333333333329</v>
      </c>
      <c r="K329" s="229">
        <v>127.8</v>
      </c>
      <c r="L329" s="229">
        <v>124.5</v>
      </c>
      <c r="M329" s="229">
        <v>45.639740000000003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44.55</v>
      </c>
      <c r="D330" s="230">
        <v>44.333333333333336</v>
      </c>
      <c r="E330" s="230">
        <v>43.81666666666667</v>
      </c>
      <c r="F330" s="230">
        <v>43.083333333333336</v>
      </c>
      <c r="G330" s="230">
        <v>42.56666666666667</v>
      </c>
      <c r="H330" s="230">
        <v>45.06666666666667</v>
      </c>
      <c r="I330" s="230">
        <v>45.583333333333336</v>
      </c>
      <c r="J330" s="230">
        <v>46.31666666666667</v>
      </c>
      <c r="K330" s="229">
        <v>44.85</v>
      </c>
      <c r="L330" s="229">
        <v>43.6</v>
      </c>
      <c r="M330" s="229">
        <v>130.80051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97.35</v>
      </c>
      <c r="D331" s="230">
        <v>97.766666666666666</v>
      </c>
      <c r="E331" s="230">
        <v>96.283333333333331</v>
      </c>
      <c r="F331" s="230">
        <v>95.216666666666669</v>
      </c>
      <c r="G331" s="230">
        <v>93.733333333333334</v>
      </c>
      <c r="H331" s="230">
        <v>98.833333333333329</v>
      </c>
      <c r="I331" s="230">
        <v>100.31666666666665</v>
      </c>
      <c r="J331" s="230">
        <v>101.38333333333333</v>
      </c>
      <c r="K331" s="229">
        <v>99.25</v>
      </c>
      <c r="L331" s="229">
        <v>96.7</v>
      </c>
      <c r="M331" s="229">
        <v>32.639049999999997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220.7</v>
      </c>
      <c r="D332" s="230">
        <v>221.06666666666669</v>
      </c>
      <c r="E332" s="230">
        <v>219.48333333333338</v>
      </c>
      <c r="F332" s="230">
        <v>218.26666666666668</v>
      </c>
      <c r="G332" s="230">
        <v>216.68333333333337</v>
      </c>
      <c r="H332" s="230">
        <v>222.28333333333339</v>
      </c>
      <c r="I332" s="230">
        <v>223.8666666666667</v>
      </c>
      <c r="J332" s="230">
        <v>225.0833333333334</v>
      </c>
      <c r="K332" s="229">
        <v>222.65</v>
      </c>
      <c r="L332" s="229">
        <v>219.85</v>
      </c>
      <c r="M332" s="229">
        <v>2.5084200000000001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175.4</v>
      </c>
      <c r="D333" s="230">
        <v>174.9</v>
      </c>
      <c r="E333" s="230">
        <v>174.05</v>
      </c>
      <c r="F333" s="230">
        <v>172.70000000000002</v>
      </c>
      <c r="G333" s="230">
        <v>171.85000000000002</v>
      </c>
      <c r="H333" s="230">
        <v>176.25</v>
      </c>
      <c r="I333" s="230">
        <v>177.09999999999997</v>
      </c>
      <c r="J333" s="230">
        <v>178.45</v>
      </c>
      <c r="K333" s="229">
        <v>175.75</v>
      </c>
      <c r="L333" s="229">
        <v>173.55</v>
      </c>
      <c r="M333" s="229">
        <v>48.89564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900.45</v>
      </c>
      <c r="D334" s="230">
        <v>901.7833333333333</v>
      </c>
      <c r="E334" s="230">
        <v>893.66666666666663</v>
      </c>
      <c r="F334" s="230">
        <v>886.88333333333333</v>
      </c>
      <c r="G334" s="230">
        <v>878.76666666666665</v>
      </c>
      <c r="H334" s="230">
        <v>908.56666666666661</v>
      </c>
      <c r="I334" s="230">
        <v>916.68333333333339</v>
      </c>
      <c r="J334" s="230">
        <v>923.46666666666658</v>
      </c>
      <c r="K334" s="229">
        <v>909.9</v>
      </c>
      <c r="L334" s="229">
        <v>895</v>
      </c>
      <c r="M334" s="229">
        <v>1.97716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83.5</v>
      </c>
      <c r="D335" s="230">
        <v>83.533333333333331</v>
      </c>
      <c r="E335" s="230">
        <v>82.86666666666666</v>
      </c>
      <c r="F335" s="230">
        <v>82.233333333333334</v>
      </c>
      <c r="G335" s="230">
        <v>81.566666666666663</v>
      </c>
      <c r="H335" s="230">
        <v>84.166666666666657</v>
      </c>
      <c r="I335" s="230">
        <v>84.833333333333343</v>
      </c>
      <c r="J335" s="230">
        <v>85.466666666666654</v>
      </c>
      <c r="K335" s="229">
        <v>84.2</v>
      </c>
      <c r="L335" s="229">
        <v>82.9</v>
      </c>
      <c r="M335" s="229">
        <v>36.763779999999997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4627.3999999999996</v>
      </c>
      <c r="D336" s="230">
        <v>4631.9666666666662</v>
      </c>
      <c r="E336" s="230">
        <v>4597.4333333333325</v>
      </c>
      <c r="F336" s="230">
        <v>4567.4666666666662</v>
      </c>
      <c r="G336" s="230">
        <v>4532.9333333333325</v>
      </c>
      <c r="H336" s="230">
        <v>4661.9333333333325</v>
      </c>
      <c r="I336" s="230">
        <v>4696.4666666666672</v>
      </c>
      <c r="J336" s="230">
        <v>4726.4333333333325</v>
      </c>
      <c r="K336" s="229">
        <v>4666.5</v>
      </c>
      <c r="L336" s="229">
        <v>4602</v>
      </c>
      <c r="M336" s="229">
        <v>0.58389000000000002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630.75</v>
      </c>
      <c r="D337" s="230">
        <v>628.18333333333328</v>
      </c>
      <c r="E337" s="230">
        <v>620.61666666666656</v>
      </c>
      <c r="F337" s="230">
        <v>610.48333333333323</v>
      </c>
      <c r="G337" s="230">
        <v>602.91666666666652</v>
      </c>
      <c r="H337" s="230">
        <v>638.31666666666661</v>
      </c>
      <c r="I337" s="230">
        <v>645.88333333333344</v>
      </c>
      <c r="J337" s="230">
        <v>656.01666666666665</v>
      </c>
      <c r="K337" s="229">
        <v>635.75</v>
      </c>
      <c r="L337" s="229">
        <v>618.04999999999995</v>
      </c>
      <c r="M337" s="229">
        <v>2.3273999999999999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21705.4</v>
      </c>
      <c r="D338" s="230">
        <v>21751.5</v>
      </c>
      <c r="E338" s="230">
        <v>21571.45</v>
      </c>
      <c r="F338" s="230">
        <v>21437.5</v>
      </c>
      <c r="G338" s="230">
        <v>21257.45</v>
      </c>
      <c r="H338" s="230">
        <v>21885.45</v>
      </c>
      <c r="I338" s="230">
        <v>22065.500000000004</v>
      </c>
      <c r="J338" s="230">
        <v>22199.45</v>
      </c>
      <c r="K338" s="229">
        <v>21931.55</v>
      </c>
      <c r="L338" s="229">
        <v>21617.55</v>
      </c>
      <c r="M338" s="229">
        <v>0.78522999999999998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65.349999999999994</v>
      </c>
      <c r="D339" s="230">
        <v>65.2</v>
      </c>
      <c r="E339" s="230">
        <v>64.5</v>
      </c>
      <c r="F339" s="230">
        <v>63.649999999999991</v>
      </c>
      <c r="G339" s="230">
        <v>62.949999999999989</v>
      </c>
      <c r="H339" s="230">
        <v>66.050000000000011</v>
      </c>
      <c r="I339" s="230">
        <v>66.750000000000028</v>
      </c>
      <c r="J339" s="230">
        <v>67.600000000000023</v>
      </c>
      <c r="K339" s="229">
        <v>65.900000000000006</v>
      </c>
      <c r="L339" s="229">
        <v>64.349999999999994</v>
      </c>
      <c r="M339" s="229">
        <v>12.361370000000001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255.15</v>
      </c>
      <c r="D340" s="230">
        <v>254.13333333333333</v>
      </c>
      <c r="E340" s="230">
        <v>251.76666666666665</v>
      </c>
      <c r="F340" s="230">
        <v>248.38333333333333</v>
      </c>
      <c r="G340" s="230">
        <v>246.01666666666665</v>
      </c>
      <c r="H340" s="230">
        <v>257.51666666666665</v>
      </c>
      <c r="I340" s="230">
        <v>259.88333333333333</v>
      </c>
      <c r="J340" s="230">
        <v>263.26666666666665</v>
      </c>
      <c r="K340" s="229">
        <v>256.5</v>
      </c>
      <c r="L340" s="229">
        <v>250.75</v>
      </c>
      <c r="M340" s="229">
        <v>8.2668599999999994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359.55</v>
      </c>
      <c r="D341" s="230">
        <v>360.98333333333335</v>
      </c>
      <c r="E341" s="230">
        <v>356.86666666666667</v>
      </c>
      <c r="F341" s="230">
        <v>354.18333333333334</v>
      </c>
      <c r="G341" s="230">
        <v>350.06666666666666</v>
      </c>
      <c r="H341" s="230">
        <v>363.66666666666669</v>
      </c>
      <c r="I341" s="230">
        <v>367.78333333333336</v>
      </c>
      <c r="J341" s="230">
        <v>370.4666666666667</v>
      </c>
      <c r="K341" s="229">
        <v>365.1</v>
      </c>
      <c r="L341" s="229">
        <v>358.3</v>
      </c>
      <c r="M341" s="229">
        <v>1.91153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985.15</v>
      </c>
      <c r="D342" s="230">
        <v>978.36666666666667</v>
      </c>
      <c r="E342" s="230">
        <v>964.7833333333333</v>
      </c>
      <c r="F342" s="230">
        <v>944.41666666666663</v>
      </c>
      <c r="G342" s="230">
        <v>930.83333333333326</v>
      </c>
      <c r="H342" s="230">
        <v>998.73333333333335</v>
      </c>
      <c r="I342" s="230">
        <v>1012.3166666666666</v>
      </c>
      <c r="J342" s="230">
        <v>1032.6833333333334</v>
      </c>
      <c r="K342" s="229">
        <v>991.95</v>
      </c>
      <c r="L342" s="229">
        <v>958</v>
      </c>
      <c r="M342" s="229">
        <v>9.8277800000000006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153.65</v>
      </c>
      <c r="D343" s="230">
        <v>154.25</v>
      </c>
      <c r="E343" s="230">
        <v>152.6</v>
      </c>
      <c r="F343" s="230">
        <v>151.54999999999998</v>
      </c>
      <c r="G343" s="230">
        <v>149.89999999999998</v>
      </c>
      <c r="H343" s="230">
        <v>155.30000000000001</v>
      </c>
      <c r="I343" s="230">
        <v>156.94999999999999</v>
      </c>
      <c r="J343" s="230">
        <v>158.00000000000003</v>
      </c>
      <c r="K343" s="229">
        <v>155.9</v>
      </c>
      <c r="L343" s="229">
        <v>153.19999999999999</v>
      </c>
      <c r="M343" s="229">
        <v>81.188000000000002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254.15</v>
      </c>
      <c r="D344" s="230">
        <v>254.41666666666666</v>
      </c>
      <c r="E344" s="230">
        <v>253.33333333333331</v>
      </c>
      <c r="F344" s="230">
        <v>252.51666666666665</v>
      </c>
      <c r="G344" s="230">
        <v>251.43333333333331</v>
      </c>
      <c r="H344" s="230">
        <v>255.23333333333332</v>
      </c>
      <c r="I344" s="230">
        <v>256.31666666666661</v>
      </c>
      <c r="J344" s="230">
        <v>257.13333333333333</v>
      </c>
      <c r="K344" s="229">
        <v>255.5</v>
      </c>
      <c r="L344" s="229">
        <v>253.6</v>
      </c>
      <c r="M344" s="229">
        <v>3.2696700000000001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775.55</v>
      </c>
      <c r="D345" s="230">
        <v>781.13333333333333</v>
      </c>
      <c r="E345" s="230">
        <v>765.41666666666663</v>
      </c>
      <c r="F345" s="230">
        <v>755.2833333333333</v>
      </c>
      <c r="G345" s="230">
        <v>739.56666666666661</v>
      </c>
      <c r="H345" s="230">
        <v>791.26666666666665</v>
      </c>
      <c r="I345" s="230">
        <v>806.98333333333335</v>
      </c>
      <c r="J345" s="230">
        <v>817.11666666666667</v>
      </c>
      <c r="K345" s="229">
        <v>796.85</v>
      </c>
      <c r="L345" s="229">
        <v>771</v>
      </c>
      <c r="M345" s="229">
        <v>11.66924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709.55</v>
      </c>
      <c r="D346" s="230">
        <v>711.65</v>
      </c>
      <c r="E346" s="230">
        <v>704.9</v>
      </c>
      <c r="F346" s="230">
        <v>700.25</v>
      </c>
      <c r="G346" s="230">
        <v>693.5</v>
      </c>
      <c r="H346" s="230">
        <v>716.3</v>
      </c>
      <c r="I346" s="230">
        <v>723.05</v>
      </c>
      <c r="J346" s="230">
        <v>727.69999999999993</v>
      </c>
      <c r="K346" s="229">
        <v>718.4</v>
      </c>
      <c r="L346" s="229">
        <v>707</v>
      </c>
      <c r="M346" s="229">
        <v>10.57193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3551.45</v>
      </c>
      <c r="D347" s="230">
        <v>3579.2166666666667</v>
      </c>
      <c r="E347" s="230">
        <v>3518.4333333333334</v>
      </c>
      <c r="F347" s="230">
        <v>3485.4166666666665</v>
      </c>
      <c r="G347" s="230">
        <v>3424.6333333333332</v>
      </c>
      <c r="H347" s="230">
        <v>3612.2333333333336</v>
      </c>
      <c r="I347" s="230">
        <v>3673.0166666666673</v>
      </c>
      <c r="J347" s="230">
        <v>3706.0333333333338</v>
      </c>
      <c r="K347" s="229">
        <v>3640</v>
      </c>
      <c r="L347" s="229">
        <v>3546.2</v>
      </c>
      <c r="M347" s="229">
        <v>0.54025000000000001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243.35</v>
      </c>
      <c r="D348" s="230">
        <v>240.63333333333335</v>
      </c>
      <c r="E348" s="230">
        <v>237.26666666666671</v>
      </c>
      <c r="F348" s="230">
        <v>231.18333333333337</v>
      </c>
      <c r="G348" s="230">
        <v>227.81666666666672</v>
      </c>
      <c r="H348" s="230">
        <v>246.7166666666667</v>
      </c>
      <c r="I348" s="230">
        <v>250.08333333333331</v>
      </c>
      <c r="J348" s="230">
        <v>256.16666666666669</v>
      </c>
      <c r="K348" s="229">
        <v>244</v>
      </c>
      <c r="L348" s="229">
        <v>234.55</v>
      </c>
      <c r="M348" s="229">
        <v>2.3232699999999999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624.04999999999995</v>
      </c>
      <c r="D349" s="230">
        <v>616.79999999999995</v>
      </c>
      <c r="E349" s="230">
        <v>604.94999999999993</v>
      </c>
      <c r="F349" s="230">
        <v>585.85</v>
      </c>
      <c r="G349" s="230">
        <v>574</v>
      </c>
      <c r="H349" s="230">
        <v>635.89999999999986</v>
      </c>
      <c r="I349" s="230">
        <v>647.74999999999977</v>
      </c>
      <c r="J349" s="230">
        <v>666.8499999999998</v>
      </c>
      <c r="K349" s="229">
        <v>628.65</v>
      </c>
      <c r="L349" s="229">
        <v>597.70000000000005</v>
      </c>
      <c r="M349" s="229">
        <v>60.105719999999998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139</v>
      </c>
      <c r="D350" s="230">
        <v>138.41666666666666</v>
      </c>
      <c r="E350" s="230">
        <v>137.18333333333331</v>
      </c>
      <c r="F350" s="230">
        <v>135.36666666666665</v>
      </c>
      <c r="G350" s="230">
        <v>134.1333333333333</v>
      </c>
      <c r="H350" s="230">
        <v>140.23333333333332</v>
      </c>
      <c r="I350" s="230">
        <v>141.46666666666667</v>
      </c>
      <c r="J350" s="230">
        <v>143.28333333333333</v>
      </c>
      <c r="K350" s="229">
        <v>139.65</v>
      </c>
      <c r="L350" s="229">
        <v>136.6</v>
      </c>
      <c r="M350" s="229">
        <v>11.35385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3587</v>
      </c>
      <c r="D351" s="230">
        <v>3569.0499999999997</v>
      </c>
      <c r="E351" s="230">
        <v>3538.0999999999995</v>
      </c>
      <c r="F351" s="230">
        <v>3489.2</v>
      </c>
      <c r="G351" s="230">
        <v>3458.2499999999995</v>
      </c>
      <c r="H351" s="230">
        <v>3617.9499999999994</v>
      </c>
      <c r="I351" s="230">
        <v>3648.8999999999992</v>
      </c>
      <c r="J351" s="230">
        <v>3697.7999999999993</v>
      </c>
      <c r="K351" s="229">
        <v>3600</v>
      </c>
      <c r="L351" s="229">
        <v>3520.15</v>
      </c>
      <c r="M351" s="229">
        <v>2.4110900000000002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535.65</v>
      </c>
      <c r="D352" s="230">
        <v>537.75</v>
      </c>
      <c r="E352" s="230">
        <v>527.65</v>
      </c>
      <c r="F352" s="230">
        <v>519.65</v>
      </c>
      <c r="G352" s="230">
        <v>509.54999999999995</v>
      </c>
      <c r="H352" s="230">
        <v>545.75</v>
      </c>
      <c r="I352" s="230">
        <v>555.84999999999991</v>
      </c>
      <c r="J352" s="230">
        <v>563.85</v>
      </c>
      <c r="K352" s="229">
        <v>547.85</v>
      </c>
      <c r="L352" s="229">
        <v>529.75</v>
      </c>
      <c r="M352" s="229">
        <v>12.80519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318.05</v>
      </c>
      <c r="D353" s="230">
        <v>319.61666666666667</v>
      </c>
      <c r="E353" s="230">
        <v>314.28333333333336</v>
      </c>
      <c r="F353" s="230">
        <v>310.51666666666671</v>
      </c>
      <c r="G353" s="230">
        <v>305.18333333333339</v>
      </c>
      <c r="H353" s="230">
        <v>323.38333333333333</v>
      </c>
      <c r="I353" s="230">
        <v>328.71666666666658</v>
      </c>
      <c r="J353" s="230">
        <v>332.48333333333329</v>
      </c>
      <c r="K353" s="229">
        <v>324.95</v>
      </c>
      <c r="L353" s="229">
        <v>315.85000000000002</v>
      </c>
      <c r="M353" s="229">
        <v>5.4329900000000002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1449.05</v>
      </c>
      <c r="D354" s="230">
        <v>1442.3166666666668</v>
      </c>
      <c r="E354" s="230">
        <v>1433.6333333333337</v>
      </c>
      <c r="F354" s="230">
        <v>1418.2166666666669</v>
      </c>
      <c r="G354" s="230">
        <v>1409.5333333333338</v>
      </c>
      <c r="H354" s="230">
        <v>1457.7333333333336</v>
      </c>
      <c r="I354" s="230">
        <v>1466.4166666666665</v>
      </c>
      <c r="J354" s="230">
        <v>1481.8333333333335</v>
      </c>
      <c r="K354" s="229">
        <v>1451</v>
      </c>
      <c r="L354" s="229">
        <v>1426.9</v>
      </c>
      <c r="M354" s="229">
        <v>4.4622799999999998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38793.949999999997</v>
      </c>
      <c r="D355" s="230">
        <v>38831.316666666666</v>
      </c>
      <c r="E355" s="230">
        <v>38612.633333333331</v>
      </c>
      <c r="F355" s="230">
        <v>38431.316666666666</v>
      </c>
      <c r="G355" s="230">
        <v>38212.633333333331</v>
      </c>
      <c r="H355" s="230">
        <v>39012.633333333331</v>
      </c>
      <c r="I355" s="230">
        <v>39231.316666666666</v>
      </c>
      <c r="J355" s="230">
        <v>39412.633333333331</v>
      </c>
      <c r="K355" s="229">
        <v>39050</v>
      </c>
      <c r="L355" s="229">
        <v>38650</v>
      </c>
      <c r="M355" s="229">
        <v>0.35089999999999999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1031</v>
      </c>
      <c r="D356" s="230">
        <v>1029.6666666666667</v>
      </c>
      <c r="E356" s="230">
        <v>1023.3333333333335</v>
      </c>
      <c r="F356" s="230">
        <v>1015.6666666666667</v>
      </c>
      <c r="G356" s="230">
        <v>1009.3333333333335</v>
      </c>
      <c r="H356" s="230">
        <v>1037.3333333333335</v>
      </c>
      <c r="I356" s="230">
        <v>1043.666666666667</v>
      </c>
      <c r="J356" s="230">
        <v>1051.3333333333335</v>
      </c>
      <c r="K356" s="229">
        <v>1036</v>
      </c>
      <c r="L356" s="229">
        <v>1022</v>
      </c>
      <c r="M356" s="229">
        <v>3.9422700000000002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4981.05</v>
      </c>
      <c r="D357" s="230">
        <v>4994.6833333333334</v>
      </c>
      <c r="E357" s="230">
        <v>4891.3666666666668</v>
      </c>
      <c r="F357" s="230">
        <v>4801.6833333333334</v>
      </c>
      <c r="G357" s="230">
        <v>4698.3666666666668</v>
      </c>
      <c r="H357" s="230">
        <v>5084.3666666666668</v>
      </c>
      <c r="I357" s="230">
        <v>5187.6833333333343</v>
      </c>
      <c r="J357" s="230">
        <v>5277.3666666666668</v>
      </c>
      <c r="K357" s="229">
        <v>5098</v>
      </c>
      <c r="L357" s="229">
        <v>4905</v>
      </c>
      <c r="M357" s="229">
        <v>7.5966800000000001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223.45</v>
      </c>
      <c r="D358" s="230">
        <v>223.76666666666665</v>
      </c>
      <c r="E358" s="230">
        <v>222.5333333333333</v>
      </c>
      <c r="F358" s="230">
        <v>221.61666666666665</v>
      </c>
      <c r="G358" s="230">
        <v>220.3833333333333</v>
      </c>
      <c r="H358" s="230">
        <v>224.68333333333331</v>
      </c>
      <c r="I358" s="230">
        <v>225.91666666666666</v>
      </c>
      <c r="J358" s="230">
        <v>226.83333333333331</v>
      </c>
      <c r="K358" s="229">
        <v>225</v>
      </c>
      <c r="L358" s="229">
        <v>222.85</v>
      </c>
      <c r="M358" s="229">
        <v>11.684369999999999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3955.6</v>
      </c>
      <c r="D359" s="230">
        <v>3961.5833333333335</v>
      </c>
      <c r="E359" s="230">
        <v>3922.416666666667</v>
      </c>
      <c r="F359" s="230">
        <v>3889.2333333333336</v>
      </c>
      <c r="G359" s="230">
        <v>3850.0666666666671</v>
      </c>
      <c r="H359" s="230">
        <v>3994.7666666666669</v>
      </c>
      <c r="I359" s="230">
        <v>4033.9333333333338</v>
      </c>
      <c r="J359" s="230">
        <v>4067.1166666666668</v>
      </c>
      <c r="K359" s="229">
        <v>4000.75</v>
      </c>
      <c r="L359" s="229">
        <v>3928.4</v>
      </c>
      <c r="M359" s="229">
        <v>9.4369999999999996E-2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1530.25</v>
      </c>
      <c r="D360" s="230">
        <v>1528.8500000000001</v>
      </c>
      <c r="E360" s="230">
        <v>1515.7000000000003</v>
      </c>
      <c r="F360" s="230">
        <v>1501.15</v>
      </c>
      <c r="G360" s="230">
        <v>1488.0000000000002</v>
      </c>
      <c r="H360" s="230">
        <v>1543.4000000000003</v>
      </c>
      <c r="I360" s="230">
        <v>1556.5500000000004</v>
      </c>
      <c r="J360" s="230">
        <v>1571.1000000000004</v>
      </c>
      <c r="K360" s="229">
        <v>1542</v>
      </c>
      <c r="L360" s="229">
        <v>1514.3</v>
      </c>
      <c r="M360" s="229">
        <v>1.87557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2624.1</v>
      </c>
      <c r="D361" s="230">
        <v>2629.1166666666663</v>
      </c>
      <c r="E361" s="230">
        <v>2604.7833333333328</v>
      </c>
      <c r="F361" s="230">
        <v>2585.4666666666667</v>
      </c>
      <c r="G361" s="230">
        <v>2561.1333333333332</v>
      </c>
      <c r="H361" s="230">
        <v>2648.4333333333325</v>
      </c>
      <c r="I361" s="230">
        <v>2672.7666666666655</v>
      </c>
      <c r="J361" s="230">
        <v>2692.0833333333321</v>
      </c>
      <c r="K361" s="229">
        <v>2653.45</v>
      </c>
      <c r="L361" s="229">
        <v>2609.8000000000002</v>
      </c>
      <c r="M361" s="229">
        <v>1.2714300000000001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87.2</v>
      </c>
      <c r="D362" s="230">
        <v>88.100000000000009</v>
      </c>
      <c r="E362" s="230">
        <v>85.850000000000023</v>
      </c>
      <c r="F362" s="230">
        <v>84.500000000000014</v>
      </c>
      <c r="G362" s="230">
        <v>82.250000000000028</v>
      </c>
      <c r="H362" s="230">
        <v>89.450000000000017</v>
      </c>
      <c r="I362" s="230">
        <v>91.699999999999989</v>
      </c>
      <c r="J362" s="230">
        <v>93.050000000000011</v>
      </c>
      <c r="K362" s="229">
        <v>90.35</v>
      </c>
      <c r="L362" s="229">
        <v>86.75</v>
      </c>
      <c r="M362" s="229">
        <v>111.96969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965.7</v>
      </c>
      <c r="D363" s="230">
        <v>967.9</v>
      </c>
      <c r="E363" s="230">
        <v>960.8</v>
      </c>
      <c r="F363" s="230">
        <v>955.9</v>
      </c>
      <c r="G363" s="230">
        <v>948.8</v>
      </c>
      <c r="H363" s="230">
        <v>972.8</v>
      </c>
      <c r="I363" s="230">
        <v>979.90000000000009</v>
      </c>
      <c r="J363" s="230">
        <v>984.8</v>
      </c>
      <c r="K363" s="229">
        <v>975</v>
      </c>
      <c r="L363" s="229">
        <v>963</v>
      </c>
      <c r="M363" s="229">
        <v>0.12249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3595.45</v>
      </c>
      <c r="D364" s="230">
        <v>3581.6166666666668</v>
      </c>
      <c r="E364" s="230">
        <v>3558.3333333333335</v>
      </c>
      <c r="F364" s="230">
        <v>3521.2166666666667</v>
      </c>
      <c r="G364" s="230">
        <v>3497.9333333333334</v>
      </c>
      <c r="H364" s="230">
        <v>3618.7333333333336</v>
      </c>
      <c r="I364" s="230">
        <v>3642.0166666666664</v>
      </c>
      <c r="J364" s="230">
        <v>3679.1333333333337</v>
      </c>
      <c r="K364" s="229">
        <v>3604.9</v>
      </c>
      <c r="L364" s="229">
        <v>3544.5</v>
      </c>
      <c r="M364" s="229">
        <v>1.9670000000000001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1331.2</v>
      </c>
      <c r="D365" s="230">
        <v>1329.5833333333333</v>
      </c>
      <c r="E365" s="230">
        <v>1321.1666666666665</v>
      </c>
      <c r="F365" s="230">
        <v>1311.1333333333332</v>
      </c>
      <c r="G365" s="230">
        <v>1302.7166666666665</v>
      </c>
      <c r="H365" s="230">
        <v>1339.6166666666666</v>
      </c>
      <c r="I365" s="230">
        <v>1348.0333333333331</v>
      </c>
      <c r="J365" s="230">
        <v>1358.0666666666666</v>
      </c>
      <c r="K365" s="229">
        <v>1338</v>
      </c>
      <c r="L365" s="229">
        <v>1319.55</v>
      </c>
      <c r="M365" s="229">
        <v>0.82640000000000002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347.25</v>
      </c>
      <c r="D366" s="230">
        <v>346.05</v>
      </c>
      <c r="E366" s="230">
        <v>343.65000000000003</v>
      </c>
      <c r="F366" s="230">
        <v>340.05</v>
      </c>
      <c r="G366" s="230">
        <v>337.65000000000003</v>
      </c>
      <c r="H366" s="230">
        <v>349.65000000000003</v>
      </c>
      <c r="I366" s="230">
        <v>352.05</v>
      </c>
      <c r="J366" s="230">
        <v>355.65000000000003</v>
      </c>
      <c r="K366" s="229">
        <v>348.45</v>
      </c>
      <c r="L366" s="229">
        <v>342.45</v>
      </c>
      <c r="M366" s="229">
        <v>10.66494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194.5</v>
      </c>
      <c r="D367" s="230">
        <v>194.45000000000002</v>
      </c>
      <c r="E367" s="230">
        <v>191.70000000000005</v>
      </c>
      <c r="F367" s="230">
        <v>188.90000000000003</v>
      </c>
      <c r="G367" s="230">
        <v>186.15000000000006</v>
      </c>
      <c r="H367" s="230">
        <v>197.25000000000003</v>
      </c>
      <c r="I367" s="230">
        <v>199.99999999999997</v>
      </c>
      <c r="J367" s="230">
        <v>202.8</v>
      </c>
      <c r="K367" s="229">
        <v>197.2</v>
      </c>
      <c r="L367" s="229">
        <v>191.65</v>
      </c>
      <c r="M367" s="229">
        <v>105.67471999999999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235.3</v>
      </c>
      <c r="D368" s="230">
        <v>235.58333333333334</v>
      </c>
      <c r="E368" s="230">
        <v>234.16666666666669</v>
      </c>
      <c r="F368" s="230">
        <v>233.03333333333333</v>
      </c>
      <c r="G368" s="230">
        <v>231.61666666666667</v>
      </c>
      <c r="H368" s="230">
        <v>236.7166666666667</v>
      </c>
      <c r="I368" s="230">
        <v>238.13333333333338</v>
      </c>
      <c r="J368" s="230">
        <v>239.26666666666671</v>
      </c>
      <c r="K368" s="229">
        <v>237</v>
      </c>
      <c r="L368" s="229">
        <v>234.45</v>
      </c>
      <c r="M368" s="229">
        <v>51.739530000000002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385</v>
      </c>
      <c r="D369" s="230">
        <v>385.34999999999997</v>
      </c>
      <c r="E369" s="230">
        <v>382.69999999999993</v>
      </c>
      <c r="F369" s="230">
        <v>380.4</v>
      </c>
      <c r="G369" s="230">
        <v>377.74999999999994</v>
      </c>
      <c r="H369" s="230">
        <v>387.64999999999992</v>
      </c>
      <c r="I369" s="230">
        <v>390.2999999999999</v>
      </c>
      <c r="J369" s="230">
        <v>392.59999999999991</v>
      </c>
      <c r="K369" s="229">
        <v>388</v>
      </c>
      <c r="L369" s="229">
        <v>383.05</v>
      </c>
      <c r="M369" s="229">
        <v>4.0824400000000001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520</v>
      </c>
      <c r="D370" s="230">
        <v>518.61666666666667</v>
      </c>
      <c r="E370" s="230">
        <v>513.23333333333335</v>
      </c>
      <c r="F370" s="230">
        <v>506.4666666666667</v>
      </c>
      <c r="G370" s="230">
        <v>501.08333333333337</v>
      </c>
      <c r="H370" s="230">
        <v>525.38333333333333</v>
      </c>
      <c r="I370" s="230">
        <v>530.76666666666677</v>
      </c>
      <c r="J370" s="230">
        <v>537.5333333333333</v>
      </c>
      <c r="K370" s="229">
        <v>524</v>
      </c>
      <c r="L370" s="229">
        <v>511.85</v>
      </c>
      <c r="M370" s="229">
        <v>9.2670100000000009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637.25</v>
      </c>
      <c r="D371" s="230">
        <v>635.38333333333333</v>
      </c>
      <c r="E371" s="230">
        <v>630.66666666666663</v>
      </c>
      <c r="F371" s="230">
        <v>624.08333333333326</v>
      </c>
      <c r="G371" s="230">
        <v>619.36666666666656</v>
      </c>
      <c r="H371" s="230">
        <v>641.9666666666667</v>
      </c>
      <c r="I371" s="230">
        <v>646.68333333333339</v>
      </c>
      <c r="J371" s="230">
        <v>653.26666666666677</v>
      </c>
      <c r="K371" s="229">
        <v>640.1</v>
      </c>
      <c r="L371" s="229">
        <v>628.79999999999995</v>
      </c>
      <c r="M371" s="229">
        <v>1.3728100000000001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127.85</v>
      </c>
      <c r="D372" s="230">
        <v>127.10000000000001</v>
      </c>
      <c r="E372" s="230">
        <v>122.80000000000001</v>
      </c>
      <c r="F372" s="230">
        <v>117.75</v>
      </c>
      <c r="G372" s="230">
        <v>113.45</v>
      </c>
      <c r="H372" s="230">
        <v>132.15000000000003</v>
      </c>
      <c r="I372" s="230">
        <v>136.44999999999999</v>
      </c>
      <c r="J372" s="230">
        <v>141.50000000000003</v>
      </c>
      <c r="K372" s="229">
        <v>131.4</v>
      </c>
      <c r="L372" s="229">
        <v>122.05</v>
      </c>
      <c r="M372" s="229">
        <v>29.97925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1163.7</v>
      </c>
      <c r="D373" s="230">
        <v>1160.55</v>
      </c>
      <c r="E373" s="230">
        <v>1151.1499999999999</v>
      </c>
      <c r="F373" s="230">
        <v>1138.5999999999999</v>
      </c>
      <c r="G373" s="230">
        <v>1129.1999999999998</v>
      </c>
      <c r="H373" s="230">
        <v>1173.0999999999999</v>
      </c>
      <c r="I373" s="230">
        <v>1182.5</v>
      </c>
      <c r="J373" s="230">
        <v>1195.05</v>
      </c>
      <c r="K373" s="229">
        <v>1169.95</v>
      </c>
      <c r="L373" s="229">
        <v>1148</v>
      </c>
      <c r="M373" s="229">
        <v>0.22209999999999999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5277.6</v>
      </c>
      <c r="D374" s="230">
        <v>5284.2</v>
      </c>
      <c r="E374" s="230">
        <v>5243.4</v>
      </c>
      <c r="F374" s="230">
        <v>5209.2</v>
      </c>
      <c r="G374" s="230">
        <v>5168.3999999999996</v>
      </c>
      <c r="H374" s="230">
        <v>5318.4</v>
      </c>
      <c r="I374" s="230">
        <v>5359.2000000000007</v>
      </c>
      <c r="J374" s="230">
        <v>5393.4</v>
      </c>
      <c r="K374" s="229">
        <v>5325</v>
      </c>
      <c r="L374" s="229">
        <v>5250</v>
      </c>
      <c r="M374" s="229">
        <v>9.9470000000000003E-2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13767.6</v>
      </c>
      <c r="D375" s="230">
        <v>13837.4</v>
      </c>
      <c r="E375" s="230">
        <v>13680.199999999999</v>
      </c>
      <c r="F375" s="230">
        <v>13592.8</v>
      </c>
      <c r="G375" s="230">
        <v>13435.599999999999</v>
      </c>
      <c r="H375" s="230">
        <v>13924.8</v>
      </c>
      <c r="I375" s="230">
        <v>14082</v>
      </c>
      <c r="J375" s="230">
        <v>14169.4</v>
      </c>
      <c r="K375" s="229">
        <v>13994.6</v>
      </c>
      <c r="L375" s="229">
        <v>13750</v>
      </c>
      <c r="M375" s="229">
        <v>5.7930000000000002E-2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52.05</v>
      </c>
      <c r="D376" s="230">
        <v>51.983333333333327</v>
      </c>
      <c r="E376" s="230">
        <v>51.616666666666653</v>
      </c>
      <c r="F376" s="230">
        <v>51.183333333333323</v>
      </c>
      <c r="G376" s="230">
        <v>50.816666666666649</v>
      </c>
      <c r="H376" s="230">
        <v>52.416666666666657</v>
      </c>
      <c r="I376" s="230">
        <v>52.783333333333331</v>
      </c>
      <c r="J376" s="230">
        <v>53.216666666666661</v>
      </c>
      <c r="K376" s="229">
        <v>52.35</v>
      </c>
      <c r="L376" s="229">
        <v>51.55</v>
      </c>
      <c r="M376" s="229">
        <v>187.36434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418.15</v>
      </c>
      <c r="D377" s="230">
        <v>422.71666666666664</v>
      </c>
      <c r="E377" s="230">
        <v>411.73333333333329</v>
      </c>
      <c r="F377" s="230">
        <v>405.31666666666666</v>
      </c>
      <c r="G377" s="230">
        <v>394.33333333333331</v>
      </c>
      <c r="H377" s="230">
        <v>429.13333333333327</v>
      </c>
      <c r="I377" s="230">
        <v>440.11666666666662</v>
      </c>
      <c r="J377" s="230">
        <v>446.53333333333325</v>
      </c>
      <c r="K377" s="229">
        <v>433.7</v>
      </c>
      <c r="L377" s="229">
        <v>416.3</v>
      </c>
      <c r="M377" s="229">
        <v>3.4561199999999999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175.5</v>
      </c>
      <c r="D378" s="230">
        <v>174.25</v>
      </c>
      <c r="E378" s="230">
        <v>172.1</v>
      </c>
      <c r="F378" s="230">
        <v>168.7</v>
      </c>
      <c r="G378" s="230">
        <v>166.54999999999998</v>
      </c>
      <c r="H378" s="230">
        <v>177.65</v>
      </c>
      <c r="I378" s="230">
        <v>179.79999999999998</v>
      </c>
      <c r="J378" s="230">
        <v>183.20000000000002</v>
      </c>
      <c r="K378" s="229">
        <v>176.4</v>
      </c>
      <c r="L378" s="229">
        <v>170.85</v>
      </c>
      <c r="M378" s="229">
        <v>86.927160000000001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146.15</v>
      </c>
      <c r="D379" s="230">
        <v>145.15</v>
      </c>
      <c r="E379" s="230">
        <v>143.9</v>
      </c>
      <c r="F379" s="230">
        <v>141.65</v>
      </c>
      <c r="G379" s="230">
        <v>140.4</v>
      </c>
      <c r="H379" s="230">
        <v>147.4</v>
      </c>
      <c r="I379" s="230">
        <v>148.65</v>
      </c>
      <c r="J379" s="230">
        <v>150.9</v>
      </c>
      <c r="K379" s="229">
        <v>146.4</v>
      </c>
      <c r="L379" s="229">
        <v>142.9</v>
      </c>
      <c r="M379" s="229">
        <v>57.30697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664.9</v>
      </c>
      <c r="D380" s="230">
        <v>663.55000000000007</v>
      </c>
      <c r="E380" s="230">
        <v>658.10000000000014</v>
      </c>
      <c r="F380" s="230">
        <v>651.30000000000007</v>
      </c>
      <c r="G380" s="230">
        <v>645.85000000000014</v>
      </c>
      <c r="H380" s="230">
        <v>670.35000000000014</v>
      </c>
      <c r="I380" s="230">
        <v>675.80000000000018</v>
      </c>
      <c r="J380" s="230">
        <v>682.60000000000014</v>
      </c>
      <c r="K380" s="229">
        <v>669</v>
      </c>
      <c r="L380" s="229">
        <v>656.75</v>
      </c>
      <c r="M380" s="229">
        <v>1.5186900000000001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382.2</v>
      </c>
      <c r="D381" s="230">
        <v>380.84999999999997</v>
      </c>
      <c r="E381" s="230">
        <v>372.89999999999992</v>
      </c>
      <c r="F381" s="230">
        <v>363.59999999999997</v>
      </c>
      <c r="G381" s="230">
        <v>355.64999999999992</v>
      </c>
      <c r="H381" s="230">
        <v>390.14999999999992</v>
      </c>
      <c r="I381" s="230">
        <v>398.09999999999997</v>
      </c>
      <c r="J381" s="230">
        <v>407.39999999999992</v>
      </c>
      <c r="K381" s="229">
        <v>388.8</v>
      </c>
      <c r="L381" s="229">
        <v>371.55</v>
      </c>
      <c r="M381" s="229">
        <v>16.28398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1206.8</v>
      </c>
      <c r="D382" s="230">
        <v>1206.2</v>
      </c>
      <c r="E382" s="230">
        <v>1194.4000000000001</v>
      </c>
      <c r="F382" s="230">
        <v>1182</v>
      </c>
      <c r="G382" s="230">
        <v>1170.2</v>
      </c>
      <c r="H382" s="230">
        <v>1218.6000000000001</v>
      </c>
      <c r="I382" s="230">
        <v>1230.3999999999999</v>
      </c>
      <c r="J382" s="230">
        <v>1242.8000000000002</v>
      </c>
      <c r="K382" s="229">
        <v>1218</v>
      </c>
      <c r="L382" s="229">
        <v>1193.8</v>
      </c>
      <c r="M382" s="229">
        <v>1.3574999999999999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119.85</v>
      </c>
      <c r="D383" s="230">
        <v>119.25</v>
      </c>
      <c r="E383" s="230">
        <v>117.5</v>
      </c>
      <c r="F383" s="230">
        <v>115.15</v>
      </c>
      <c r="G383" s="230">
        <v>113.4</v>
      </c>
      <c r="H383" s="230">
        <v>121.6</v>
      </c>
      <c r="I383" s="230">
        <v>123.35</v>
      </c>
      <c r="J383" s="230">
        <v>125.69999999999999</v>
      </c>
      <c r="K383" s="229">
        <v>121</v>
      </c>
      <c r="L383" s="229">
        <v>116.9</v>
      </c>
      <c r="M383" s="229">
        <v>172.58862999999999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161.6</v>
      </c>
      <c r="D384" s="230">
        <v>160.96666666666667</v>
      </c>
      <c r="E384" s="230">
        <v>159.33333333333334</v>
      </c>
      <c r="F384" s="230">
        <v>157.06666666666666</v>
      </c>
      <c r="G384" s="230">
        <v>155.43333333333334</v>
      </c>
      <c r="H384" s="230">
        <v>163.23333333333335</v>
      </c>
      <c r="I384" s="230">
        <v>164.86666666666667</v>
      </c>
      <c r="J384" s="230">
        <v>167.13333333333335</v>
      </c>
      <c r="K384" s="229">
        <v>162.6</v>
      </c>
      <c r="L384" s="229">
        <v>158.69999999999999</v>
      </c>
      <c r="M384" s="229">
        <v>22.17559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931.75</v>
      </c>
      <c r="D385" s="230">
        <v>930.93333333333339</v>
      </c>
      <c r="E385" s="230">
        <v>915.91666666666674</v>
      </c>
      <c r="F385" s="230">
        <v>900.08333333333337</v>
      </c>
      <c r="G385" s="230">
        <v>885.06666666666672</v>
      </c>
      <c r="H385" s="230">
        <v>946.76666666666677</v>
      </c>
      <c r="I385" s="230">
        <v>961.78333333333342</v>
      </c>
      <c r="J385" s="230">
        <v>977.61666666666679</v>
      </c>
      <c r="K385" s="229">
        <v>945.95</v>
      </c>
      <c r="L385" s="229">
        <v>915.1</v>
      </c>
      <c r="M385" s="229">
        <v>1.72322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602.85</v>
      </c>
      <c r="D386" s="230">
        <v>605.26666666666665</v>
      </c>
      <c r="E386" s="230">
        <v>592.5333333333333</v>
      </c>
      <c r="F386" s="230">
        <v>582.2166666666667</v>
      </c>
      <c r="G386" s="230">
        <v>569.48333333333335</v>
      </c>
      <c r="H386" s="230">
        <v>615.58333333333326</v>
      </c>
      <c r="I386" s="230">
        <v>628.31666666666661</v>
      </c>
      <c r="J386" s="230">
        <v>638.63333333333321</v>
      </c>
      <c r="K386" s="229">
        <v>618</v>
      </c>
      <c r="L386" s="229">
        <v>594.95000000000005</v>
      </c>
      <c r="M386" s="229">
        <v>9.8041599999999995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188.9</v>
      </c>
      <c r="D387" s="230">
        <v>191.76666666666665</v>
      </c>
      <c r="E387" s="230">
        <v>185.6333333333333</v>
      </c>
      <c r="F387" s="230">
        <v>182.36666666666665</v>
      </c>
      <c r="G387" s="230">
        <v>176.23333333333329</v>
      </c>
      <c r="H387" s="230">
        <v>195.0333333333333</v>
      </c>
      <c r="I387" s="230">
        <v>201.16666666666663</v>
      </c>
      <c r="J387" s="230">
        <v>204.43333333333331</v>
      </c>
      <c r="K387" s="229">
        <v>197.9</v>
      </c>
      <c r="L387" s="229">
        <v>188.5</v>
      </c>
      <c r="M387" s="229">
        <v>20.410450000000001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108.35</v>
      </c>
      <c r="D388" s="230">
        <v>107.58333333333333</v>
      </c>
      <c r="E388" s="230">
        <v>106.36666666666666</v>
      </c>
      <c r="F388" s="230">
        <v>104.38333333333333</v>
      </c>
      <c r="G388" s="230">
        <v>103.16666666666666</v>
      </c>
      <c r="H388" s="230">
        <v>109.56666666666666</v>
      </c>
      <c r="I388" s="230">
        <v>110.78333333333333</v>
      </c>
      <c r="J388" s="230">
        <v>112.76666666666667</v>
      </c>
      <c r="K388" s="229">
        <v>108.8</v>
      </c>
      <c r="L388" s="229">
        <v>105.6</v>
      </c>
      <c r="M388" s="229">
        <v>61.048639999999999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2321.1999999999998</v>
      </c>
      <c r="D389" s="230">
        <v>2323.7333333333331</v>
      </c>
      <c r="E389" s="230">
        <v>2306.4166666666661</v>
      </c>
      <c r="F389" s="230">
        <v>2291.6333333333328</v>
      </c>
      <c r="G389" s="230">
        <v>2274.3166666666657</v>
      </c>
      <c r="H389" s="230">
        <v>2338.5166666666664</v>
      </c>
      <c r="I389" s="230">
        <v>2355.833333333333</v>
      </c>
      <c r="J389" s="230">
        <v>2370.6166666666668</v>
      </c>
      <c r="K389" s="229">
        <v>2341.0500000000002</v>
      </c>
      <c r="L389" s="229">
        <v>2308.9499999999998</v>
      </c>
      <c r="M389" s="229">
        <v>0.15543999999999999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38</v>
      </c>
      <c r="D390" s="230">
        <v>38.050000000000004</v>
      </c>
      <c r="E390" s="230">
        <v>37.70000000000001</v>
      </c>
      <c r="F390" s="230">
        <v>37.400000000000006</v>
      </c>
      <c r="G390" s="230">
        <v>37.050000000000011</v>
      </c>
      <c r="H390" s="230">
        <v>38.350000000000009</v>
      </c>
      <c r="I390" s="230">
        <v>38.700000000000003</v>
      </c>
      <c r="J390" s="230">
        <v>39.000000000000007</v>
      </c>
      <c r="K390" s="229">
        <v>38.4</v>
      </c>
      <c r="L390" s="229">
        <v>37.75</v>
      </c>
      <c r="M390" s="229">
        <v>7.59863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1612.9</v>
      </c>
      <c r="D391" s="230">
        <v>1608.3500000000001</v>
      </c>
      <c r="E391" s="230">
        <v>1580.1000000000004</v>
      </c>
      <c r="F391" s="230">
        <v>1547.3000000000002</v>
      </c>
      <c r="G391" s="230">
        <v>1519.0500000000004</v>
      </c>
      <c r="H391" s="230">
        <v>1641.1500000000003</v>
      </c>
      <c r="I391" s="230">
        <v>1669.3999999999999</v>
      </c>
      <c r="J391" s="230">
        <v>1702.2000000000003</v>
      </c>
      <c r="K391" s="229">
        <v>1636.6</v>
      </c>
      <c r="L391" s="229">
        <v>1575.55</v>
      </c>
      <c r="M391" s="229">
        <v>3.7147800000000002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184.95</v>
      </c>
      <c r="D392" s="230">
        <v>183.81666666666669</v>
      </c>
      <c r="E392" s="230">
        <v>181.73333333333338</v>
      </c>
      <c r="F392" s="230">
        <v>178.51666666666668</v>
      </c>
      <c r="G392" s="230">
        <v>176.43333333333337</v>
      </c>
      <c r="H392" s="230">
        <v>187.03333333333339</v>
      </c>
      <c r="I392" s="230">
        <v>189.1166666666667</v>
      </c>
      <c r="J392" s="230">
        <v>192.3333333333334</v>
      </c>
      <c r="K392" s="229">
        <v>185.9</v>
      </c>
      <c r="L392" s="229">
        <v>180.6</v>
      </c>
      <c r="M392" s="229">
        <v>13.7044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907.15</v>
      </c>
      <c r="D393" s="230">
        <v>909.68333333333339</v>
      </c>
      <c r="E393" s="230">
        <v>902.46666666666681</v>
      </c>
      <c r="F393" s="230">
        <v>897.78333333333342</v>
      </c>
      <c r="G393" s="230">
        <v>890.56666666666683</v>
      </c>
      <c r="H393" s="230">
        <v>914.36666666666679</v>
      </c>
      <c r="I393" s="230">
        <v>921.58333333333348</v>
      </c>
      <c r="J393" s="230">
        <v>926.26666666666677</v>
      </c>
      <c r="K393" s="229">
        <v>916.9</v>
      </c>
      <c r="L393" s="229">
        <v>905</v>
      </c>
      <c r="M393" s="229">
        <v>0.46486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2479.35</v>
      </c>
      <c r="D394" s="230">
        <v>2476.35</v>
      </c>
      <c r="E394" s="230">
        <v>2465</v>
      </c>
      <c r="F394" s="230">
        <v>2450.65</v>
      </c>
      <c r="G394" s="230">
        <v>2439.3000000000002</v>
      </c>
      <c r="H394" s="230">
        <v>2490.6999999999998</v>
      </c>
      <c r="I394" s="230">
        <v>2502.0499999999993</v>
      </c>
      <c r="J394" s="230">
        <v>2516.3999999999996</v>
      </c>
      <c r="K394" s="229">
        <v>2487.6999999999998</v>
      </c>
      <c r="L394" s="229">
        <v>2462</v>
      </c>
      <c r="M394" s="229">
        <v>34.581609999999998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109.2</v>
      </c>
      <c r="D395" s="230">
        <v>109.64999999999999</v>
      </c>
      <c r="E395" s="230">
        <v>107.79999999999998</v>
      </c>
      <c r="F395" s="230">
        <v>106.39999999999999</v>
      </c>
      <c r="G395" s="230">
        <v>104.54999999999998</v>
      </c>
      <c r="H395" s="230">
        <v>111.04999999999998</v>
      </c>
      <c r="I395" s="230">
        <v>112.89999999999998</v>
      </c>
      <c r="J395" s="230">
        <v>114.29999999999998</v>
      </c>
      <c r="K395" s="229">
        <v>111.5</v>
      </c>
      <c r="L395" s="229">
        <v>108.25</v>
      </c>
      <c r="M395" s="229">
        <v>7.3313600000000001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804.2</v>
      </c>
      <c r="D396" s="230">
        <v>799.81666666666661</v>
      </c>
      <c r="E396" s="230">
        <v>786.23333333333323</v>
      </c>
      <c r="F396" s="230">
        <v>768.26666666666665</v>
      </c>
      <c r="G396" s="230">
        <v>754.68333333333328</v>
      </c>
      <c r="H396" s="230">
        <v>817.78333333333319</v>
      </c>
      <c r="I396" s="230">
        <v>831.36666666666667</v>
      </c>
      <c r="J396" s="230">
        <v>849.33333333333314</v>
      </c>
      <c r="K396" s="229">
        <v>813.4</v>
      </c>
      <c r="L396" s="229">
        <v>781.85</v>
      </c>
      <c r="M396" s="229">
        <v>2.2571699999999999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1519.85</v>
      </c>
      <c r="D397" s="230">
        <v>1519.1500000000003</v>
      </c>
      <c r="E397" s="230">
        <v>1491.3500000000006</v>
      </c>
      <c r="F397" s="230">
        <v>1462.8500000000004</v>
      </c>
      <c r="G397" s="230">
        <v>1435.0500000000006</v>
      </c>
      <c r="H397" s="230">
        <v>1547.6500000000005</v>
      </c>
      <c r="I397" s="230">
        <v>1575.4500000000003</v>
      </c>
      <c r="J397" s="230">
        <v>1603.9500000000005</v>
      </c>
      <c r="K397" s="229">
        <v>1546.95</v>
      </c>
      <c r="L397" s="229">
        <v>1490.65</v>
      </c>
      <c r="M397" s="229">
        <v>4.4006499999999997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926.05</v>
      </c>
      <c r="D398" s="230">
        <v>922.88333333333333</v>
      </c>
      <c r="E398" s="230">
        <v>917.16666666666663</v>
      </c>
      <c r="F398" s="230">
        <v>908.2833333333333</v>
      </c>
      <c r="G398" s="230">
        <v>902.56666666666661</v>
      </c>
      <c r="H398" s="230">
        <v>931.76666666666665</v>
      </c>
      <c r="I398" s="230">
        <v>937.48333333333335</v>
      </c>
      <c r="J398" s="230">
        <v>946.36666666666667</v>
      </c>
      <c r="K398" s="229">
        <v>928.6</v>
      </c>
      <c r="L398" s="229">
        <v>914</v>
      </c>
      <c r="M398" s="229">
        <v>9.4187999999999992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1223</v>
      </c>
      <c r="D399" s="230">
        <v>1219.3666666666666</v>
      </c>
      <c r="E399" s="230">
        <v>1213.7333333333331</v>
      </c>
      <c r="F399" s="230">
        <v>1204.4666666666665</v>
      </c>
      <c r="G399" s="230">
        <v>1198.833333333333</v>
      </c>
      <c r="H399" s="230">
        <v>1228.6333333333332</v>
      </c>
      <c r="I399" s="230">
        <v>1234.2666666666669</v>
      </c>
      <c r="J399" s="230">
        <v>1243.5333333333333</v>
      </c>
      <c r="K399" s="229">
        <v>1225</v>
      </c>
      <c r="L399" s="229">
        <v>1210.0999999999999</v>
      </c>
      <c r="M399" s="229">
        <v>7.9376100000000003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405.65</v>
      </c>
      <c r="D400" s="230">
        <v>404.59999999999997</v>
      </c>
      <c r="E400" s="230">
        <v>401.19999999999993</v>
      </c>
      <c r="F400" s="230">
        <v>396.74999999999994</v>
      </c>
      <c r="G400" s="230">
        <v>393.34999999999991</v>
      </c>
      <c r="H400" s="230">
        <v>409.04999999999995</v>
      </c>
      <c r="I400" s="230">
        <v>412.44999999999993</v>
      </c>
      <c r="J400" s="230">
        <v>416.9</v>
      </c>
      <c r="K400" s="229">
        <v>408</v>
      </c>
      <c r="L400" s="229">
        <v>400.15</v>
      </c>
      <c r="M400" s="229">
        <v>0.41232000000000002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35.9</v>
      </c>
      <c r="D401" s="230">
        <v>35.9</v>
      </c>
      <c r="E401" s="230">
        <v>35.75</v>
      </c>
      <c r="F401" s="230">
        <v>35.6</v>
      </c>
      <c r="G401" s="230">
        <v>35.450000000000003</v>
      </c>
      <c r="H401" s="230">
        <v>36.049999999999997</v>
      </c>
      <c r="I401" s="230">
        <v>36.199999999999989</v>
      </c>
      <c r="J401" s="230">
        <v>36.349999999999994</v>
      </c>
      <c r="K401" s="229">
        <v>36.049999999999997</v>
      </c>
      <c r="L401" s="229">
        <v>35.75</v>
      </c>
      <c r="M401" s="229">
        <v>20.591660000000001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4644.8500000000004</v>
      </c>
      <c r="D402" s="230">
        <v>4620.1500000000005</v>
      </c>
      <c r="E402" s="230">
        <v>4554.7500000000009</v>
      </c>
      <c r="F402" s="230">
        <v>4464.6500000000005</v>
      </c>
      <c r="G402" s="230">
        <v>4399.2500000000009</v>
      </c>
      <c r="H402" s="230">
        <v>4710.2500000000009</v>
      </c>
      <c r="I402" s="230">
        <v>4775.6500000000005</v>
      </c>
      <c r="J402" s="230">
        <v>4865.7500000000009</v>
      </c>
      <c r="K402" s="229">
        <v>4685.55</v>
      </c>
      <c r="L402" s="229">
        <v>4530.05</v>
      </c>
      <c r="M402" s="229">
        <v>0.30964999999999998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2533.1</v>
      </c>
      <c r="D403" s="230">
        <v>2530.4166666666665</v>
      </c>
      <c r="E403" s="230">
        <v>2514.833333333333</v>
      </c>
      <c r="F403" s="230">
        <v>2496.5666666666666</v>
      </c>
      <c r="G403" s="230">
        <v>2480.9833333333331</v>
      </c>
      <c r="H403" s="230">
        <v>2548.6833333333329</v>
      </c>
      <c r="I403" s="230">
        <v>2564.266666666666</v>
      </c>
      <c r="J403" s="230">
        <v>2582.5333333333328</v>
      </c>
      <c r="K403" s="229">
        <v>2546</v>
      </c>
      <c r="L403" s="229">
        <v>2512.15</v>
      </c>
      <c r="M403" s="229">
        <v>3.0630099999999998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80.400000000000006</v>
      </c>
      <c r="D404" s="230">
        <v>80.683333333333337</v>
      </c>
      <c r="E404" s="230">
        <v>79.76666666666668</v>
      </c>
      <c r="F404" s="230">
        <v>79.13333333333334</v>
      </c>
      <c r="G404" s="230">
        <v>78.216666666666683</v>
      </c>
      <c r="H404" s="230">
        <v>81.316666666666677</v>
      </c>
      <c r="I404" s="230">
        <v>82.233333333333334</v>
      </c>
      <c r="J404" s="230">
        <v>82.866666666666674</v>
      </c>
      <c r="K404" s="229">
        <v>81.599999999999994</v>
      </c>
      <c r="L404" s="229">
        <v>80.05</v>
      </c>
      <c r="M404" s="229">
        <v>98.23715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7169.25</v>
      </c>
      <c r="D405" s="230">
        <v>7161.1166666666659</v>
      </c>
      <c r="E405" s="230">
        <v>7123.2333333333318</v>
      </c>
      <c r="F405" s="230">
        <v>7077.2166666666662</v>
      </c>
      <c r="G405" s="230">
        <v>7039.3333333333321</v>
      </c>
      <c r="H405" s="230">
        <v>7207.1333333333314</v>
      </c>
      <c r="I405" s="230">
        <v>7245.0166666666646</v>
      </c>
      <c r="J405" s="230">
        <v>7291.033333333331</v>
      </c>
      <c r="K405" s="229">
        <v>7199</v>
      </c>
      <c r="L405" s="229">
        <v>7115.1</v>
      </c>
      <c r="M405" s="229">
        <v>0.2288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1443.6</v>
      </c>
      <c r="D406" s="230">
        <v>1439</v>
      </c>
      <c r="E406" s="230">
        <v>1428.1</v>
      </c>
      <c r="F406" s="230">
        <v>1412.6</v>
      </c>
      <c r="G406" s="230">
        <v>1401.6999999999998</v>
      </c>
      <c r="H406" s="230">
        <v>1454.5</v>
      </c>
      <c r="I406" s="230">
        <v>1465.4</v>
      </c>
      <c r="J406" s="230">
        <v>1480.9</v>
      </c>
      <c r="K406" s="229">
        <v>1449.9</v>
      </c>
      <c r="L406" s="229">
        <v>1423.5</v>
      </c>
      <c r="M406" s="229">
        <v>0.49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3059.75</v>
      </c>
      <c r="D407" s="230">
        <v>3039.9166666666665</v>
      </c>
      <c r="E407" s="230">
        <v>3009.833333333333</v>
      </c>
      <c r="F407" s="230">
        <v>2959.9166666666665</v>
      </c>
      <c r="G407" s="230">
        <v>2929.833333333333</v>
      </c>
      <c r="H407" s="230">
        <v>3089.833333333333</v>
      </c>
      <c r="I407" s="230">
        <v>3119.9166666666661</v>
      </c>
      <c r="J407" s="230">
        <v>3169.833333333333</v>
      </c>
      <c r="K407" s="229">
        <v>3070</v>
      </c>
      <c r="L407" s="229">
        <v>2990</v>
      </c>
      <c r="M407" s="229">
        <v>0.67247000000000001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556.04999999999995</v>
      </c>
      <c r="D408" s="230">
        <v>540.93333333333328</v>
      </c>
      <c r="E408" s="230">
        <v>516.86666666666656</v>
      </c>
      <c r="F408" s="230">
        <v>477.68333333333328</v>
      </c>
      <c r="G408" s="230">
        <v>453.61666666666656</v>
      </c>
      <c r="H408" s="230">
        <v>580.11666666666656</v>
      </c>
      <c r="I408" s="230">
        <v>604.18333333333339</v>
      </c>
      <c r="J408" s="230">
        <v>643.36666666666656</v>
      </c>
      <c r="K408" s="229">
        <v>565</v>
      </c>
      <c r="L408" s="229">
        <v>501.75</v>
      </c>
      <c r="M408" s="229">
        <v>47.550249999999998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1016.25</v>
      </c>
      <c r="D409" s="230">
        <v>1017.4833333333332</v>
      </c>
      <c r="E409" s="230">
        <v>1014.0166666666664</v>
      </c>
      <c r="F409" s="230">
        <v>1011.7833333333332</v>
      </c>
      <c r="G409" s="230">
        <v>1008.3166666666664</v>
      </c>
      <c r="H409" s="230">
        <v>1019.7166666666665</v>
      </c>
      <c r="I409" s="230">
        <v>1023.1833333333334</v>
      </c>
      <c r="J409" s="230">
        <v>1025.4166666666665</v>
      </c>
      <c r="K409" s="229">
        <v>1020.95</v>
      </c>
      <c r="L409" s="229">
        <v>1015.25</v>
      </c>
      <c r="M409" s="229">
        <v>0.22126999999999999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229.65</v>
      </c>
      <c r="D410" s="230">
        <v>231.61666666666667</v>
      </c>
      <c r="E410" s="230">
        <v>226.53333333333336</v>
      </c>
      <c r="F410" s="230">
        <v>223.41666666666669</v>
      </c>
      <c r="G410" s="230">
        <v>218.33333333333337</v>
      </c>
      <c r="H410" s="230">
        <v>234.73333333333335</v>
      </c>
      <c r="I410" s="230">
        <v>239.81666666666666</v>
      </c>
      <c r="J410" s="230">
        <v>242.93333333333334</v>
      </c>
      <c r="K410" s="229">
        <v>236.7</v>
      </c>
      <c r="L410" s="229">
        <v>228.5</v>
      </c>
      <c r="M410" s="229">
        <v>8.9690499999999993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792.1</v>
      </c>
      <c r="D411" s="230">
        <v>785.26666666666677</v>
      </c>
      <c r="E411" s="230">
        <v>775.83333333333348</v>
      </c>
      <c r="F411" s="230">
        <v>759.56666666666672</v>
      </c>
      <c r="G411" s="230">
        <v>750.13333333333344</v>
      </c>
      <c r="H411" s="230">
        <v>801.53333333333353</v>
      </c>
      <c r="I411" s="230">
        <v>810.9666666666667</v>
      </c>
      <c r="J411" s="230">
        <v>827.23333333333358</v>
      </c>
      <c r="K411" s="229">
        <v>794.7</v>
      </c>
      <c r="L411" s="229">
        <v>769</v>
      </c>
      <c r="M411" s="229">
        <v>0.31513000000000002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25793.8</v>
      </c>
      <c r="D412" s="230">
        <v>25476.266666666666</v>
      </c>
      <c r="E412" s="230">
        <v>25094.583333333332</v>
      </c>
      <c r="F412" s="230">
        <v>24395.366666666665</v>
      </c>
      <c r="G412" s="230">
        <v>24013.683333333331</v>
      </c>
      <c r="H412" s="230">
        <v>26175.483333333334</v>
      </c>
      <c r="I412" s="230">
        <v>26557.166666666668</v>
      </c>
      <c r="J412" s="230">
        <v>27256.383333333335</v>
      </c>
      <c r="K412" s="229">
        <v>25857.95</v>
      </c>
      <c r="L412" s="229">
        <v>24777.05</v>
      </c>
      <c r="M412" s="229">
        <v>0.77331000000000005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41.85</v>
      </c>
      <c r="D413" s="230">
        <v>42.116666666666667</v>
      </c>
      <c r="E413" s="230">
        <v>41.433333333333337</v>
      </c>
      <c r="F413" s="230">
        <v>41.016666666666673</v>
      </c>
      <c r="G413" s="230">
        <v>40.333333333333343</v>
      </c>
      <c r="H413" s="230">
        <v>42.533333333333331</v>
      </c>
      <c r="I413" s="230">
        <v>43.216666666666654</v>
      </c>
      <c r="J413" s="230">
        <v>43.633333333333326</v>
      </c>
      <c r="K413" s="229">
        <v>42.8</v>
      </c>
      <c r="L413" s="229">
        <v>41.7</v>
      </c>
      <c r="M413" s="229">
        <v>78.670050000000003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1408.9</v>
      </c>
      <c r="D414" s="230">
        <v>1404.8</v>
      </c>
      <c r="E414" s="230">
        <v>1389.85</v>
      </c>
      <c r="F414" s="230">
        <v>1370.8</v>
      </c>
      <c r="G414" s="230">
        <v>1355.85</v>
      </c>
      <c r="H414" s="230">
        <v>1423.85</v>
      </c>
      <c r="I414" s="230">
        <v>1438.8000000000002</v>
      </c>
      <c r="J414" s="230">
        <v>1457.85</v>
      </c>
      <c r="K414" s="229">
        <v>1419.75</v>
      </c>
      <c r="L414" s="229">
        <v>1385.75</v>
      </c>
      <c r="M414" s="229">
        <v>3.5543999999999998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311.2</v>
      </c>
      <c r="D415" s="266">
        <v>309.06666666666666</v>
      </c>
      <c r="E415" s="266">
        <v>297.13333333333333</v>
      </c>
      <c r="F415" s="266">
        <v>283.06666666666666</v>
      </c>
      <c r="G415" s="266">
        <v>271.13333333333333</v>
      </c>
      <c r="H415" s="266">
        <v>323.13333333333333</v>
      </c>
      <c r="I415" s="266">
        <v>335.06666666666661</v>
      </c>
      <c r="J415" s="266">
        <v>349.13333333333333</v>
      </c>
      <c r="K415" s="265">
        <v>321</v>
      </c>
      <c r="L415" s="265">
        <v>295</v>
      </c>
      <c r="M415" s="265">
        <v>19.03023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3586.25</v>
      </c>
      <c r="D416" s="230">
        <v>3565.15</v>
      </c>
      <c r="E416" s="230">
        <v>3537.3</v>
      </c>
      <c r="F416" s="230">
        <v>3488.35</v>
      </c>
      <c r="G416" s="230">
        <v>3460.5</v>
      </c>
      <c r="H416" s="230">
        <v>3614.1000000000004</v>
      </c>
      <c r="I416" s="230">
        <v>3641.95</v>
      </c>
      <c r="J416" s="230">
        <v>3690.9000000000005</v>
      </c>
      <c r="K416" s="229">
        <v>3593</v>
      </c>
      <c r="L416" s="229">
        <v>3516.2</v>
      </c>
      <c r="M416" s="229">
        <v>3.1004800000000001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555.9</v>
      </c>
      <c r="D417" s="230">
        <v>562.13333333333333</v>
      </c>
      <c r="E417" s="230">
        <v>546.26666666666665</v>
      </c>
      <c r="F417" s="230">
        <v>536.63333333333333</v>
      </c>
      <c r="G417" s="230">
        <v>520.76666666666665</v>
      </c>
      <c r="H417" s="230">
        <v>571.76666666666665</v>
      </c>
      <c r="I417" s="230">
        <v>587.63333333333321</v>
      </c>
      <c r="J417" s="230">
        <v>597.26666666666665</v>
      </c>
      <c r="K417" s="229">
        <v>578</v>
      </c>
      <c r="L417" s="229">
        <v>552.5</v>
      </c>
      <c r="M417" s="229">
        <v>8.3287200000000006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3847</v>
      </c>
      <c r="D418" s="230">
        <v>3844.0166666666664</v>
      </c>
      <c r="E418" s="230">
        <v>3828.0333333333328</v>
      </c>
      <c r="F418" s="230">
        <v>3809.0666666666666</v>
      </c>
      <c r="G418" s="230">
        <v>3793.083333333333</v>
      </c>
      <c r="H418" s="230">
        <v>3862.9833333333327</v>
      </c>
      <c r="I418" s="230">
        <v>3878.9666666666662</v>
      </c>
      <c r="J418" s="230">
        <v>3897.9333333333325</v>
      </c>
      <c r="K418" s="229">
        <v>3860</v>
      </c>
      <c r="L418" s="229">
        <v>3825.05</v>
      </c>
      <c r="M418" s="229">
        <v>0.53103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528.04999999999995</v>
      </c>
      <c r="D419" s="230">
        <v>528.96666666666658</v>
      </c>
      <c r="E419" s="230">
        <v>523.03333333333319</v>
      </c>
      <c r="F419" s="230">
        <v>518.01666666666665</v>
      </c>
      <c r="G419" s="230">
        <v>512.08333333333326</v>
      </c>
      <c r="H419" s="230">
        <v>533.98333333333312</v>
      </c>
      <c r="I419" s="230">
        <v>539.91666666666652</v>
      </c>
      <c r="J419" s="230">
        <v>544.93333333333305</v>
      </c>
      <c r="K419" s="229">
        <v>534.9</v>
      </c>
      <c r="L419" s="229">
        <v>523.95000000000005</v>
      </c>
      <c r="M419" s="229">
        <v>14.048249999999999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968.1</v>
      </c>
      <c r="D420" s="230">
        <v>970.36666666666667</v>
      </c>
      <c r="E420" s="230">
        <v>960.73333333333335</v>
      </c>
      <c r="F420" s="230">
        <v>953.36666666666667</v>
      </c>
      <c r="G420" s="230">
        <v>943.73333333333335</v>
      </c>
      <c r="H420" s="230">
        <v>977.73333333333335</v>
      </c>
      <c r="I420" s="230">
        <v>987.36666666666679</v>
      </c>
      <c r="J420" s="230">
        <v>994.73333333333335</v>
      </c>
      <c r="K420" s="229">
        <v>980</v>
      </c>
      <c r="L420" s="229">
        <v>963</v>
      </c>
      <c r="M420" s="229">
        <v>1.71591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539.5</v>
      </c>
      <c r="D421" s="230">
        <v>540.25</v>
      </c>
      <c r="E421" s="230">
        <v>535.45000000000005</v>
      </c>
      <c r="F421" s="230">
        <v>531.40000000000009</v>
      </c>
      <c r="G421" s="230">
        <v>526.60000000000014</v>
      </c>
      <c r="H421" s="230">
        <v>544.29999999999995</v>
      </c>
      <c r="I421" s="230">
        <v>549.09999999999991</v>
      </c>
      <c r="J421" s="230">
        <v>553.14999999999986</v>
      </c>
      <c r="K421" s="229">
        <v>545.04999999999995</v>
      </c>
      <c r="L421" s="229">
        <v>536.20000000000005</v>
      </c>
      <c r="M421" s="229">
        <v>2.92334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585.35</v>
      </c>
      <c r="D422" s="230">
        <v>585.75</v>
      </c>
      <c r="E422" s="230">
        <v>582.6</v>
      </c>
      <c r="F422" s="230">
        <v>579.85</v>
      </c>
      <c r="G422" s="230">
        <v>576.70000000000005</v>
      </c>
      <c r="H422" s="230">
        <v>588.5</v>
      </c>
      <c r="I422" s="230">
        <v>591.65000000000009</v>
      </c>
      <c r="J422" s="230">
        <v>594.4</v>
      </c>
      <c r="K422" s="229">
        <v>588.9</v>
      </c>
      <c r="L422" s="229">
        <v>583</v>
      </c>
      <c r="M422" s="229">
        <v>111.99939999999999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83.2</v>
      </c>
      <c r="D423" s="230">
        <v>83.333333333333329</v>
      </c>
      <c r="E423" s="230">
        <v>82.716666666666654</v>
      </c>
      <c r="F423" s="230">
        <v>82.23333333333332</v>
      </c>
      <c r="G423" s="230">
        <v>81.616666666666646</v>
      </c>
      <c r="H423" s="230">
        <v>83.816666666666663</v>
      </c>
      <c r="I423" s="230">
        <v>84.433333333333337</v>
      </c>
      <c r="J423" s="230">
        <v>84.916666666666671</v>
      </c>
      <c r="K423" s="229">
        <v>83.95</v>
      </c>
      <c r="L423" s="229">
        <v>82.85</v>
      </c>
      <c r="M423" s="229">
        <v>90.326430000000002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318.60000000000002</v>
      </c>
      <c r="D424" s="230">
        <v>310.78333333333336</v>
      </c>
      <c r="E424" s="230">
        <v>301.31666666666672</v>
      </c>
      <c r="F424" s="230">
        <v>284.03333333333336</v>
      </c>
      <c r="G424" s="230">
        <v>274.56666666666672</v>
      </c>
      <c r="H424" s="230">
        <v>328.06666666666672</v>
      </c>
      <c r="I424" s="230">
        <v>337.5333333333333</v>
      </c>
      <c r="J424" s="230">
        <v>354.81666666666672</v>
      </c>
      <c r="K424" s="229">
        <v>320.25</v>
      </c>
      <c r="L424" s="229">
        <v>293.5</v>
      </c>
      <c r="M424" s="229">
        <v>25.683789999999998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148.35</v>
      </c>
      <c r="D425" s="230">
        <v>148.43333333333331</v>
      </c>
      <c r="E425" s="230">
        <v>147.66666666666663</v>
      </c>
      <c r="F425" s="230">
        <v>146.98333333333332</v>
      </c>
      <c r="G425" s="230">
        <v>146.21666666666664</v>
      </c>
      <c r="H425" s="230">
        <v>149.11666666666662</v>
      </c>
      <c r="I425" s="230">
        <v>149.88333333333333</v>
      </c>
      <c r="J425" s="230">
        <v>150.56666666666661</v>
      </c>
      <c r="K425" s="229">
        <v>149.19999999999999</v>
      </c>
      <c r="L425" s="229">
        <v>147.75</v>
      </c>
      <c r="M425" s="229">
        <v>4.8195899999999998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498.3</v>
      </c>
      <c r="D426" s="230">
        <v>493.26666666666665</v>
      </c>
      <c r="E426" s="230">
        <v>484.7833333333333</v>
      </c>
      <c r="F426" s="230">
        <v>471.26666666666665</v>
      </c>
      <c r="G426" s="230">
        <v>462.7833333333333</v>
      </c>
      <c r="H426" s="230">
        <v>506.7833333333333</v>
      </c>
      <c r="I426" s="230">
        <v>515.26666666666665</v>
      </c>
      <c r="J426" s="230">
        <v>528.7833333333333</v>
      </c>
      <c r="K426" s="229">
        <v>501.75</v>
      </c>
      <c r="L426" s="229">
        <v>479.75</v>
      </c>
      <c r="M426" s="229">
        <v>4.1933600000000002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414.15</v>
      </c>
      <c r="D427" s="230">
        <v>416.25</v>
      </c>
      <c r="E427" s="230">
        <v>410.9</v>
      </c>
      <c r="F427" s="230">
        <v>407.65</v>
      </c>
      <c r="G427" s="230">
        <v>402.29999999999995</v>
      </c>
      <c r="H427" s="230">
        <v>419.5</v>
      </c>
      <c r="I427" s="230">
        <v>424.85</v>
      </c>
      <c r="J427" s="230">
        <v>428.1</v>
      </c>
      <c r="K427" s="229">
        <v>421.6</v>
      </c>
      <c r="L427" s="229">
        <v>413</v>
      </c>
      <c r="M427" s="229">
        <v>5.6520400000000004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192.9</v>
      </c>
      <c r="D428" s="230">
        <v>191.6</v>
      </c>
      <c r="E428" s="230">
        <v>189.6</v>
      </c>
      <c r="F428" s="230">
        <v>186.3</v>
      </c>
      <c r="G428" s="230">
        <v>184.3</v>
      </c>
      <c r="H428" s="230">
        <v>194.89999999999998</v>
      </c>
      <c r="I428" s="230">
        <v>196.89999999999998</v>
      </c>
      <c r="J428" s="230">
        <v>200.19999999999996</v>
      </c>
      <c r="K428" s="229">
        <v>193.6</v>
      </c>
      <c r="L428" s="229">
        <v>188.3</v>
      </c>
      <c r="M428" s="229">
        <v>4.1364299999999998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1013.8</v>
      </c>
      <c r="D429" s="230">
        <v>1011.25</v>
      </c>
      <c r="E429" s="230">
        <v>1006.55</v>
      </c>
      <c r="F429" s="230">
        <v>999.3</v>
      </c>
      <c r="G429" s="230">
        <v>994.59999999999991</v>
      </c>
      <c r="H429" s="230">
        <v>1018.5</v>
      </c>
      <c r="I429" s="230">
        <v>1023.2</v>
      </c>
      <c r="J429" s="230">
        <v>1030.45</v>
      </c>
      <c r="K429" s="229">
        <v>1015.95</v>
      </c>
      <c r="L429" s="229">
        <v>1004</v>
      </c>
      <c r="M429" s="229">
        <v>16.326440000000002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463.65</v>
      </c>
      <c r="D430" s="230">
        <v>462</v>
      </c>
      <c r="E430" s="230">
        <v>459.2</v>
      </c>
      <c r="F430" s="230">
        <v>454.75</v>
      </c>
      <c r="G430" s="230">
        <v>451.95</v>
      </c>
      <c r="H430" s="230">
        <v>466.45</v>
      </c>
      <c r="I430" s="230">
        <v>469.24999999999994</v>
      </c>
      <c r="J430" s="230">
        <v>473.7</v>
      </c>
      <c r="K430" s="229">
        <v>464.8</v>
      </c>
      <c r="L430" s="229">
        <v>457.55</v>
      </c>
      <c r="M430" s="229">
        <v>5.6909900000000002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2542.85</v>
      </c>
      <c r="D431" s="230">
        <v>2543.0500000000002</v>
      </c>
      <c r="E431" s="230">
        <v>2521.1000000000004</v>
      </c>
      <c r="F431" s="230">
        <v>2499.3500000000004</v>
      </c>
      <c r="G431" s="230">
        <v>2477.4000000000005</v>
      </c>
      <c r="H431" s="230">
        <v>2564.8000000000002</v>
      </c>
      <c r="I431" s="230">
        <v>2586.75</v>
      </c>
      <c r="J431" s="230">
        <v>2608.5</v>
      </c>
      <c r="K431" s="229">
        <v>2565</v>
      </c>
      <c r="L431" s="229">
        <v>2521.3000000000002</v>
      </c>
      <c r="M431" s="229">
        <v>4.5343799999999996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1139.8499999999999</v>
      </c>
      <c r="D432" s="230">
        <v>1136.6000000000001</v>
      </c>
      <c r="E432" s="230">
        <v>1128.2500000000002</v>
      </c>
      <c r="F432" s="230">
        <v>1116.6500000000001</v>
      </c>
      <c r="G432" s="230">
        <v>1108.3000000000002</v>
      </c>
      <c r="H432" s="230">
        <v>1148.2000000000003</v>
      </c>
      <c r="I432" s="230">
        <v>1156.5500000000002</v>
      </c>
      <c r="J432" s="230">
        <v>1168.1500000000003</v>
      </c>
      <c r="K432" s="229">
        <v>1144.95</v>
      </c>
      <c r="L432" s="229">
        <v>1125</v>
      </c>
      <c r="M432" s="229">
        <v>0.96011000000000002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285</v>
      </c>
      <c r="D433" s="230">
        <v>285.48333333333335</v>
      </c>
      <c r="E433" s="230">
        <v>283.51666666666671</v>
      </c>
      <c r="F433" s="230">
        <v>282.03333333333336</v>
      </c>
      <c r="G433" s="230">
        <v>280.06666666666672</v>
      </c>
      <c r="H433" s="230">
        <v>286.9666666666667</v>
      </c>
      <c r="I433" s="230">
        <v>288.93333333333339</v>
      </c>
      <c r="J433" s="230">
        <v>290.41666666666669</v>
      </c>
      <c r="K433" s="229">
        <v>287.45</v>
      </c>
      <c r="L433" s="229">
        <v>284</v>
      </c>
      <c r="M433" s="229">
        <v>1.7736799999999999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384.1</v>
      </c>
      <c r="D434" s="230">
        <v>384.2166666666667</v>
      </c>
      <c r="E434" s="230">
        <v>380.98333333333341</v>
      </c>
      <c r="F434" s="230">
        <v>377.86666666666673</v>
      </c>
      <c r="G434" s="230">
        <v>374.63333333333344</v>
      </c>
      <c r="H434" s="230">
        <v>387.33333333333337</v>
      </c>
      <c r="I434" s="230">
        <v>390.56666666666672</v>
      </c>
      <c r="J434" s="230">
        <v>393.68333333333334</v>
      </c>
      <c r="K434" s="229">
        <v>387.45</v>
      </c>
      <c r="L434" s="229">
        <v>381.1</v>
      </c>
      <c r="M434" s="229">
        <v>0.67222000000000004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2825.3</v>
      </c>
      <c r="D435" s="230">
        <v>2821.8166666666671</v>
      </c>
      <c r="E435" s="230">
        <v>2795.8333333333339</v>
      </c>
      <c r="F435" s="230">
        <v>2766.3666666666668</v>
      </c>
      <c r="G435" s="230">
        <v>2740.3833333333337</v>
      </c>
      <c r="H435" s="230">
        <v>2851.2833333333342</v>
      </c>
      <c r="I435" s="230">
        <v>2877.2666666666669</v>
      </c>
      <c r="J435" s="230">
        <v>2906.7333333333345</v>
      </c>
      <c r="K435" s="229">
        <v>2847.8</v>
      </c>
      <c r="L435" s="229">
        <v>2792.35</v>
      </c>
      <c r="M435" s="229">
        <v>0.16882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475.1</v>
      </c>
      <c r="D436" s="230">
        <v>474.81666666666666</v>
      </c>
      <c r="E436" s="230">
        <v>473.5333333333333</v>
      </c>
      <c r="F436" s="230">
        <v>471.96666666666664</v>
      </c>
      <c r="G436" s="230">
        <v>470.68333333333328</v>
      </c>
      <c r="H436" s="230">
        <v>476.38333333333333</v>
      </c>
      <c r="I436" s="230">
        <v>477.66666666666674</v>
      </c>
      <c r="J436" s="230">
        <v>479.23333333333335</v>
      </c>
      <c r="K436" s="229">
        <v>476.1</v>
      </c>
      <c r="L436" s="229">
        <v>473.25</v>
      </c>
      <c r="M436" s="229">
        <v>1.14676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12.2</v>
      </c>
      <c r="D437" s="230">
        <v>11.983333333333334</v>
      </c>
      <c r="E437" s="230">
        <v>11.566666666666668</v>
      </c>
      <c r="F437" s="230">
        <v>10.933333333333334</v>
      </c>
      <c r="G437" s="230">
        <v>10.516666666666667</v>
      </c>
      <c r="H437" s="230">
        <v>12.616666666666669</v>
      </c>
      <c r="I437" s="230">
        <v>13.033333333333333</v>
      </c>
      <c r="J437" s="230">
        <v>13.66666666666667</v>
      </c>
      <c r="K437" s="229">
        <v>12.4</v>
      </c>
      <c r="L437" s="229">
        <v>11.35</v>
      </c>
      <c r="M437" s="229">
        <v>5331.7844999999998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242.1</v>
      </c>
      <c r="D438" s="230">
        <v>243.13333333333335</v>
      </c>
      <c r="E438" s="230">
        <v>240.26666666666671</v>
      </c>
      <c r="F438" s="230">
        <v>238.43333333333337</v>
      </c>
      <c r="G438" s="230">
        <v>235.56666666666672</v>
      </c>
      <c r="H438" s="230">
        <v>244.9666666666667</v>
      </c>
      <c r="I438" s="230">
        <v>247.83333333333331</v>
      </c>
      <c r="J438" s="230">
        <v>249.66666666666669</v>
      </c>
      <c r="K438" s="229">
        <v>246</v>
      </c>
      <c r="L438" s="229">
        <v>241.3</v>
      </c>
      <c r="M438" s="229">
        <v>0.88585000000000003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884.85</v>
      </c>
      <c r="D439" s="230">
        <v>875.95000000000016</v>
      </c>
      <c r="E439" s="230">
        <v>857.95000000000027</v>
      </c>
      <c r="F439" s="230">
        <v>831.05000000000007</v>
      </c>
      <c r="G439" s="230">
        <v>813.05000000000018</v>
      </c>
      <c r="H439" s="230">
        <v>902.85000000000036</v>
      </c>
      <c r="I439" s="230">
        <v>920.85000000000014</v>
      </c>
      <c r="J439" s="230">
        <v>947.75000000000045</v>
      </c>
      <c r="K439" s="229">
        <v>893.95</v>
      </c>
      <c r="L439" s="229">
        <v>849.05</v>
      </c>
      <c r="M439" s="229">
        <v>3.3859400000000002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734.5</v>
      </c>
      <c r="D440" s="230">
        <v>731.36666666666667</v>
      </c>
      <c r="E440" s="230">
        <v>722.2833333333333</v>
      </c>
      <c r="F440" s="230">
        <v>710.06666666666661</v>
      </c>
      <c r="G440" s="230">
        <v>700.98333333333323</v>
      </c>
      <c r="H440" s="230">
        <v>743.58333333333337</v>
      </c>
      <c r="I440" s="230">
        <v>752.66666666666663</v>
      </c>
      <c r="J440" s="230">
        <v>764.88333333333344</v>
      </c>
      <c r="K440" s="229">
        <v>740.45</v>
      </c>
      <c r="L440" s="229">
        <v>719.15</v>
      </c>
      <c r="M440" s="229">
        <v>4.2911700000000002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1634.85</v>
      </c>
      <c r="D441" s="230">
        <v>1627.6166666666668</v>
      </c>
      <c r="E441" s="230">
        <v>1615.2833333333335</v>
      </c>
      <c r="F441" s="230">
        <v>1595.7166666666667</v>
      </c>
      <c r="G441" s="230">
        <v>1583.3833333333334</v>
      </c>
      <c r="H441" s="230">
        <v>1647.1833333333336</v>
      </c>
      <c r="I441" s="230">
        <v>1659.5166666666667</v>
      </c>
      <c r="J441" s="230">
        <v>1679.0833333333337</v>
      </c>
      <c r="K441" s="229">
        <v>1639.95</v>
      </c>
      <c r="L441" s="229">
        <v>1608.05</v>
      </c>
      <c r="M441" s="229">
        <v>0.17348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418.25</v>
      </c>
      <c r="D442" s="230">
        <v>419.10000000000008</v>
      </c>
      <c r="E442" s="230">
        <v>415.25000000000017</v>
      </c>
      <c r="F442" s="230">
        <v>412.25000000000011</v>
      </c>
      <c r="G442" s="230">
        <v>408.4000000000002</v>
      </c>
      <c r="H442" s="230">
        <v>422.10000000000014</v>
      </c>
      <c r="I442" s="230">
        <v>425.95000000000005</v>
      </c>
      <c r="J442" s="230">
        <v>428.9500000000001</v>
      </c>
      <c r="K442" s="229">
        <v>422.95</v>
      </c>
      <c r="L442" s="229">
        <v>416.1</v>
      </c>
      <c r="M442" s="229">
        <v>1.0573600000000001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692.05</v>
      </c>
      <c r="D443" s="230">
        <v>688.86666666666667</v>
      </c>
      <c r="E443" s="230">
        <v>680.73333333333335</v>
      </c>
      <c r="F443" s="230">
        <v>669.41666666666663</v>
      </c>
      <c r="G443" s="230">
        <v>661.2833333333333</v>
      </c>
      <c r="H443" s="230">
        <v>700.18333333333339</v>
      </c>
      <c r="I443" s="230">
        <v>708.31666666666683</v>
      </c>
      <c r="J443" s="230">
        <v>719.63333333333344</v>
      </c>
      <c r="K443" s="229">
        <v>697</v>
      </c>
      <c r="L443" s="229">
        <v>677.55</v>
      </c>
      <c r="M443" s="229">
        <v>1.7499400000000001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38.200000000000003</v>
      </c>
      <c r="D444" s="230">
        <v>38.233333333333334</v>
      </c>
      <c r="E444" s="230">
        <v>37.716666666666669</v>
      </c>
      <c r="F444" s="230">
        <v>37.233333333333334</v>
      </c>
      <c r="G444" s="230">
        <v>36.716666666666669</v>
      </c>
      <c r="H444" s="230">
        <v>38.716666666666669</v>
      </c>
      <c r="I444" s="230">
        <v>39.233333333333334</v>
      </c>
      <c r="J444" s="230">
        <v>39.716666666666669</v>
      </c>
      <c r="K444" s="229">
        <v>38.75</v>
      </c>
      <c r="L444" s="229">
        <v>37.75</v>
      </c>
      <c r="M444" s="229">
        <v>104.11596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1332</v>
      </c>
      <c r="D445" s="230">
        <v>1319</v>
      </c>
      <c r="E445" s="230">
        <v>1299</v>
      </c>
      <c r="F445" s="230">
        <v>1266</v>
      </c>
      <c r="G445" s="230">
        <v>1246</v>
      </c>
      <c r="H445" s="230">
        <v>1352</v>
      </c>
      <c r="I445" s="230">
        <v>1372</v>
      </c>
      <c r="J445" s="230">
        <v>1405</v>
      </c>
      <c r="K445" s="229">
        <v>1339</v>
      </c>
      <c r="L445" s="229">
        <v>1286</v>
      </c>
      <c r="M445" s="229">
        <v>17.035830000000001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805.4</v>
      </c>
      <c r="D446" s="230">
        <v>797.4</v>
      </c>
      <c r="E446" s="230">
        <v>783.09999999999991</v>
      </c>
      <c r="F446" s="230">
        <v>760.8</v>
      </c>
      <c r="G446" s="230">
        <v>746.49999999999989</v>
      </c>
      <c r="H446" s="230">
        <v>819.69999999999993</v>
      </c>
      <c r="I446" s="230">
        <v>833.99999999999989</v>
      </c>
      <c r="J446" s="230">
        <v>856.3</v>
      </c>
      <c r="K446" s="229">
        <v>811.7</v>
      </c>
      <c r="L446" s="229">
        <v>775.1</v>
      </c>
      <c r="M446" s="229">
        <v>5.4874000000000001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993.75</v>
      </c>
      <c r="D447" s="230">
        <v>996.54999999999984</v>
      </c>
      <c r="E447" s="230">
        <v>985.99999999999966</v>
      </c>
      <c r="F447" s="230">
        <v>978.24999999999977</v>
      </c>
      <c r="G447" s="230">
        <v>967.69999999999959</v>
      </c>
      <c r="H447" s="230">
        <v>1004.2999999999997</v>
      </c>
      <c r="I447" s="230">
        <v>1014.8499999999999</v>
      </c>
      <c r="J447" s="230">
        <v>1022.5999999999998</v>
      </c>
      <c r="K447" s="229">
        <v>1007.1</v>
      </c>
      <c r="L447" s="229">
        <v>988.8</v>
      </c>
      <c r="M447" s="229">
        <v>9.6629500000000004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229.55</v>
      </c>
      <c r="D448" s="230">
        <v>229.79999999999998</v>
      </c>
      <c r="E448" s="230">
        <v>227.99999999999997</v>
      </c>
      <c r="F448" s="230">
        <v>226.45</v>
      </c>
      <c r="G448" s="230">
        <v>224.64999999999998</v>
      </c>
      <c r="H448" s="230">
        <v>231.34999999999997</v>
      </c>
      <c r="I448" s="230">
        <v>233.14999999999998</v>
      </c>
      <c r="J448" s="230">
        <v>234.69999999999996</v>
      </c>
      <c r="K448" s="229">
        <v>231.6</v>
      </c>
      <c r="L448" s="229">
        <v>228.25</v>
      </c>
      <c r="M448" s="229">
        <v>5.8998499999999998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1407.7</v>
      </c>
      <c r="D449" s="230">
        <v>1400.1833333333332</v>
      </c>
      <c r="E449" s="230">
        <v>1379.3666666666663</v>
      </c>
      <c r="F449" s="230">
        <v>1351.0333333333331</v>
      </c>
      <c r="G449" s="230">
        <v>1330.2166666666662</v>
      </c>
      <c r="H449" s="230">
        <v>1428.5166666666664</v>
      </c>
      <c r="I449" s="230">
        <v>1449.3333333333335</v>
      </c>
      <c r="J449" s="230">
        <v>1477.6666666666665</v>
      </c>
      <c r="K449" s="229">
        <v>1421</v>
      </c>
      <c r="L449" s="229">
        <v>1371.85</v>
      </c>
      <c r="M449" s="229">
        <v>6.8026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3232.3</v>
      </c>
      <c r="D450" s="230">
        <v>3247.25</v>
      </c>
      <c r="E450" s="230">
        <v>3205.65</v>
      </c>
      <c r="F450" s="230">
        <v>3179</v>
      </c>
      <c r="G450" s="230">
        <v>3137.4</v>
      </c>
      <c r="H450" s="230">
        <v>3273.9</v>
      </c>
      <c r="I450" s="230">
        <v>3315.5000000000005</v>
      </c>
      <c r="J450" s="230">
        <v>3342.15</v>
      </c>
      <c r="K450" s="229">
        <v>3288.85</v>
      </c>
      <c r="L450" s="229">
        <v>3220.6</v>
      </c>
      <c r="M450" s="229">
        <v>20.228490000000001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792.1</v>
      </c>
      <c r="D451" s="230">
        <v>790.83333333333337</v>
      </c>
      <c r="E451" s="230">
        <v>785.7166666666667</v>
      </c>
      <c r="F451" s="230">
        <v>779.33333333333337</v>
      </c>
      <c r="G451" s="230">
        <v>774.2166666666667</v>
      </c>
      <c r="H451" s="230">
        <v>797.2166666666667</v>
      </c>
      <c r="I451" s="230">
        <v>802.33333333333326</v>
      </c>
      <c r="J451" s="230">
        <v>808.7166666666667</v>
      </c>
      <c r="K451" s="229">
        <v>795.95</v>
      </c>
      <c r="L451" s="229">
        <v>784.45</v>
      </c>
      <c r="M451" s="229">
        <v>7.4400199999999996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7604.5</v>
      </c>
      <c r="D452" s="230">
        <v>7628.833333333333</v>
      </c>
      <c r="E452" s="230">
        <v>7526.6666666666661</v>
      </c>
      <c r="F452" s="230">
        <v>7448.833333333333</v>
      </c>
      <c r="G452" s="230">
        <v>7346.6666666666661</v>
      </c>
      <c r="H452" s="230">
        <v>7706.6666666666661</v>
      </c>
      <c r="I452" s="230">
        <v>7808.8333333333321</v>
      </c>
      <c r="J452" s="230">
        <v>7886.6666666666661</v>
      </c>
      <c r="K452" s="229">
        <v>7731</v>
      </c>
      <c r="L452" s="229">
        <v>7551</v>
      </c>
      <c r="M452" s="229">
        <v>1.5585199999999999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2304.9</v>
      </c>
      <c r="D453" s="230">
        <v>2314.5</v>
      </c>
      <c r="E453" s="230">
        <v>2285.0500000000002</v>
      </c>
      <c r="F453" s="230">
        <v>2265.2000000000003</v>
      </c>
      <c r="G453" s="230">
        <v>2235.7500000000005</v>
      </c>
      <c r="H453" s="230">
        <v>2334.35</v>
      </c>
      <c r="I453" s="230">
        <v>2363.7999999999997</v>
      </c>
      <c r="J453" s="230">
        <v>2383.6499999999996</v>
      </c>
      <c r="K453" s="229">
        <v>2343.9499999999998</v>
      </c>
      <c r="L453" s="229">
        <v>2294.65</v>
      </c>
      <c r="M453" s="229">
        <v>0.54813999999999996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290.85000000000002</v>
      </c>
      <c r="D454" s="230">
        <v>289.73333333333335</v>
      </c>
      <c r="E454" s="230">
        <v>288.36666666666667</v>
      </c>
      <c r="F454" s="230">
        <v>285.88333333333333</v>
      </c>
      <c r="G454" s="230">
        <v>284.51666666666665</v>
      </c>
      <c r="H454" s="230">
        <v>292.2166666666667</v>
      </c>
      <c r="I454" s="230">
        <v>293.58333333333337</v>
      </c>
      <c r="J454" s="230">
        <v>296.06666666666672</v>
      </c>
      <c r="K454" s="229">
        <v>291.10000000000002</v>
      </c>
      <c r="L454" s="229">
        <v>287.25</v>
      </c>
      <c r="M454" s="229">
        <v>22.2685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555.75</v>
      </c>
      <c r="D455" s="230">
        <v>552.69999999999993</v>
      </c>
      <c r="E455" s="230">
        <v>548.39999999999986</v>
      </c>
      <c r="F455" s="230">
        <v>541.04999999999995</v>
      </c>
      <c r="G455" s="230">
        <v>536.74999999999989</v>
      </c>
      <c r="H455" s="230">
        <v>560.04999999999984</v>
      </c>
      <c r="I455" s="230">
        <v>564.3499999999998</v>
      </c>
      <c r="J455" s="230">
        <v>571.69999999999982</v>
      </c>
      <c r="K455" s="229">
        <v>557</v>
      </c>
      <c r="L455" s="229">
        <v>545.35</v>
      </c>
      <c r="M455" s="229">
        <v>153.95092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216.75</v>
      </c>
      <c r="D456" s="230">
        <v>217.36666666666667</v>
      </c>
      <c r="E456" s="230">
        <v>214.93333333333334</v>
      </c>
      <c r="F456" s="230">
        <v>213.11666666666667</v>
      </c>
      <c r="G456" s="230">
        <v>210.68333333333334</v>
      </c>
      <c r="H456" s="230">
        <v>219.18333333333334</v>
      </c>
      <c r="I456" s="230">
        <v>221.61666666666667</v>
      </c>
      <c r="J456" s="230">
        <v>223.43333333333334</v>
      </c>
      <c r="K456" s="229">
        <v>219.8</v>
      </c>
      <c r="L456" s="229">
        <v>215.55</v>
      </c>
      <c r="M456" s="229">
        <v>83.010400000000004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109</v>
      </c>
      <c r="D457" s="230">
        <v>109.05</v>
      </c>
      <c r="E457" s="230">
        <v>108.25</v>
      </c>
      <c r="F457" s="230">
        <v>107.5</v>
      </c>
      <c r="G457" s="230">
        <v>106.7</v>
      </c>
      <c r="H457" s="230">
        <v>109.8</v>
      </c>
      <c r="I457" s="230">
        <v>110.59999999999998</v>
      </c>
      <c r="J457" s="230">
        <v>111.35</v>
      </c>
      <c r="K457" s="229">
        <v>109.85</v>
      </c>
      <c r="L457" s="229">
        <v>108.3</v>
      </c>
      <c r="M457" s="229">
        <v>267.51371999999998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63.15</v>
      </c>
      <c r="D458" s="230">
        <v>63.616666666666674</v>
      </c>
      <c r="E458" s="230">
        <v>62.333333333333343</v>
      </c>
      <c r="F458" s="230">
        <v>61.516666666666666</v>
      </c>
      <c r="G458" s="230">
        <v>60.233333333333334</v>
      </c>
      <c r="H458" s="230">
        <v>64.433333333333351</v>
      </c>
      <c r="I458" s="230">
        <v>65.716666666666683</v>
      </c>
      <c r="J458" s="230">
        <v>66.53333333333336</v>
      </c>
      <c r="K458" s="229">
        <v>64.900000000000006</v>
      </c>
      <c r="L458" s="229">
        <v>62.8</v>
      </c>
      <c r="M458" s="229">
        <v>16.8308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2149.9499999999998</v>
      </c>
      <c r="D459" s="230">
        <v>2155.0333333333333</v>
      </c>
      <c r="E459" s="230">
        <v>2135.0666666666666</v>
      </c>
      <c r="F459" s="230">
        <v>2120.1833333333334</v>
      </c>
      <c r="G459" s="230">
        <v>2100.2166666666667</v>
      </c>
      <c r="H459" s="230">
        <v>2169.9166666666665</v>
      </c>
      <c r="I459" s="230">
        <v>2189.8833333333328</v>
      </c>
      <c r="J459" s="230">
        <v>2204.7666666666664</v>
      </c>
      <c r="K459" s="229">
        <v>2175</v>
      </c>
      <c r="L459" s="229">
        <v>2140.15</v>
      </c>
      <c r="M459" s="229">
        <v>0.31251000000000001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1086.25</v>
      </c>
      <c r="D460" s="230">
        <v>1086.6000000000001</v>
      </c>
      <c r="E460" s="230">
        <v>1071.2000000000003</v>
      </c>
      <c r="F460" s="230">
        <v>1056.1500000000001</v>
      </c>
      <c r="G460" s="230">
        <v>1040.7500000000002</v>
      </c>
      <c r="H460" s="230">
        <v>1101.6500000000003</v>
      </c>
      <c r="I460" s="230">
        <v>1117.0500000000004</v>
      </c>
      <c r="J460" s="230">
        <v>1132.1000000000004</v>
      </c>
      <c r="K460" s="229">
        <v>1102</v>
      </c>
      <c r="L460" s="229">
        <v>1071.55</v>
      </c>
      <c r="M460" s="229">
        <v>32.848410000000001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702.35</v>
      </c>
      <c r="D461" s="230">
        <v>700.44999999999993</v>
      </c>
      <c r="E461" s="230">
        <v>685.89999999999986</v>
      </c>
      <c r="F461" s="230">
        <v>669.44999999999993</v>
      </c>
      <c r="G461" s="230">
        <v>654.89999999999986</v>
      </c>
      <c r="H461" s="230">
        <v>716.89999999999986</v>
      </c>
      <c r="I461" s="230">
        <v>731.44999999999982</v>
      </c>
      <c r="J461" s="230">
        <v>747.89999999999986</v>
      </c>
      <c r="K461" s="229">
        <v>715</v>
      </c>
      <c r="L461" s="229">
        <v>684</v>
      </c>
      <c r="M461" s="229">
        <v>5.6834699999999998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118.25</v>
      </c>
      <c r="D462" s="230">
        <v>118.2</v>
      </c>
      <c r="E462" s="230">
        <v>117.25</v>
      </c>
      <c r="F462" s="230">
        <v>116.25</v>
      </c>
      <c r="G462" s="230">
        <v>115.3</v>
      </c>
      <c r="H462" s="230">
        <v>119.2</v>
      </c>
      <c r="I462" s="230">
        <v>120.15000000000002</v>
      </c>
      <c r="J462" s="230">
        <v>121.15</v>
      </c>
      <c r="K462" s="229">
        <v>119.15</v>
      </c>
      <c r="L462" s="229">
        <v>117.2</v>
      </c>
      <c r="M462" s="229">
        <v>3.2593700000000001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922.05</v>
      </c>
      <c r="D463" s="230">
        <v>923.16666666666663</v>
      </c>
      <c r="E463" s="230">
        <v>911.63333333333321</v>
      </c>
      <c r="F463" s="230">
        <v>901.21666666666658</v>
      </c>
      <c r="G463" s="230">
        <v>889.68333333333317</v>
      </c>
      <c r="H463" s="230">
        <v>933.58333333333326</v>
      </c>
      <c r="I463" s="230">
        <v>945.11666666666679</v>
      </c>
      <c r="J463" s="230">
        <v>955.5333333333333</v>
      </c>
      <c r="K463" s="229">
        <v>934.7</v>
      </c>
      <c r="L463" s="229">
        <v>912.75</v>
      </c>
      <c r="M463" s="229">
        <v>9.3086300000000008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2308.15</v>
      </c>
      <c r="D464" s="230">
        <v>2327.3666666666668</v>
      </c>
      <c r="E464" s="230">
        <v>2275.8333333333335</v>
      </c>
      <c r="F464" s="230">
        <v>2243.5166666666669</v>
      </c>
      <c r="G464" s="230">
        <v>2191.9833333333336</v>
      </c>
      <c r="H464" s="230">
        <v>2359.6833333333334</v>
      </c>
      <c r="I464" s="230">
        <v>2411.2166666666662</v>
      </c>
      <c r="J464" s="230">
        <v>2443.5333333333333</v>
      </c>
      <c r="K464" s="229">
        <v>2378.9</v>
      </c>
      <c r="L464" s="229">
        <v>2295.0500000000002</v>
      </c>
      <c r="M464" s="229">
        <v>1.14554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477.1</v>
      </c>
      <c r="D465" s="230">
        <v>476.41666666666669</v>
      </c>
      <c r="E465" s="230">
        <v>471.33333333333337</v>
      </c>
      <c r="F465" s="230">
        <v>465.56666666666666</v>
      </c>
      <c r="G465" s="230">
        <v>460.48333333333335</v>
      </c>
      <c r="H465" s="230">
        <v>482.18333333333339</v>
      </c>
      <c r="I465" s="230">
        <v>487.26666666666677</v>
      </c>
      <c r="J465" s="230">
        <v>493.03333333333342</v>
      </c>
      <c r="K465" s="229">
        <v>481.5</v>
      </c>
      <c r="L465" s="229">
        <v>470.65</v>
      </c>
      <c r="M465" s="229">
        <v>0.67681000000000002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3381</v>
      </c>
      <c r="D466" s="230">
        <v>3364.2833333333333</v>
      </c>
      <c r="E466" s="230">
        <v>3333.5666666666666</v>
      </c>
      <c r="F466" s="230">
        <v>3286.1333333333332</v>
      </c>
      <c r="G466" s="230">
        <v>3255.4166666666665</v>
      </c>
      <c r="H466" s="230">
        <v>3411.7166666666667</v>
      </c>
      <c r="I466" s="230">
        <v>3442.4333333333329</v>
      </c>
      <c r="J466" s="230">
        <v>3489.8666666666668</v>
      </c>
      <c r="K466" s="229">
        <v>3395</v>
      </c>
      <c r="L466" s="229">
        <v>3316.85</v>
      </c>
      <c r="M466" s="229">
        <v>0.24892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2881.45</v>
      </c>
      <c r="D467" s="230">
        <v>2877.5833333333335</v>
      </c>
      <c r="E467" s="230">
        <v>2862.166666666667</v>
      </c>
      <c r="F467" s="230">
        <v>2842.8833333333337</v>
      </c>
      <c r="G467" s="230">
        <v>2827.4666666666672</v>
      </c>
      <c r="H467" s="230">
        <v>2896.8666666666668</v>
      </c>
      <c r="I467" s="230">
        <v>2912.2833333333338</v>
      </c>
      <c r="J467" s="230">
        <v>2931.5666666666666</v>
      </c>
      <c r="K467" s="229">
        <v>2893</v>
      </c>
      <c r="L467" s="229">
        <v>2858.3</v>
      </c>
      <c r="M467" s="229">
        <v>11.48132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1788.1</v>
      </c>
      <c r="D468" s="230">
        <v>1783.05</v>
      </c>
      <c r="E468" s="230">
        <v>1771.3</v>
      </c>
      <c r="F468" s="230">
        <v>1754.5</v>
      </c>
      <c r="G468" s="230">
        <v>1742.75</v>
      </c>
      <c r="H468" s="230">
        <v>1799.85</v>
      </c>
      <c r="I468" s="230">
        <v>1811.6</v>
      </c>
      <c r="J468" s="230">
        <v>1828.3999999999999</v>
      </c>
      <c r="K468" s="229">
        <v>1794.8</v>
      </c>
      <c r="L468" s="229">
        <v>1766.25</v>
      </c>
      <c r="M468" s="229">
        <v>1.41214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612.20000000000005</v>
      </c>
      <c r="D469" s="230">
        <v>604.25</v>
      </c>
      <c r="E469" s="230">
        <v>593.5</v>
      </c>
      <c r="F469" s="230">
        <v>574.79999999999995</v>
      </c>
      <c r="G469" s="230">
        <v>564.04999999999995</v>
      </c>
      <c r="H469" s="230">
        <v>622.95000000000005</v>
      </c>
      <c r="I469" s="230">
        <v>633.70000000000005</v>
      </c>
      <c r="J469" s="230">
        <v>652.40000000000009</v>
      </c>
      <c r="K469" s="229">
        <v>615</v>
      </c>
      <c r="L469" s="229">
        <v>585.54999999999995</v>
      </c>
      <c r="M469" s="229">
        <v>9.8423599999999993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706</v>
      </c>
      <c r="D470" s="230">
        <v>704.65</v>
      </c>
      <c r="E470" s="230">
        <v>701.34999999999991</v>
      </c>
      <c r="F470" s="230">
        <v>696.69999999999993</v>
      </c>
      <c r="G470" s="230">
        <v>693.39999999999986</v>
      </c>
      <c r="H470" s="230">
        <v>709.3</v>
      </c>
      <c r="I470" s="230">
        <v>712.59999999999991</v>
      </c>
      <c r="J470" s="230">
        <v>717.25</v>
      </c>
      <c r="K470" s="229">
        <v>707.95</v>
      </c>
      <c r="L470" s="229">
        <v>700</v>
      </c>
      <c r="M470" s="229">
        <v>0.24879000000000001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1602.65</v>
      </c>
      <c r="D471" s="230">
        <v>1598.05</v>
      </c>
      <c r="E471" s="230">
        <v>1588.6</v>
      </c>
      <c r="F471" s="230">
        <v>1574.55</v>
      </c>
      <c r="G471" s="230">
        <v>1565.1</v>
      </c>
      <c r="H471" s="230">
        <v>1612.1</v>
      </c>
      <c r="I471" s="230">
        <v>1621.5500000000002</v>
      </c>
      <c r="J471" s="230">
        <v>1635.6</v>
      </c>
      <c r="K471" s="229">
        <v>1607.5</v>
      </c>
      <c r="L471" s="229">
        <v>1584</v>
      </c>
      <c r="M471" s="229">
        <v>2.08474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33.35</v>
      </c>
      <c r="D472" s="230">
        <v>33.550000000000004</v>
      </c>
      <c r="E472" s="230">
        <v>32.95000000000001</v>
      </c>
      <c r="F472" s="230">
        <v>32.550000000000004</v>
      </c>
      <c r="G472" s="230">
        <v>31.95000000000001</v>
      </c>
      <c r="H472" s="230">
        <v>33.95000000000001</v>
      </c>
      <c r="I472" s="230">
        <v>34.550000000000004</v>
      </c>
      <c r="J472" s="230">
        <v>34.95000000000001</v>
      </c>
      <c r="K472" s="229">
        <v>34.15</v>
      </c>
      <c r="L472" s="229">
        <v>33.15</v>
      </c>
      <c r="M472" s="229">
        <v>110.50973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277.39999999999998</v>
      </c>
      <c r="D473" s="230">
        <v>277.18333333333334</v>
      </c>
      <c r="E473" s="230">
        <v>274.4666666666667</v>
      </c>
      <c r="F473" s="230">
        <v>271.53333333333336</v>
      </c>
      <c r="G473" s="230">
        <v>268.81666666666672</v>
      </c>
      <c r="H473" s="230">
        <v>280.11666666666667</v>
      </c>
      <c r="I473" s="230">
        <v>282.83333333333326</v>
      </c>
      <c r="J473" s="230">
        <v>285.76666666666665</v>
      </c>
      <c r="K473" s="229">
        <v>279.89999999999998</v>
      </c>
      <c r="L473" s="229">
        <v>274.25</v>
      </c>
      <c r="M473" s="229">
        <v>1.75817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399.85</v>
      </c>
      <c r="D474" s="230">
        <v>396.23333333333335</v>
      </c>
      <c r="E474" s="230">
        <v>389.61666666666667</v>
      </c>
      <c r="F474" s="230">
        <v>379.38333333333333</v>
      </c>
      <c r="G474" s="230">
        <v>372.76666666666665</v>
      </c>
      <c r="H474" s="230">
        <v>406.4666666666667</v>
      </c>
      <c r="I474" s="230">
        <v>413.08333333333337</v>
      </c>
      <c r="J474" s="230">
        <v>423.31666666666672</v>
      </c>
      <c r="K474" s="229">
        <v>402.85</v>
      </c>
      <c r="L474" s="229">
        <v>386</v>
      </c>
      <c r="M474" s="229">
        <v>11.067959999999999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2899.15</v>
      </c>
      <c r="D475" s="230">
        <v>2894.2166666666667</v>
      </c>
      <c r="E475" s="230">
        <v>2887.5833333333335</v>
      </c>
      <c r="F475" s="230">
        <v>2876.0166666666669</v>
      </c>
      <c r="G475" s="230">
        <v>2869.3833333333337</v>
      </c>
      <c r="H475" s="230">
        <v>2905.7833333333333</v>
      </c>
      <c r="I475" s="230">
        <v>2912.4166666666665</v>
      </c>
      <c r="J475" s="230">
        <v>2923.9833333333331</v>
      </c>
      <c r="K475" s="229">
        <v>2900.85</v>
      </c>
      <c r="L475" s="229">
        <v>2882.65</v>
      </c>
      <c r="M475" s="229">
        <v>0.64597000000000004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27.2</v>
      </c>
      <c r="D476" s="230">
        <v>27.116666666666664</v>
      </c>
      <c r="E476" s="230">
        <v>26.933333333333326</v>
      </c>
      <c r="F476" s="230">
        <v>26.666666666666664</v>
      </c>
      <c r="G476" s="230">
        <v>26.483333333333327</v>
      </c>
      <c r="H476" s="230">
        <v>27.383333333333326</v>
      </c>
      <c r="I476" s="230">
        <v>27.566666666666663</v>
      </c>
      <c r="J476" s="230">
        <v>27.833333333333325</v>
      </c>
      <c r="K476" s="229">
        <v>27.3</v>
      </c>
      <c r="L476" s="229">
        <v>26.85</v>
      </c>
      <c r="M476" s="229">
        <v>39.425519999999999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409.1</v>
      </c>
      <c r="D477" s="230">
        <v>409.56666666666661</v>
      </c>
      <c r="E477" s="230">
        <v>405.68333333333322</v>
      </c>
      <c r="F477" s="230">
        <v>402.26666666666659</v>
      </c>
      <c r="G477" s="230">
        <v>398.38333333333321</v>
      </c>
      <c r="H477" s="230">
        <v>412.98333333333323</v>
      </c>
      <c r="I477" s="230">
        <v>416.86666666666667</v>
      </c>
      <c r="J477" s="230">
        <v>420.28333333333325</v>
      </c>
      <c r="K477" s="229">
        <v>413.45</v>
      </c>
      <c r="L477" s="229">
        <v>406.15</v>
      </c>
      <c r="M477" s="229">
        <v>0.83704000000000001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557.9</v>
      </c>
      <c r="D478" s="230">
        <v>559.41666666666663</v>
      </c>
      <c r="E478" s="230">
        <v>554.98333333333323</v>
      </c>
      <c r="F478" s="230">
        <v>552.06666666666661</v>
      </c>
      <c r="G478" s="230">
        <v>547.63333333333321</v>
      </c>
      <c r="H478" s="230">
        <v>562.33333333333326</v>
      </c>
      <c r="I478" s="230">
        <v>566.76666666666665</v>
      </c>
      <c r="J478" s="230">
        <v>569.68333333333328</v>
      </c>
      <c r="K478" s="229">
        <v>563.85</v>
      </c>
      <c r="L478" s="229">
        <v>556.5</v>
      </c>
      <c r="M478" s="229">
        <v>1.4317200000000001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694</v>
      </c>
      <c r="D479" s="230">
        <v>693.7833333333333</v>
      </c>
      <c r="E479" s="230">
        <v>690.61666666666656</v>
      </c>
      <c r="F479" s="230">
        <v>687.23333333333323</v>
      </c>
      <c r="G479" s="230">
        <v>684.06666666666649</v>
      </c>
      <c r="H479" s="230">
        <v>697.16666666666663</v>
      </c>
      <c r="I479" s="230">
        <v>700.33333333333337</v>
      </c>
      <c r="J479" s="230">
        <v>703.7166666666667</v>
      </c>
      <c r="K479" s="229">
        <v>696.95</v>
      </c>
      <c r="L479" s="229">
        <v>690.4</v>
      </c>
      <c r="M479" s="229">
        <v>16.184249999999999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731.1</v>
      </c>
      <c r="D480" s="230">
        <v>726.65</v>
      </c>
      <c r="E480" s="230">
        <v>713.3</v>
      </c>
      <c r="F480" s="230">
        <v>695.5</v>
      </c>
      <c r="G480" s="230">
        <v>682.15</v>
      </c>
      <c r="H480" s="230">
        <v>744.44999999999993</v>
      </c>
      <c r="I480" s="230">
        <v>757.80000000000007</v>
      </c>
      <c r="J480" s="230">
        <v>775.59999999999991</v>
      </c>
      <c r="K480" s="229">
        <v>740</v>
      </c>
      <c r="L480" s="229">
        <v>708.85</v>
      </c>
      <c r="M480" s="229">
        <v>2.7862900000000002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8109.55</v>
      </c>
      <c r="D481" s="230">
        <v>8039.1833333333334</v>
      </c>
      <c r="E481" s="230">
        <v>7958.3666666666668</v>
      </c>
      <c r="F481" s="230">
        <v>7807.1833333333334</v>
      </c>
      <c r="G481" s="230">
        <v>7726.3666666666668</v>
      </c>
      <c r="H481" s="230">
        <v>8190.3666666666668</v>
      </c>
      <c r="I481" s="230">
        <v>8271.1833333333343</v>
      </c>
      <c r="J481" s="230">
        <v>8422.3666666666668</v>
      </c>
      <c r="K481" s="229">
        <v>8120</v>
      </c>
      <c r="L481" s="229">
        <v>7888</v>
      </c>
      <c r="M481" s="229">
        <v>6.3524399999999996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72.150000000000006</v>
      </c>
      <c r="D482" s="230">
        <v>72.25</v>
      </c>
      <c r="E482" s="230">
        <v>71.599999999999994</v>
      </c>
      <c r="F482" s="230">
        <v>71.05</v>
      </c>
      <c r="G482" s="230">
        <v>70.399999999999991</v>
      </c>
      <c r="H482" s="230">
        <v>72.8</v>
      </c>
      <c r="I482" s="230">
        <v>73.45</v>
      </c>
      <c r="J482" s="230">
        <v>74</v>
      </c>
      <c r="K482" s="229">
        <v>72.900000000000006</v>
      </c>
      <c r="L482" s="229">
        <v>71.7</v>
      </c>
      <c r="M482" s="229">
        <v>40.191589999999998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1441.4</v>
      </c>
      <c r="D483" s="230">
        <v>1442.6499999999999</v>
      </c>
      <c r="E483" s="230">
        <v>1431.2999999999997</v>
      </c>
      <c r="F483" s="230">
        <v>1421.1999999999998</v>
      </c>
      <c r="G483" s="230">
        <v>1409.8499999999997</v>
      </c>
      <c r="H483" s="230">
        <v>1452.7499999999998</v>
      </c>
      <c r="I483" s="230">
        <v>1464.0999999999997</v>
      </c>
      <c r="J483" s="230">
        <v>1474.1999999999998</v>
      </c>
      <c r="K483" s="229">
        <v>1454</v>
      </c>
      <c r="L483" s="229">
        <v>1432.55</v>
      </c>
      <c r="M483" s="229">
        <v>2.1116899999999998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867</v>
      </c>
      <c r="D484" s="239">
        <v>869.94999999999993</v>
      </c>
      <c r="E484" s="239">
        <v>861.54999999999984</v>
      </c>
      <c r="F484" s="239">
        <v>856.09999999999991</v>
      </c>
      <c r="G484" s="239">
        <v>847.69999999999982</v>
      </c>
      <c r="H484" s="239">
        <v>875.39999999999986</v>
      </c>
      <c r="I484" s="239">
        <v>883.8</v>
      </c>
      <c r="J484" s="238">
        <v>889.24999999999989</v>
      </c>
      <c r="K484" s="238">
        <v>878.35</v>
      </c>
      <c r="L484" s="238">
        <v>864.5</v>
      </c>
      <c r="M484" s="215">
        <v>3.0180699999999998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253.2</v>
      </c>
      <c r="D485" s="239">
        <v>252.38333333333333</v>
      </c>
      <c r="E485" s="239">
        <v>250.31666666666666</v>
      </c>
      <c r="F485" s="239">
        <v>247.43333333333334</v>
      </c>
      <c r="G485" s="239">
        <v>245.36666666666667</v>
      </c>
      <c r="H485" s="239">
        <v>255.26666666666665</v>
      </c>
      <c r="I485" s="239">
        <v>257.33333333333331</v>
      </c>
      <c r="J485" s="238">
        <v>260.21666666666664</v>
      </c>
      <c r="K485" s="238">
        <v>254.45</v>
      </c>
      <c r="L485" s="238">
        <v>249.5</v>
      </c>
      <c r="M485" s="215">
        <v>1.2665999999999999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2038.65</v>
      </c>
      <c r="D486" s="230">
        <v>2037.2333333333333</v>
      </c>
      <c r="E486" s="230">
        <v>2029.4666666666667</v>
      </c>
      <c r="F486" s="230">
        <v>2020.2833333333333</v>
      </c>
      <c r="G486" s="230">
        <v>2012.5166666666667</v>
      </c>
      <c r="H486" s="230">
        <v>2046.4166666666667</v>
      </c>
      <c r="I486" s="230">
        <v>2054.1833333333334</v>
      </c>
      <c r="J486" s="230">
        <v>2063.3666666666668</v>
      </c>
      <c r="K486" s="229">
        <v>2045</v>
      </c>
      <c r="L486" s="229">
        <v>2028.05</v>
      </c>
      <c r="M486" s="229">
        <v>0.32926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607.70000000000005</v>
      </c>
      <c r="D487" s="239">
        <v>610.56666666666672</v>
      </c>
      <c r="E487" s="239">
        <v>603.13333333333344</v>
      </c>
      <c r="F487" s="239">
        <v>598.56666666666672</v>
      </c>
      <c r="G487" s="239">
        <v>591.13333333333344</v>
      </c>
      <c r="H487" s="239">
        <v>615.13333333333344</v>
      </c>
      <c r="I487" s="239">
        <v>622.56666666666661</v>
      </c>
      <c r="J487" s="238">
        <v>627.13333333333344</v>
      </c>
      <c r="K487" s="238">
        <v>618</v>
      </c>
      <c r="L487" s="238">
        <v>606</v>
      </c>
      <c r="M487" s="215">
        <v>1.1498200000000001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299.89999999999998</v>
      </c>
      <c r="D488" s="230">
        <v>301.06666666666666</v>
      </c>
      <c r="E488" s="230">
        <v>298.33333333333331</v>
      </c>
      <c r="F488" s="230">
        <v>296.76666666666665</v>
      </c>
      <c r="G488" s="230">
        <v>294.0333333333333</v>
      </c>
      <c r="H488" s="230">
        <v>302.63333333333333</v>
      </c>
      <c r="I488" s="230">
        <v>305.36666666666667</v>
      </c>
      <c r="J488" s="230">
        <v>306.93333333333334</v>
      </c>
      <c r="K488" s="229">
        <v>303.8</v>
      </c>
      <c r="L488" s="229">
        <v>299.5</v>
      </c>
      <c r="M488" s="229">
        <v>0.90495999999999999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360.4</v>
      </c>
      <c r="D489" s="239">
        <v>359.73333333333329</v>
      </c>
      <c r="E489" s="230">
        <v>353.76666666666659</v>
      </c>
      <c r="F489" s="230">
        <v>347.13333333333333</v>
      </c>
      <c r="G489" s="230">
        <v>341.16666666666663</v>
      </c>
      <c r="H489" s="230">
        <v>366.36666666666656</v>
      </c>
      <c r="I489" s="230">
        <v>372.33333333333326</v>
      </c>
      <c r="J489" s="230">
        <v>378.96666666666653</v>
      </c>
      <c r="K489" s="229">
        <v>365.7</v>
      </c>
      <c r="L489" s="229">
        <v>353.1</v>
      </c>
      <c r="M489" s="229">
        <v>5.6411100000000003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314.10000000000002</v>
      </c>
      <c r="D490" s="230">
        <v>311.65000000000003</v>
      </c>
      <c r="E490" s="230">
        <v>304.00000000000006</v>
      </c>
      <c r="F490" s="230">
        <v>293.90000000000003</v>
      </c>
      <c r="G490" s="230">
        <v>286.25000000000006</v>
      </c>
      <c r="H490" s="230">
        <v>321.75000000000006</v>
      </c>
      <c r="I490" s="230">
        <v>329.40000000000003</v>
      </c>
      <c r="J490" s="230">
        <v>339.50000000000006</v>
      </c>
      <c r="K490" s="229">
        <v>319.3</v>
      </c>
      <c r="L490" s="229">
        <v>301.55</v>
      </c>
      <c r="M490" s="229">
        <v>3.81142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1686.95</v>
      </c>
      <c r="D491" s="239">
        <v>1703.1666666666667</v>
      </c>
      <c r="E491" s="230">
        <v>1665.7833333333335</v>
      </c>
      <c r="F491" s="230">
        <v>1644.6166666666668</v>
      </c>
      <c r="G491" s="230">
        <v>1607.2333333333336</v>
      </c>
      <c r="H491" s="230">
        <v>1724.3333333333335</v>
      </c>
      <c r="I491" s="230">
        <v>1761.7166666666667</v>
      </c>
      <c r="J491" s="230">
        <v>1782.8833333333334</v>
      </c>
      <c r="K491" s="229">
        <v>1740.55</v>
      </c>
      <c r="L491" s="229">
        <v>1682</v>
      </c>
      <c r="M491" s="229">
        <v>15.324630000000001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1283.1500000000001</v>
      </c>
      <c r="D492" s="230">
        <v>1281.4666666666669</v>
      </c>
      <c r="E492" s="230">
        <v>1268.7333333333338</v>
      </c>
      <c r="F492" s="230">
        <v>1254.3166666666668</v>
      </c>
      <c r="G492" s="230">
        <v>1241.5833333333337</v>
      </c>
      <c r="H492" s="230">
        <v>1295.8833333333339</v>
      </c>
      <c r="I492" s="230">
        <v>1308.616666666667</v>
      </c>
      <c r="J492" s="230">
        <v>1323.033333333334</v>
      </c>
      <c r="K492" s="229">
        <v>1294.2</v>
      </c>
      <c r="L492" s="229">
        <v>1267.05</v>
      </c>
      <c r="M492" s="229">
        <v>1.2375799999999999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277.39999999999998</v>
      </c>
      <c r="D493" s="239">
        <v>278.08333333333331</v>
      </c>
      <c r="E493" s="230">
        <v>276.36666666666662</v>
      </c>
      <c r="F493" s="230">
        <v>275.33333333333331</v>
      </c>
      <c r="G493" s="230">
        <v>273.61666666666662</v>
      </c>
      <c r="H493" s="230">
        <v>279.11666666666662</v>
      </c>
      <c r="I493" s="230">
        <v>280.83333333333331</v>
      </c>
      <c r="J493" s="230">
        <v>281.86666666666662</v>
      </c>
      <c r="K493" s="229">
        <v>279.8</v>
      </c>
      <c r="L493" s="229">
        <v>277.05</v>
      </c>
      <c r="M493" s="229">
        <v>38.922629999999998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385.05</v>
      </c>
      <c r="D494" s="230">
        <v>387.58333333333331</v>
      </c>
      <c r="E494" s="230">
        <v>380.01666666666665</v>
      </c>
      <c r="F494" s="230">
        <v>374.98333333333335</v>
      </c>
      <c r="G494" s="230">
        <v>367.41666666666669</v>
      </c>
      <c r="H494" s="230">
        <v>392.61666666666662</v>
      </c>
      <c r="I494" s="230">
        <v>400.18333333333334</v>
      </c>
      <c r="J494" s="230">
        <v>405.21666666666658</v>
      </c>
      <c r="K494" s="229">
        <v>395.15</v>
      </c>
      <c r="L494" s="229">
        <v>382.55</v>
      </c>
      <c r="M494" s="229">
        <v>3.3794599999999999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1845.15</v>
      </c>
      <c r="D495" s="239">
        <v>1847.0666666666666</v>
      </c>
      <c r="E495" s="230">
        <v>1833.1333333333332</v>
      </c>
      <c r="F495" s="230">
        <v>1821.1166666666666</v>
      </c>
      <c r="G495" s="230">
        <v>1807.1833333333332</v>
      </c>
      <c r="H495" s="230">
        <v>1859.0833333333333</v>
      </c>
      <c r="I495" s="230">
        <v>1873.0166666666667</v>
      </c>
      <c r="J495" s="230">
        <v>1885.0333333333333</v>
      </c>
      <c r="K495" s="229">
        <v>1861</v>
      </c>
      <c r="L495" s="229">
        <v>1835.05</v>
      </c>
      <c r="M495" s="229">
        <v>0.43614000000000003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7.05</v>
      </c>
      <c r="D496" s="239">
        <v>7.0666666666666664</v>
      </c>
      <c r="E496" s="230">
        <v>6.9833333333333325</v>
      </c>
      <c r="F496" s="230">
        <v>6.9166666666666661</v>
      </c>
      <c r="G496" s="230">
        <v>6.8333333333333321</v>
      </c>
      <c r="H496" s="230">
        <v>7.1333333333333329</v>
      </c>
      <c r="I496" s="230">
        <v>7.2166666666666668</v>
      </c>
      <c r="J496" s="230">
        <v>7.2833333333333332</v>
      </c>
      <c r="K496" s="229">
        <v>7.15</v>
      </c>
      <c r="L496" s="229">
        <v>7</v>
      </c>
      <c r="M496" s="229">
        <v>355.49016999999998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803.3</v>
      </c>
      <c r="D497" s="239">
        <v>806.56666666666661</v>
      </c>
      <c r="E497" s="230">
        <v>788.13333333333321</v>
      </c>
      <c r="F497" s="230">
        <v>772.96666666666658</v>
      </c>
      <c r="G497" s="230">
        <v>754.53333333333319</v>
      </c>
      <c r="H497" s="230">
        <v>821.73333333333323</v>
      </c>
      <c r="I497" s="230">
        <v>840.16666666666663</v>
      </c>
      <c r="J497" s="230">
        <v>855.33333333333326</v>
      </c>
      <c r="K497" s="229">
        <v>825</v>
      </c>
      <c r="L497" s="229">
        <v>791.4</v>
      </c>
      <c r="M497" s="229">
        <v>18.81812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269.60000000000002</v>
      </c>
      <c r="D498" s="239">
        <v>267.2</v>
      </c>
      <c r="E498" s="230">
        <v>261.39999999999998</v>
      </c>
      <c r="F498" s="230">
        <v>253.2</v>
      </c>
      <c r="G498" s="230">
        <v>247.39999999999998</v>
      </c>
      <c r="H498" s="230">
        <v>275.39999999999998</v>
      </c>
      <c r="I498" s="230">
        <v>281.20000000000005</v>
      </c>
      <c r="J498" s="230">
        <v>289.39999999999998</v>
      </c>
      <c r="K498" s="229">
        <v>273</v>
      </c>
      <c r="L498" s="229">
        <v>259</v>
      </c>
      <c r="M498" s="229">
        <v>16.751449999999998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98.65</v>
      </c>
      <c r="D499" s="239">
        <v>98</v>
      </c>
      <c r="E499" s="230">
        <v>96.75</v>
      </c>
      <c r="F499" s="230">
        <v>94.85</v>
      </c>
      <c r="G499" s="230">
        <v>93.6</v>
      </c>
      <c r="H499" s="230">
        <v>99.9</v>
      </c>
      <c r="I499" s="230">
        <v>101.15</v>
      </c>
      <c r="J499" s="230">
        <v>103.05000000000001</v>
      </c>
      <c r="K499" s="229">
        <v>99.25</v>
      </c>
      <c r="L499" s="229">
        <v>96.1</v>
      </c>
      <c r="M499" s="229">
        <v>30.808900000000001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834.6</v>
      </c>
      <c r="D500" s="239">
        <v>834.5333333333333</v>
      </c>
      <c r="E500" s="230">
        <v>829.06666666666661</v>
      </c>
      <c r="F500" s="230">
        <v>823.5333333333333</v>
      </c>
      <c r="G500" s="230">
        <v>818.06666666666661</v>
      </c>
      <c r="H500" s="230">
        <v>840.06666666666661</v>
      </c>
      <c r="I500" s="230">
        <v>845.5333333333333</v>
      </c>
      <c r="J500" s="230">
        <v>851.06666666666661</v>
      </c>
      <c r="K500" s="229">
        <v>840</v>
      </c>
      <c r="L500" s="229">
        <v>829</v>
      </c>
      <c r="M500" s="229">
        <v>0.70567000000000002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1432.6</v>
      </c>
      <c r="D501" s="239">
        <v>1430.8</v>
      </c>
      <c r="E501" s="230">
        <v>1421.8</v>
      </c>
      <c r="F501" s="230">
        <v>1411</v>
      </c>
      <c r="G501" s="230">
        <v>1402</v>
      </c>
      <c r="H501" s="230">
        <v>1441.6</v>
      </c>
      <c r="I501" s="230">
        <v>1450.6</v>
      </c>
      <c r="J501" s="230">
        <v>1461.3999999999999</v>
      </c>
      <c r="K501" s="229">
        <v>1439.8</v>
      </c>
      <c r="L501" s="229">
        <v>1420</v>
      </c>
      <c r="M501" s="229">
        <v>0.24343000000000001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399.95</v>
      </c>
      <c r="D502" s="239">
        <v>399.61666666666662</v>
      </c>
      <c r="E502" s="230">
        <v>395.88333333333321</v>
      </c>
      <c r="F502" s="230">
        <v>391.81666666666661</v>
      </c>
      <c r="G502" s="230">
        <v>388.0833333333332</v>
      </c>
      <c r="H502" s="230">
        <v>403.68333333333322</v>
      </c>
      <c r="I502" s="230">
        <v>407.41666666666669</v>
      </c>
      <c r="J502" s="230">
        <v>411.48333333333323</v>
      </c>
      <c r="K502" s="229">
        <v>403.35</v>
      </c>
      <c r="L502" s="229">
        <v>395.55</v>
      </c>
      <c r="M502" s="229">
        <v>68.537000000000006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176</v>
      </c>
      <c r="D503" s="239">
        <v>175.96666666666667</v>
      </c>
      <c r="E503" s="230">
        <v>168.03333333333333</v>
      </c>
      <c r="F503" s="230">
        <v>160.06666666666666</v>
      </c>
      <c r="G503" s="230">
        <v>152.13333333333333</v>
      </c>
      <c r="H503" s="230">
        <v>183.93333333333334</v>
      </c>
      <c r="I503" s="230">
        <v>191.86666666666667</v>
      </c>
      <c r="J503" s="230">
        <v>199.83333333333334</v>
      </c>
      <c r="K503" s="229">
        <v>183.9</v>
      </c>
      <c r="L503" s="229">
        <v>168</v>
      </c>
      <c r="M503" s="229">
        <v>24.672049999999999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</v>
      </c>
      <c r="D504" s="239">
        <v>16.033333333333331</v>
      </c>
      <c r="E504" s="230">
        <v>15.916666666666664</v>
      </c>
      <c r="F504" s="230">
        <v>15.833333333333332</v>
      </c>
      <c r="G504" s="230">
        <v>15.716666666666665</v>
      </c>
      <c r="H504" s="230">
        <v>16.116666666666664</v>
      </c>
      <c r="I504" s="230">
        <v>16.233333333333331</v>
      </c>
      <c r="J504" s="230">
        <v>16.316666666666663</v>
      </c>
      <c r="K504" s="229">
        <v>16.149999999999999</v>
      </c>
      <c r="L504" s="229">
        <v>15.95</v>
      </c>
      <c r="M504" s="229">
        <v>393.61694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11317.3</v>
      </c>
      <c r="D505" s="239">
        <v>11264.449999999999</v>
      </c>
      <c r="E505" s="230">
        <v>11052.999999999998</v>
      </c>
      <c r="F505" s="230">
        <v>10788.699999999999</v>
      </c>
      <c r="G505" s="230">
        <v>10577.249999999998</v>
      </c>
      <c r="H505" s="230">
        <v>11528.749999999998</v>
      </c>
      <c r="I505" s="230">
        <v>11740.199999999999</v>
      </c>
      <c r="J505" s="230">
        <v>12004.499999999998</v>
      </c>
      <c r="K505" s="229">
        <v>11475.9</v>
      </c>
      <c r="L505" s="229">
        <v>11000.15</v>
      </c>
      <c r="M505" s="229">
        <v>4.8210000000000003E-2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197.8</v>
      </c>
      <c r="D506" s="230">
        <v>198.63333333333333</v>
      </c>
      <c r="E506" s="230">
        <v>195.91666666666666</v>
      </c>
      <c r="F506" s="230">
        <v>194.03333333333333</v>
      </c>
      <c r="G506" s="230">
        <v>191.31666666666666</v>
      </c>
      <c r="H506" s="230">
        <v>200.51666666666665</v>
      </c>
      <c r="I506" s="230">
        <v>203.23333333333335</v>
      </c>
      <c r="J506" s="229">
        <v>205.11666666666665</v>
      </c>
      <c r="K506" s="229">
        <v>201.35</v>
      </c>
      <c r="L506" s="229">
        <v>196.75</v>
      </c>
      <c r="M506" s="215">
        <v>91.640500000000003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392.25</v>
      </c>
      <c r="D507" s="230">
        <v>395.48333333333335</v>
      </c>
      <c r="E507" s="230">
        <v>386.76666666666671</v>
      </c>
      <c r="F507" s="230">
        <v>381.28333333333336</v>
      </c>
      <c r="G507" s="230">
        <v>372.56666666666672</v>
      </c>
      <c r="H507" s="230">
        <v>400.9666666666667</v>
      </c>
      <c r="I507" s="230">
        <v>409.68333333333339</v>
      </c>
      <c r="J507" s="229">
        <v>415.16666666666669</v>
      </c>
      <c r="K507" s="229">
        <v>404.2</v>
      </c>
      <c r="L507" s="229">
        <v>390</v>
      </c>
      <c r="M507" s="215">
        <v>12.445919999999999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72.349999999999994</v>
      </c>
      <c r="D508" s="239">
        <v>72.283333333333331</v>
      </c>
      <c r="E508" s="230">
        <v>71.416666666666657</v>
      </c>
      <c r="F508" s="230">
        <v>70.48333333333332</v>
      </c>
      <c r="G508" s="230">
        <v>69.616666666666646</v>
      </c>
      <c r="H508" s="230">
        <v>73.216666666666669</v>
      </c>
      <c r="I508" s="230">
        <v>74.083333333333343</v>
      </c>
      <c r="J508" s="230">
        <v>75.01666666666668</v>
      </c>
      <c r="K508" s="229">
        <v>73.150000000000006</v>
      </c>
      <c r="L508" s="229">
        <v>71.349999999999994</v>
      </c>
      <c r="M508" s="229">
        <v>647.62959000000001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515.45000000000005</v>
      </c>
      <c r="D509" s="239">
        <v>513.88333333333333</v>
      </c>
      <c r="E509" s="230">
        <v>511.01666666666665</v>
      </c>
      <c r="F509" s="230">
        <v>506.58333333333331</v>
      </c>
      <c r="G509" s="230">
        <v>503.71666666666664</v>
      </c>
      <c r="H509" s="230">
        <v>518.31666666666661</v>
      </c>
      <c r="I509" s="230">
        <v>521.18333333333317</v>
      </c>
      <c r="J509" s="230">
        <v>525.61666666666667</v>
      </c>
      <c r="K509" s="229">
        <v>516.75</v>
      </c>
      <c r="L509" s="229">
        <v>509.45</v>
      </c>
      <c r="M509" s="229">
        <v>8.3502600000000005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1510.65</v>
      </c>
      <c r="D510" s="230">
        <v>1498.55</v>
      </c>
      <c r="E510" s="230">
        <v>1482.1</v>
      </c>
      <c r="F510" s="230">
        <v>1453.55</v>
      </c>
      <c r="G510" s="230">
        <v>1437.1</v>
      </c>
      <c r="H510" s="230">
        <v>1527.1</v>
      </c>
      <c r="I510" s="230">
        <v>1543.5500000000002</v>
      </c>
      <c r="J510" s="229">
        <v>1572.1</v>
      </c>
      <c r="K510" s="229">
        <v>1515</v>
      </c>
      <c r="L510" s="229">
        <v>1470</v>
      </c>
      <c r="M510" s="215">
        <v>1.1109599999999999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1710.4</v>
      </c>
      <c r="D511" s="239">
        <v>1721.1166666666668</v>
      </c>
      <c r="E511" s="230">
        <v>1684.2833333333335</v>
      </c>
      <c r="F511" s="230">
        <v>1658.1666666666667</v>
      </c>
      <c r="G511" s="230">
        <v>1621.3333333333335</v>
      </c>
      <c r="H511" s="230">
        <v>1747.2333333333336</v>
      </c>
      <c r="I511" s="230">
        <v>1784.0666666666666</v>
      </c>
      <c r="J511" s="230">
        <v>1810.1833333333336</v>
      </c>
      <c r="K511" s="229">
        <v>1757.95</v>
      </c>
      <c r="L511" s="229">
        <v>1695</v>
      </c>
      <c r="M511" s="229">
        <v>1.67791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1" t="s">
        <v>510</v>
      </c>
      <c r="C7" s="380"/>
      <c r="D7" s="7">
        <f>Main!B10</f>
        <v>45084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45083</v>
      </c>
      <c r="B10" s="29">
        <v>538734</v>
      </c>
      <c r="C10" s="28" t="s">
        <v>910</v>
      </c>
      <c r="D10" s="28" t="s">
        <v>911</v>
      </c>
      <c r="E10" s="28" t="s">
        <v>520</v>
      </c>
      <c r="F10" s="85">
        <v>196390</v>
      </c>
      <c r="G10" s="29">
        <v>199.37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45083</v>
      </c>
      <c r="B11" s="29">
        <v>539405</v>
      </c>
      <c r="C11" s="28" t="s">
        <v>942</v>
      </c>
      <c r="D11" s="28" t="s">
        <v>964</v>
      </c>
      <c r="E11" s="28" t="s">
        <v>520</v>
      </c>
      <c r="F11" s="85">
        <v>87401</v>
      </c>
      <c r="G11" s="29">
        <v>16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45083</v>
      </c>
      <c r="B12" s="29">
        <v>539405</v>
      </c>
      <c r="C12" s="28" t="s">
        <v>942</v>
      </c>
      <c r="D12" s="28" t="s">
        <v>965</v>
      </c>
      <c r="E12" s="28" t="s">
        <v>519</v>
      </c>
      <c r="F12" s="85">
        <v>18700</v>
      </c>
      <c r="G12" s="29">
        <v>16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45083</v>
      </c>
      <c r="B13" s="29">
        <v>539405</v>
      </c>
      <c r="C13" s="28" t="s">
        <v>942</v>
      </c>
      <c r="D13" s="28" t="s">
        <v>966</v>
      </c>
      <c r="E13" s="28" t="s">
        <v>519</v>
      </c>
      <c r="F13" s="85">
        <v>31000</v>
      </c>
      <c r="G13" s="29">
        <v>16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45083</v>
      </c>
      <c r="B14" s="29">
        <v>530263</v>
      </c>
      <c r="C14" s="28" t="s">
        <v>967</v>
      </c>
      <c r="D14" s="28" t="s">
        <v>968</v>
      </c>
      <c r="E14" s="28" t="s">
        <v>520</v>
      </c>
      <c r="F14" s="85">
        <v>2000000</v>
      </c>
      <c r="G14" s="29">
        <v>1.17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45083</v>
      </c>
      <c r="B15" s="29">
        <v>530317</v>
      </c>
      <c r="C15" s="28" t="s">
        <v>969</v>
      </c>
      <c r="D15" s="28" t="s">
        <v>970</v>
      </c>
      <c r="E15" s="28" t="s">
        <v>519</v>
      </c>
      <c r="F15" s="85">
        <v>70000</v>
      </c>
      <c r="G15" s="29">
        <v>88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45083</v>
      </c>
      <c r="B16" s="29">
        <v>530317</v>
      </c>
      <c r="C16" s="28" t="s">
        <v>969</v>
      </c>
      <c r="D16" s="28" t="s">
        <v>971</v>
      </c>
      <c r="E16" s="28" t="s">
        <v>519</v>
      </c>
      <c r="F16" s="85">
        <v>70000</v>
      </c>
      <c r="G16" s="29">
        <v>87.99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45083</v>
      </c>
      <c r="B17" s="29">
        <v>530317</v>
      </c>
      <c r="C17" s="28" t="s">
        <v>969</v>
      </c>
      <c r="D17" s="28" t="s">
        <v>972</v>
      </c>
      <c r="E17" s="28" t="s">
        <v>520</v>
      </c>
      <c r="F17" s="85">
        <v>155167</v>
      </c>
      <c r="G17" s="29">
        <v>88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45083</v>
      </c>
      <c r="B18" s="29">
        <v>524238</v>
      </c>
      <c r="C18" s="28" t="s">
        <v>973</v>
      </c>
      <c r="D18" s="28" t="s">
        <v>974</v>
      </c>
      <c r="E18" s="28" t="s">
        <v>520</v>
      </c>
      <c r="F18" s="85">
        <v>32406</v>
      </c>
      <c r="G18" s="29">
        <v>11.42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45083</v>
      </c>
      <c r="B19" s="29">
        <v>543916</v>
      </c>
      <c r="C19" s="28" t="s">
        <v>585</v>
      </c>
      <c r="D19" s="28" t="s">
        <v>877</v>
      </c>
      <c r="E19" s="28" t="s">
        <v>520</v>
      </c>
      <c r="F19" s="85">
        <v>65600</v>
      </c>
      <c r="G19" s="29">
        <v>175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45083</v>
      </c>
      <c r="B20" s="29">
        <v>542935</v>
      </c>
      <c r="C20" s="28" t="s">
        <v>912</v>
      </c>
      <c r="D20" s="28" t="s">
        <v>975</v>
      </c>
      <c r="E20" s="28" t="s">
        <v>520</v>
      </c>
      <c r="F20" s="85">
        <v>54000</v>
      </c>
      <c r="G20" s="29">
        <v>64.010000000000005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45083</v>
      </c>
      <c r="B21" s="29">
        <v>542935</v>
      </c>
      <c r="C21" s="28" t="s">
        <v>912</v>
      </c>
      <c r="D21" s="28" t="s">
        <v>976</v>
      </c>
      <c r="E21" s="28" t="s">
        <v>520</v>
      </c>
      <c r="F21" s="85">
        <v>32000</v>
      </c>
      <c r="G21" s="29">
        <v>64.010000000000005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45083</v>
      </c>
      <c r="B22" s="29">
        <v>542935</v>
      </c>
      <c r="C22" s="28" t="s">
        <v>912</v>
      </c>
      <c r="D22" s="28" t="s">
        <v>977</v>
      </c>
      <c r="E22" s="28" t="s">
        <v>519</v>
      </c>
      <c r="F22" s="85">
        <v>36000</v>
      </c>
      <c r="G22" s="29">
        <v>64.010000000000005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45083</v>
      </c>
      <c r="B23" s="29">
        <v>505726</v>
      </c>
      <c r="C23" s="28" t="s">
        <v>377</v>
      </c>
      <c r="D23" s="28" t="s">
        <v>978</v>
      </c>
      <c r="E23" s="28" t="s">
        <v>519</v>
      </c>
      <c r="F23" s="85">
        <v>300000</v>
      </c>
      <c r="G23" s="29">
        <v>800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45083</v>
      </c>
      <c r="B24" s="29">
        <v>540377</v>
      </c>
      <c r="C24" s="28" t="s">
        <v>979</v>
      </c>
      <c r="D24" s="28" t="s">
        <v>980</v>
      </c>
      <c r="E24" s="28" t="s">
        <v>519</v>
      </c>
      <c r="F24" s="85">
        <v>1436694</v>
      </c>
      <c r="G24" s="29">
        <v>13.97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45083</v>
      </c>
      <c r="B25" s="29">
        <v>540377</v>
      </c>
      <c r="C25" s="28" t="s">
        <v>979</v>
      </c>
      <c r="D25" s="28" t="s">
        <v>981</v>
      </c>
      <c r="E25" s="28" t="s">
        <v>520</v>
      </c>
      <c r="F25" s="85">
        <v>1516364</v>
      </c>
      <c r="G25" s="29">
        <v>13.98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45083</v>
      </c>
      <c r="B26" s="29">
        <v>538794</v>
      </c>
      <c r="C26" s="28" t="s">
        <v>982</v>
      </c>
      <c r="D26" s="28" t="s">
        <v>983</v>
      </c>
      <c r="E26" s="28" t="s">
        <v>519</v>
      </c>
      <c r="F26" s="85">
        <v>4000</v>
      </c>
      <c r="G26" s="29">
        <v>13.51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45083</v>
      </c>
      <c r="B27" s="29">
        <v>538794</v>
      </c>
      <c r="C27" s="28" t="s">
        <v>982</v>
      </c>
      <c r="D27" s="28" t="s">
        <v>983</v>
      </c>
      <c r="E27" s="28" t="s">
        <v>520</v>
      </c>
      <c r="F27" s="85">
        <v>24000</v>
      </c>
      <c r="G27" s="29">
        <v>14.75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45083</v>
      </c>
      <c r="B28" s="29">
        <v>539767</v>
      </c>
      <c r="C28" s="28" t="s">
        <v>984</v>
      </c>
      <c r="D28" s="28" t="s">
        <v>985</v>
      </c>
      <c r="E28" s="28" t="s">
        <v>520</v>
      </c>
      <c r="F28" s="85">
        <v>21817</v>
      </c>
      <c r="G28" s="29">
        <v>13.36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45083</v>
      </c>
      <c r="B29" s="29">
        <v>539767</v>
      </c>
      <c r="C29" s="28" t="s">
        <v>984</v>
      </c>
      <c r="D29" s="28" t="s">
        <v>986</v>
      </c>
      <c r="E29" s="28" t="s">
        <v>519</v>
      </c>
      <c r="F29" s="85">
        <v>47299</v>
      </c>
      <c r="G29" s="29">
        <v>13.36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45083</v>
      </c>
      <c r="B30" s="29">
        <v>539767</v>
      </c>
      <c r="C30" s="28" t="s">
        <v>984</v>
      </c>
      <c r="D30" s="28" t="s">
        <v>986</v>
      </c>
      <c r="E30" s="28" t="s">
        <v>520</v>
      </c>
      <c r="F30" s="85">
        <v>1100</v>
      </c>
      <c r="G30" s="29">
        <v>13.36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45083</v>
      </c>
      <c r="B31" s="29">
        <v>505797</v>
      </c>
      <c r="C31" s="28" t="s">
        <v>987</v>
      </c>
      <c r="D31" s="28" t="s">
        <v>988</v>
      </c>
      <c r="E31" s="28" t="s">
        <v>519</v>
      </c>
      <c r="F31" s="85">
        <v>26272</v>
      </c>
      <c r="G31" s="29">
        <v>10.039999999999999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45083</v>
      </c>
      <c r="B32" s="29">
        <v>505797</v>
      </c>
      <c r="C32" s="28" t="s">
        <v>987</v>
      </c>
      <c r="D32" s="28" t="s">
        <v>989</v>
      </c>
      <c r="E32" s="28" t="s">
        <v>520</v>
      </c>
      <c r="F32" s="85">
        <v>23000</v>
      </c>
      <c r="G32" s="29">
        <v>10.039999999999999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45083</v>
      </c>
      <c r="B33" s="29">
        <v>543282</v>
      </c>
      <c r="C33" s="28" t="s">
        <v>990</v>
      </c>
      <c r="D33" s="28" t="s">
        <v>991</v>
      </c>
      <c r="E33" s="28" t="s">
        <v>520</v>
      </c>
      <c r="F33" s="85">
        <v>3000</v>
      </c>
      <c r="G33" s="29">
        <v>220.5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45083</v>
      </c>
      <c r="B34" s="29">
        <v>543282</v>
      </c>
      <c r="C34" s="28" t="s">
        <v>990</v>
      </c>
      <c r="D34" s="28" t="s">
        <v>992</v>
      </c>
      <c r="E34" s="28" t="s">
        <v>519</v>
      </c>
      <c r="F34" s="85">
        <v>3000</v>
      </c>
      <c r="G34" s="29">
        <v>220.5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45083</v>
      </c>
      <c r="B35" s="29">
        <v>531626</v>
      </c>
      <c r="C35" s="28" t="s">
        <v>993</v>
      </c>
      <c r="D35" s="28" t="s">
        <v>994</v>
      </c>
      <c r="E35" s="28" t="s">
        <v>520</v>
      </c>
      <c r="F35" s="85">
        <v>2167775</v>
      </c>
      <c r="G35" s="29">
        <v>4.68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45083</v>
      </c>
      <c r="B36" s="29">
        <v>531626</v>
      </c>
      <c r="C36" s="28" t="s">
        <v>993</v>
      </c>
      <c r="D36" s="28" t="s">
        <v>995</v>
      </c>
      <c r="E36" s="28" t="s">
        <v>520</v>
      </c>
      <c r="F36" s="85">
        <v>567750</v>
      </c>
      <c r="G36" s="29">
        <v>4.68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45083</v>
      </c>
      <c r="B37" s="29">
        <v>531626</v>
      </c>
      <c r="C37" s="28" t="s">
        <v>993</v>
      </c>
      <c r="D37" s="28" t="s">
        <v>996</v>
      </c>
      <c r="E37" s="28" t="s">
        <v>519</v>
      </c>
      <c r="F37" s="85">
        <v>2907535</v>
      </c>
      <c r="G37" s="29">
        <v>4.68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45083</v>
      </c>
      <c r="B38" s="29">
        <v>531802</v>
      </c>
      <c r="C38" s="28" t="s">
        <v>997</v>
      </c>
      <c r="D38" s="28" t="s">
        <v>998</v>
      </c>
      <c r="E38" s="28" t="s">
        <v>520</v>
      </c>
      <c r="F38" s="85">
        <v>90000</v>
      </c>
      <c r="G38" s="29">
        <v>25.62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45083</v>
      </c>
      <c r="B39" s="29">
        <v>542145</v>
      </c>
      <c r="C39" s="28" t="s">
        <v>944</v>
      </c>
      <c r="D39" s="28" t="s">
        <v>999</v>
      </c>
      <c r="E39" s="28" t="s">
        <v>519</v>
      </c>
      <c r="F39" s="85">
        <v>27000</v>
      </c>
      <c r="G39" s="29">
        <v>33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45083</v>
      </c>
      <c r="B40" s="29">
        <v>543625</v>
      </c>
      <c r="C40" s="28" t="s">
        <v>1000</v>
      </c>
      <c r="D40" s="28" t="s">
        <v>1001</v>
      </c>
      <c r="E40" s="28" t="s">
        <v>519</v>
      </c>
      <c r="F40" s="85">
        <v>254000</v>
      </c>
      <c r="G40" s="29">
        <v>24.99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45083</v>
      </c>
      <c r="B41" s="29">
        <v>538875</v>
      </c>
      <c r="C41" s="28" t="s">
        <v>1002</v>
      </c>
      <c r="D41" s="28" t="s">
        <v>946</v>
      </c>
      <c r="E41" s="28" t="s">
        <v>520</v>
      </c>
      <c r="F41" s="85">
        <v>54358</v>
      </c>
      <c r="G41" s="29">
        <v>13.55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45083</v>
      </c>
      <c r="B42" s="29">
        <v>540147</v>
      </c>
      <c r="C42" s="28" t="s">
        <v>945</v>
      </c>
      <c r="D42" s="28" t="s">
        <v>1003</v>
      </c>
      <c r="E42" s="28" t="s">
        <v>520</v>
      </c>
      <c r="F42" s="85">
        <v>139034</v>
      </c>
      <c r="G42" s="29">
        <v>34.92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45083</v>
      </c>
      <c r="B43" s="29">
        <v>540147</v>
      </c>
      <c r="C43" s="28" t="s">
        <v>945</v>
      </c>
      <c r="D43" s="28" t="s">
        <v>1003</v>
      </c>
      <c r="E43" s="28" t="s">
        <v>519</v>
      </c>
      <c r="F43" s="85">
        <v>170839</v>
      </c>
      <c r="G43" s="29">
        <v>34.43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45083</v>
      </c>
      <c r="B44" s="29">
        <v>540147</v>
      </c>
      <c r="C44" s="28" t="s">
        <v>945</v>
      </c>
      <c r="D44" s="28" t="s">
        <v>1004</v>
      </c>
      <c r="E44" s="28" t="s">
        <v>520</v>
      </c>
      <c r="F44" s="85">
        <v>200000</v>
      </c>
      <c r="G44" s="29">
        <v>34.42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45083</v>
      </c>
      <c r="B45" s="29">
        <v>540147</v>
      </c>
      <c r="C45" s="28" t="s">
        <v>945</v>
      </c>
      <c r="D45" s="28" t="s">
        <v>1005</v>
      </c>
      <c r="E45" s="28" t="s">
        <v>519</v>
      </c>
      <c r="F45" s="85">
        <v>60000</v>
      </c>
      <c r="G45" s="29">
        <v>34.33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45083</v>
      </c>
      <c r="B46" s="29">
        <v>530525</v>
      </c>
      <c r="C46" s="28" t="s">
        <v>1006</v>
      </c>
      <c r="D46" s="28" t="s">
        <v>1007</v>
      </c>
      <c r="E46" s="28" t="s">
        <v>520</v>
      </c>
      <c r="F46" s="85">
        <v>144352</v>
      </c>
      <c r="G46" s="29">
        <v>20.02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45083</v>
      </c>
      <c r="B47" s="29">
        <v>530525</v>
      </c>
      <c r="C47" s="28" t="s">
        <v>1006</v>
      </c>
      <c r="D47" s="28" t="s">
        <v>1008</v>
      </c>
      <c r="E47" s="28" t="s">
        <v>520</v>
      </c>
      <c r="F47" s="85">
        <v>244388</v>
      </c>
      <c r="G47" s="29">
        <v>20.02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45083</v>
      </c>
      <c r="B48" s="29">
        <v>530525</v>
      </c>
      <c r="C48" s="28" t="s">
        <v>1006</v>
      </c>
      <c r="D48" s="28" t="s">
        <v>943</v>
      </c>
      <c r="E48" s="28" t="s">
        <v>519</v>
      </c>
      <c r="F48" s="85">
        <v>99000</v>
      </c>
      <c r="G48" s="29">
        <v>20.02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45083</v>
      </c>
      <c r="B49" s="29">
        <v>530525</v>
      </c>
      <c r="C49" s="28" t="s">
        <v>1006</v>
      </c>
      <c r="D49" s="28" t="s">
        <v>1009</v>
      </c>
      <c r="E49" s="28" t="s">
        <v>519</v>
      </c>
      <c r="F49" s="85">
        <v>140000</v>
      </c>
      <c r="G49" s="29">
        <v>20.02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45083</v>
      </c>
      <c r="B50" s="29">
        <v>503816</v>
      </c>
      <c r="C50" s="28" t="s">
        <v>948</v>
      </c>
      <c r="D50" s="28" t="s">
        <v>949</v>
      </c>
      <c r="E50" s="28" t="s">
        <v>520</v>
      </c>
      <c r="F50" s="85">
        <v>500000</v>
      </c>
      <c r="G50" s="29">
        <v>35.14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45083</v>
      </c>
      <c r="B51" s="29">
        <v>539278</v>
      </c>
      <c r="C51" s="28" t="s">
        <v>1010</v>
      </c>
      <c r="D51" s="28" t="s">
        <v>1011</v>
      </c>
      <c r="E51" s="28" t="s">
        <v>520</v>
      </c>
      <c r="F51" s="85">
        <v>527804</v>
      </c>
      <c r="G51" s="29">
        <v>3.2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45083</v>
      </c>
      <c r="B52" s="29">
        <v>542765</v>
      </c>
      <c r="C52" s="28" t="s">
        <v>929</v>
      </c>
      <c r="D52" s="28" t="s">
        <v>950</v>
      </c>
      <c r="E52" s="28" t="s">
        <v>520</v>
      </c>
      <c r="F52" s="85">
        <v>2000</v>
      </c>
      <c r="G52" s="29">
        <v>146.68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45083</v>
      </c>
      <c r="B53" s="29">
        <v>536672</v>
      </c>
      <c r="C53" s="28" t="s">
        <v>1012</v>
      </c>
      <c r="D53" s="28" t="s">
        <v>1013</v>
      </c>
      <c r="E53" s="28" t="s">
        <v>520</v>
      </c>
      <c r="F53" s="85">
        <v>102412</v>
      </c>
      <c r="G53" s="29">
        <v>5.78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45083</v>
      </c>
      <c r="B54" s="29" t="s">
        <v>890</v>
      </c>
      <c r="C54" s="28" t="s">
        <v>891</v>
      </c>
      <c r="D54" s="28" t="s">
        <v>888</v>
      </c>
      <c r="E54" s="28" t="s">
        <v>519</v>
      </c>
      <c r="F54" s="85">
        <v>561905</v>
      </c>
      <c r="G54" s="29">
        <v>278.39999999999998</v>
      </c>
      <c r="H54" s="29" t="s">
        <v>864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45083</v>
      </c>
      <c r="B55" s="29" t="s">
        <v>930</v>
      </c>
      <c r="C55" s="28" t="s">
        <v>931</v>
      </c>
      <c r="D55" s="28" t="s">
        <v>932</v>
      </c>
      <c r="E55" s="28" t="s">
        <v>519</v>
      </c>
      <c r="F55" s="85">
        <v>63889</v>
      </c>
      <c r="G55" s="29">
        <v>244.98</v>
      </c>
      <c r="H55" s="29" t="s">
        <v>864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45083</v>
      </c>
      <c r="B56" s="29" t="s">
        <v>1014</v>
      </c>
      <c r="C56" s="28" t="s">
        <v>1015</v>
      </c>
      <c r="D56" s="28" t="s">
        <v>933</v>
      </c>
      <c r="E56" s="28" t="s">
        <v>519</v>
      </c>
      <c r="F56" s="85">
        <v>1200000</v>
      </c>
      <c r="G56" s="29">
        <v>27.05</v>
      </c>
      <c r="H56" s="29" t="s">
        <v>864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45083</v>
      </c>
      <c r="B57" s="29" t="s">
        <v>1016</v>
      </c>
      <c r="C57" s="28" t="s">
        <v>1017</v>
      </c>
      <c r="D57" s="28" t="s">
        <v>1018</v>
      </c>
      <c r="E57" s="28" t="s">
        <v>519</v>
      </c>
      <c r="F57" s="85">
        <v>122442</v>
      </c>
      <c r="G57" s="29">
        <v>471.41</v>
      </c>
      <c r="H57" s="29" t="s">
        <v>864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45083</v>
      </c>
      <c r="B58" s="29" t="s">
        <v>1019</v>
      </c>
      <c r="C58" s="28" t="s">
        <v>1020</v>
      </c>
      <c r="D58" s="28" t="s">
        <v>1021</v>
      </c>
      <c r="E58" s="28" t="s">
        <v>519</v>
      </c>
      <c r="F58" s="85">
        <v>150000</v>
      </c>
      <c r="G58" s="29">
        <v>241.67</v>
      </c>
      <c r="H58" s="29" t="s">
        <v>864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45083</v>
      </c>
      <c r="B59" s="29" t="s">
        <v>1022</v>
      </c>
      <c r="C59" s="28" t="s">
        <v>1023</v>
      </c>
      <c r="D59" s="28" t="s">
        <v>877</v>
      </c>
      <c r="E59" s="28" t="s">
        <v>519</v>
      </c>
      <c r="F59" s="85">
        <v>90000</v>
      </c>
      <c r="G59" s="29">
        <v>221</v>
      </c>
      <c r="H59" s="29" t="s">
        <v>864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45083</v>
      </c>
      <c r="B60" s="29" t="s">
        <v>951</v>
      </c>
      <c r="C60" s="28" t="s">
        <v>952</v>
      </c>
      <c r="D60" s="28" t="s">
        <v>877</v>
      </c>
      <c r="E60" s="28" t="s">
        <v>519</v>
      </c>
      <c r="F60" s="85">
        <v>60102</v>
      </c>
      <c r="G60" s="29">
        <v>245.38</v>
      </c>
      <c r="H60" s="29" t="s">
        <v>864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45083</v>
      </c>
      <c r="B61" s="29" t="s">
        <v>889</v>
      </c>
      <c r="C61" s="28" t="s">
        <v>1024</v>
      </c>
      <c r="D61" s="28" t="s">
        <v>1025</v>
      </c>
      <c r="E61" s="28" t="s">
        <v>519</v>
      </c>
      <c r="F61" s="85">
        <v>1000000</v>
      </c>
      <c r="G61" s="29">
        <v>585</v>
      </c>
      <c r="H61" s="29" t="s">
        <v>864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45083</v>
      </c>
      <c r="B62" s="29" t="s">
        <v>955</v>
      </c>
      <c r="C62" s="28" t="s">
        <v>956</v>
      </c>
      <c r="D62" s="28" t="s">
        <v>957</v>
      </c>
      <c r="E62" s="28" t="s">
        <v>519</v>
      </c>
      <c r="F62" s="85">
        <v>50000</v>
      </c>
      <c r="G62" s="29">
        <v>19.55</v>
      </c>
      <c r="H62" s="29" t="s">
        <v>864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45083</v>
      </c>
      <c r="B63" s="29" t="s">
        <v>1026</v>
      </c>
      <c r="C63" s="28" t="s">
        <v>1027</v>
      </c>
      <c r="D63" s="28" t="s">
        <v>1028</v>
      </c>
      <c r="E63" s="28" t="s">
        <v>519</v>
      </c>
      <c r="F63" s="85">
        <v>90000</v>
      </c>
      <c r="G63" s="29">
        <v>20.94</v>
      </c>
      <c r="H63" s="29" t="s">
        <v>864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45083</v>
      </c>
      <c r="B64" s="29" t="s">
        <v>1029</v>
      </c>
      <c r="C64" s="28" t="s">
        <v>1030</v>
      </c>
      <c r="D64" s="28" t="s">
        <v>1031</v>
      </c>
      <c r="E64" s="28" t="s">
        <v>519</v>
      </c>
      <c r="F64" s="85">
        <v>73009</v>
      </c>
      <c r="G64" s="29">
        <v>299.26</v>
      </c>
      <c r="H64" s="29" t="s">
        <v>864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45083</v>
      </c>
      <c r="B65" s="29" t="s">
        <v>1029</v>
      </c>
      <c r="C65" s="28" t="s">
        <v>1030</v>
      </c>
      <c r="D65" s="28" t="s">
        <v>1032</v>
      </c>
      <c r="E65" s="28" t="s">
        <v>519</v>
      </c>
      <c r="F65" s="85">
        <v>168329</v>
      </c>
      <c r="G65" s="29">
        <v>287.67</v>
      </c>
      <c r="H65" s="29" t="s">
        <v>864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45083</v>
      </c>
      <c r="B66" s="29" t="s">
        <v>1029</v>
      </c>
      <c r="C66" s="28" t="s">
        <v>1030</v>
      </c>
      <c r="D66" s="28" t="s">
        <v>1033</v>
      </c>
      <c r="E66" s="28" t="s">
        <v>519</v>
      </c>
      <c r="F66" s="85">
        <v>89760</v>
      </c>
      <c r="G66" s="29">
        <v>288.85000000000002</v>
      </c>
      <c r="H66" s="29" t="s">
        <v>864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45083</v>
      </c>
      <c r="B67" s="29" t="s">
        <v>1029</v>
      </c>
      <c r="C67" s="28" t="s">
        <v>1030</v>
      </c>
      <c r="D67" s="28" t="s">
        <v>881</v>
      </c>
      <c r="E67" s="28" t="s">
        <v>519</v>
      </c>
      <c r="F67" s="85">
        <v>162618</v>
      </c>
      <c r="G67" s="29">
        <v>283.62</v>
      </c>
      <c r="H67" s="29" t="s">
        <v>864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45083</v>
      </c>
      <c r="B68" s="29" t="s">
        <v>1029</v>
      </c>
      <c r="C68" s="28" t="s">
        <v>1030</v>
      </c>
      <c r="D68" s="28" t="s">
        <v>1034</v>
      </c>
      <c r="E68" s="28" t="s">
        <v>519</v>
      </c>
      <c r="F68" s="85">
        <v>108812</v>
      </c>
      <c r="G68" s="29">
        <v>288.70999999999998</v>
      </c>
      <c r="H68" s="29" t="s">
        <v>864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45083</v>
      </c>
      <c r="B69" s="29" t="s">
        <v>1035</v>
      </c>
      <c r="C69" s="28" t="s">
        <v>1036</v>
      </c>
      <c r="D69" s="28" t="s">
        <v>933</v>
      </c>
      <c r="E69" s="28" t="s">
        <v>519</v>
      </c>
      <c r="F69" s="85">
        <v>351001</v>
      </c>
      <c r="G69" s="29">
        <v>38.25</v>
      </c>
      <c r="H69" s="29" t="s">
        <v>864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45083</v>
      </c>
      <c r="B70" s="29" t="s">
        <v>1037</v>
      </c>
      <c r="C70" s="28" t="s">
        <v>1038</v>
      </c>
      <c r="D70" s="28" t="s">
        <v>1039</v>
      </c>
      <c r="E70" s="28" t="s">
        <v>519</v>
      </c>
      <c r="F70" s="85">
        <v>192554</v>
      </c>
      <c r="G70" s="29">
        <v>323.51</v>
      </c>
      <c r="H70" s="29" t="s">
        <v>864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45083</v>
      </c>
      <c r="B71" s="29" t="s">
        <v>419</v>
      </c>
      <c r="C71" s="28" t="s">
        <v>1040</v>
      </c>
      <c r="D71" s="28" t="s">
        <v>881</v>
      </c>
      <c r="E71" s="28" t="s">
        <v>519</v>
      </c>
      <c r="F71" s="85">
        <v>1447362</v>
      </c>
      <c r="G71" s="29">
        <v>1034.5</v>
      </c>
      <c r="H71" s="29" t="s">
        <v>864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45083</v>
      </c>
      <c r="B72" s="29" t="s">
        <v>1041</v>
      </c>
      <c r="C72" s="28" t="s">
        <v>1042</v>
      </c>
      <c r="D72" s="28" t="s">
        <v>1043</v>
      </c>
      <c r="E72" s="28" t="s">
        <v>519</v>
      </c>
      <c r="F72" s="85">
        <v>1443446</v>
      </c>
      <c r="G72" s="29">
        <v>20.399999999999999</v>
      </c>
      <c r="H72" s="29" t="s">
        <v>864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45083</v>
      </c>
      <c r="B73" s="29" t="s">
        <v>1044</v>
      </c>
      <c r="C73" s="28" t="s">
        <v>1045</v>
      </c>
      <c r="D73" s="28" t="s">
        <v>881</v>
      </c>
      <c r="E73" s="28" t="s">
        <v>519</v>
      </c>
      <c r="F73" s="85">
        <v>206756</v>
      </c>
      <c r="G73" s="29">
        <v>123.64</v>
      </c>
      <c r="H73" s="29" t="s">
        <v>864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45083</v>
      </c>
      <c r="B74" s="29" t="s">
        <v>1046</v>
      </c>
      <c r="C74" s="28" t="s">
        <v>1047</v>
      </c>
      <c r="D74" s="28" t="s">
        <v>1032</v>
      </c>
      <c r="E74" s="28" t="s">
        <v>519</v>
      </c>
      <c r="F74" s="85">
        <v>123916</v>
      </c>
      <c r="G74" s="29">
        <v>714.31</v>
      </c>
      <c r="H74" s="29" t="s">
        <v>864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45083</v>
      </c>
      <c r="B75" s="29" t="s">
        <v>1046</v>
      </c>
      <c r="C75" s="28" t="s">
        <v>1047</v>
      </c>
      <c r="D75" s="28" t="s">
        <v>1048</v>
      </c>
      <c r="E75" s="28" t="s">
        <v>519</v>
      </c>
      <c r="F75" s="85">
        <v>164540</v>
      </c>
      <c r="G75" s="29">
        <v>736.61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45083</v>
      </c>
      <c r="B76" s="29" t="s">
        <v>1046</v>
      </c>
      <c r="C76" s="28" t="s">
        <v>1047</v>
      </c>
      <c r="D76" s="28" t="s">
        <v>1049</v>
      </c>
      <c r="E76" s="28" t="s">
        <v>519</v>
      </c>
      <c r="F76" s="85">
        <v>118888</v>
      </c>
      <c r="G76" s="29">
        <v>714.46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45083</v>
      </c>
      <c r="B77" s="29" t="s">
        <v>1046</v>
      </c>
      <c r="C77" s="28" t="s">
        <v>1047</v>
      </c>
      <c r="D77" s="28" t="s">
        <v>881</v>
      </c>
      <c r="E77" s="28" t="s">
        <v>519</v>
      </c>
      <c r="F77" s="85">
        <v>199987</v>
      </c>
      <c r="G77" s="29">
        <v>709.12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45083</v>
      </c>
      <c r="B78" s="29" t="s">
        <v>1050</v>
      </c>
      <c r="C78" s="28" t="s">
        <v>1051</v>
      </c>
      <c r="D78" s="28" t="s">
        <v>1052</v>
      </c>
      <c r="E78" s="28" t="s">
        <v>519</v>
      </c>
      <c r="F78" s="85">
        <v>28702</v>
      </c>
      <c r="G78" s="29">
        <v>13.54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45083</v>
      </c>
      <c r="B79" s="29" t="s">
        <v>1053</v>
      </c>
      <c r="C79" s="28" t="s">
        <v>648</v>
      </c>
      <c r="D79" s="28" t="s">
        <v>1054</v>
      </c>
      <c r="E79" s="28" t="s">
        <v>519</v>
      </c>
      <c r="F79" s="85">
        <v>700000</v>
      </c>
      <c r="G79" s="29">
        <v>76.28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45083</v>
      </c>
      <c r="B80" s="29" t="s">
        <v>894</v>
      </c>
      <c r="C80" s="28" t="s">
        <v>1055</v>
      </c>
      <c r="D80" s="28" t="s">
        <v>947</v>
      </c>
      <c r="E80" s="28" t="s">
        <v>519</v>
      </c>
      <c r="F80" s="85">
        <v>174831</v>
      </c>
      <c r="G80" s="29">
        <v>67.22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45083</v>
      </c>
      <c r="B81" s="29" t="s">
        <v>894</v>
      </c>
      <c r="C81" s="28" t="s">
        <v>1055</v>
      </c>
      <c r="D81" s="28" t="s">
        <v>877</v>
      </c>
      <c r="E81" s="28" t="s">
        <v>519</v>
      </c>
      <c r="F81" s="85">
        <v>125001</v>
      </c>
      <c r="G81" s="29">
        <v>67.91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45083</v>
      </c>
      <c r="B82" s="29" t="s">
        <v>894</v>
      </c>
      <c r="C82" s="28" t="s">
        <v>1055</v>
      </c>
      <c r="D82" s="28" t="s">
        <v>934</v>
      </c>
      <c r="E82" s="28" t="s">
        <v>519</v>
      </c>
      <c r="F82" s="85">
        <v>65976</v>
      </c>
      <c r="G82" s="29">
        <v>67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45083</v>
      </c>
      <c r="B83" s="29" t="s">
        <v>1000</v>
      </c>
      <c r="C83" s="28" t="s">
        <v>1056</v>
      </c>
      <c r="D83" s="28" t="s">
        <v>1057</v>
      </c>
      <c r="E83" s="28" t="s">
        <v>519</v>
      </c>
      <c r="F83" s="85">
        <v>220000</v>
      </c>
      <c r="G83" s="29">
        <v>24.75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45083</v>
      </c>
      <c r="B84" s="29" t="s">
        <v>1058</v>
      </c>
      <c r="C84" s="28" t="s">
        <v>1059</v>
      </c>
      <c r="D84" s="28" t="s">
        <v>881</v>
      </c>
      <c r="E84" s="28" t="s">
        <v>519</v>
      </c>
      <c r="F84" s="85">
        <v>150802</v>
      </c>
      <c r="G84" s="29">
        <v>601.45000000000005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45083</v>
      </c>
      <c r="B85" s="29" t="s">
        <v>958</v>
      </c>
      <c r="C85" s="28" t="s">
        <v>959</v>
      </c>
      <c r="D85" s="28" t="s">
        <v>960</v>
      </c>
      <c r="E85" s="28" t="s">
        <v>519</v>
      </c>
      <c r="F85" s="85">
        <v>174926</v>
      </c>
      <c r="G85" s="29">
        <v>340.2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45083</v>
      </c>
      <c r="B86" s="29" t="s">
        <v>895</v>
      </c>
      <c r="C86" s="28" t="s">
        <v>896</v>
      </c>
      <c r="D86" s="28" t="s">
        <v>897</v>
      </c>
      <c r="E86" s="28" t="s">
        <v>519</v>
      </c>
      <c r="F86" s="85">
        <v>1400957</v>
      </c>
      <c r="G86" s="29">
        <v>107.77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45083</v>
      </c>
      <c r="B87" s="29" t="s">
        <v>1060</v>
      </c>
      <c r="C87" s="28" t="s">
        <v>1061</v>
      </c>
      <c r="D87" s="28" t="s">
        <v>1062</v>
      </c>
      <c r="E87" s="28" t="s">
        <v>519</v>
      </c>
      <c r="F87" s="85">
        <v>845072</v>
      </c>
      <c r="G87" s="29">
        <v>8.75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45083</v>
      </c>
      <c r="B88" s="29" t="s">
        <v>1060</v>
      </c>
      <c r="C88" s="28" t="s">
        <v>1061</v>
      </c>
      <c r="D88" s="28" t="s">
        <v>1057</v>
      </c>
      <c r="E88" s="28" t="s">
        <v>519</v>
      </c>
      <c r="F88" s="85">
        <v>530000</v>
      </c>
      <c r="G88" s="29">
        <v>8.36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45083</v>
      </c>
      <c r="B89" s="29" t="s">
        <v>1063</v>
      </c>
      <c r="C89" s="28" t="s">
        <v>1064</v>
      </c>
      <c r="D89" s="28" t="s">
        <v>1065</v>
      </c>
      <c r="E89" s="28" t="s">
        <v>519</v>
      </c>
      <c r="F89" s="85">
        <v>74835</v>
      </c>
      <c r="G89" s="29">
        <v>98.7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45083</v>
      </c>
      <c r="B90" s="29" t="s">
        <v>1066</v>
      </c>
      <c r="C90" s="28" t="s">
        <v>1067</v>
      </c>
      <c r="D90" s="28" t="s">
        <v>1068</v>
      </c>
      <c r="E90" s="28" t="s">
        <v>519</v>
      </c>
      <c r="F90" s="85">
        <v>100262</v>
      </c>
      <c r="G90" s="29">
        <v>250.95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45083</v>
      </c>
      <c r="B91" s="29" t="s">
        <v>1069</v>
      </c>
      <c r="C91" s="28" t="s">
        <v>1070</v>
      </c>
      <c r="D91" s="28" t="s">
        <v>1071</v>
      </c>
      <c r="E91" s="28" t="s">
        <v>520</v>
      </c>
      <c r="F91" s="85">
        <v>120000</v>
      </c>
      <c r="G91" s="29">
        <v>9.1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45083</v>
      </c>
      <c r="B92" s="29" t="s">
        <v>1069</v>
      </c>
      <c r="C92" s="28" t="s">
        <v>1070</v>
      </c>
      <c r="D92" s="28" t="s">
        <v>1072</v>
      </c>
      <c r="E92" s="28" t="s">
        <v>520</v>
      </c>
      <c r="F92" s="85">
        <v>72000</v>
      </c>
      <c r="G92" s="29">
        <v>9.1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45083</v>
      </c>
      <c r="B93" s="29" t="s">
        <v>890</v>
      </c>
      <c r="C93" s="28" t="s">
        <v>891</v>
      </c>
      <c r="D93" s="28" t="s">
        <v>888</v>
      </c>
      <c r="E93" s="28" t="s">
        <v>520</v>
      </c>
      <c r="F93" s="85">
        <v>561905</v>
      </c>
      <c r="G93" s="29">
        <v>277.89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45083</v>
      </c>
      <c r="B94" s="29" t="s">
        <v>930</v>
      </c>
      <c r="C94" s="28" t="s">
        <v>931</v>
      </c>
      <c r="D94" s="28" t="s">
        <v>932</v>
      </c>
      <c r="E94" s="28" t="s">
        <v>520</v>
      </c>
      <c r="F94" s="85">
        <v>63889</v>
      </c>
      <c r="G94" s="29">
        <v>244.68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45083</v>
      </c>
      <c r="B95" s="29" t="s">
        <v>1014</v>
      </c>
      <c r="C95" s="28" t="s">
        <v>1015</v>
      </c>
      <c r="D95" s="28" t="s">
        <v>933</v>
      </c>
      <c r="E95" s="28" t="s">
        <v>520</v>
      </c>
      <c r="F95" s="85">
        <v>1027348</v>
      </c>
      <c r="G95" s="29">
        <v>27.05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45083</v>
      </c>
      <c r="B96" s="29" t="s">
        <v>1016</v>
      </c>
      <c r="C96" s="28" t="s">
        <v>1017</v>
      </c>
      <c r="D96" s="28" t="s">
        <v>1073</v>
      </c>
      <c r="E96" s="28" t="s">
        <v>520</v>
      </c>
      <c r="F96" s="85">
        <v>200000</v>
      </c>
      <c r="G96" s="29">
        <v>472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45083</v>
      </c>
      <c r="B97" s="29" t="s">
        <v>1016</v>
      </c>
      <c r="C97" s="28" t="s">
        <v>1017</v>
      </c>
      <c r="D97" s="28" t="s">
        <v>1018</v>
      </c>
      <c r="E97" s="28" t="s">
        <v>520</v>
      </c>
      <c r="F97" s="85">
        <v>42480</v>
      </c>
      <c r="G97" s="29">
        <v>472.44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45083</v>
      </c>
      <c r="B98" s="29" t="s">
        <v>1074</v>
      </c>
      <c r="C98" s="28" t="s">
        <v>1075</v>
      </c>
      <c r="D98" s="28" t="s">
        <v>1076</v>
      </c>
      <c r="E98" s="28" t="s">
        <v>520</v>
      </c>
      <c r="F98" s="85">
        <v>2117609</v>
      </c>
      <c r="G98" s="29">
        <v>2.86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45083</v>
      </c>
      <c r="B99" s="29" t="s">
        <v>951</v>
      </c>
      <c r="C99" s="28" t="s">
        <v>952</v>
      </c>
      <c r="D99" s="28" t="s">
        <v>877</v>
      </c>
      <c r="E99" s="28" t="s">
        <v>520</v>
      </c>
      <c r="F99" s="85">
        <v>60104</v>
      </c>
      <c r="G99" s="29">
        <v>246.64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45083</v>
      </c>
      <c r="B100" s="29" t="s">
        <v>889</v>
      </c>
      <c r="C100" s="28" t="s">
        <v>1024</v>
      </c>
      <c r="D100" s="28" t="s">
        <v>1077</v>
      </c>
      <c r="E100" s="28" t="s">
        <v>520</v>
      </c>
      <c r="F100" s="85">
        <v>1300000</v>
      </c>
      <c r="G100" s="29">
        <v>586.04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45083</v>
      </c>
      <c r="B101" s="29" t="s">
        <v>1078</v>
      </c>
      <c r="C101" s="28" t="s">
        <v>1079</v>
      </c>
      <c r="D101" s="28" t="s">
        <v>1080</v>
      </c>
      <c r="E101" s="28" t="s">
        <v>520</v>
      </c>
      <c r="F101" s="85">
        <v>393041</v>
      </c>
      <c r="G101" s="29">
        <v>199.03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45083</v>
      </c>
      <c r="B102" s="29" t="s">
        <v>953</v>
      </c>
      <c r="C102" s="28" t="s">
        <v>954</v>
      </c>
      <c r="D102" s="28" t="s">
        <v>961</v>
      </c>
      <c r="E102" s="28" t="s">
        <v>520</v>
      </c>
      <c r="F102" s="85">
        <v>150000</v>
      </c>
      <c r="G102" s="29">
        <v>103.67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45083</v>
      </c>
      <c r="B103" s="29" t="s">
        <v>955</v>
      </c>
      <c r="C103" s="28" t="s">
        <v>956</v>
      </c>
      <c r="D103" s="28" t="s">
        <v>957</v>
      </c>
      <c r="E103" s="28" t="s">
        <v>520</v>
      </c>
      <c r="F103" s="85">
        <v>477181</v>
      </c>
      <c r="G103" s="29">
        <v>19.48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45083</v>
      </c>
      <c r="B104" s="29" t="s">
        <v>1026</v>
      </c>
      <c r="C104" s="28" t="s">
        <v>1027</v>
      </c>
      <c r="D104" s="28" t="s">
        <v>1081</v>
      </c>
      <c r="E104" s="28" t="s">
        <v>520</v>
      </c>
      <c r="F104" s="85">
        <v>90000</v>
      </c>
      <c r="G104" s="29">
        <v>20.94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45083</v>
      </c>
      <c r="B105" s="29" t="s">
        <v>1029</v>
      </c>
      <c r="C105" s="28" t="s">
        <v>1030</v>
      </c>
      <c r="D105" s="28" t="s">
        <v>1033</v>
      </c>
      <c r="E105" s="28" t="s">
        <v>520</v>
      </c>
      <c r="F105" s="85">
        <v>89760</v>
      </c>
      <c r="G105" s="29">
        <v>289.38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45083</v>
      </c>
      <c r="B106" s="29" t="s">
        <v>1029</v>
      </c>
      <c r="C106" s="28" t="s">
        <v>1030</v>
      </c>
      <c r="D106" s="28" t="s">
        <v>1031</v>
      </c>
      <c r="E106" s="28" t="s">
        <v>520</v>
      </c>
      <c r="F106" s="85">
        <v>45058</v>
      </c>
      <c r="G106" s="29">
        <v>293.43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45083</v>
      </c>
      <c r="B107" s="29" t="s">
        <v>1029</v>
      </c>
      <c r="C107" s="28" t="s">
        <v>1030</v>
      </c>
      <c r="D107" s="28" t="s">
        <v>1032</v>
      </c>
      <c r="E107" s="28" t="s">
        <v>520</v>
      </c>
      <c r="F107" s="85">
        <v>168942</v>
      </c>
      <c r="G107" s="29">
        <v>287.95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45083</v>
      </c>
      <c r="B108" s="29" t="s">
        <v>1029</v>
      </c>
      <c r="C108" s="28" t="s">
        <v>1030</v>
      </c>
      <c r="D108" s="28" t="s">
        <v>881</v>
      </c>
      <c r="E108" s="28" t="s">
        <v>520</v>
      </c>
      <c r="F108" s="85">
        <v>162618</v>
      </c>
      <c r="G108" s="29">
        <v>283.81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45083</v>
      </c>
      <c r="B109" s="29" t="s">
        <v>1029</v>
      </c>
      <c r="C109" s="28" t="s">
        <v>1030</v>
      </c>
      <c r="D109" s="28" t="s">
        <v>1034</v>
      </c>
      <c r="E109" s="28" t="s">
        <v>520</v>
      </c>
      <c r="F109" s="85">
        <v>109374</v>
      </c>
      <c r="G109" s="29">
        <v>291.3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45083</v>
      </c>
      <c r="B110" s="29" t="s">
        <v>1035</v>
      </c>
      <c r="C110" s="28" t="s">
        <v>1036</v>
      </c>
      <c r="D110" s="28" t="s">
        <v>933</v>
      </c>
      <c r="E110" s="28" t="s">
        <v>520</v>
      </c>
      <c r="F110" s="85">
        <v>109647</v>
      </c>
      <c r="G110" s="29">
        <v>40.880000000000003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45083</v>
      </c>
      <c r="B111" s="29" t="s">
        <v>1037</v>
      </c>
      <c r="C111" s="28" t="s">
        <v>1038</v>
      </c>
      <c r="D111" s="28" t="s">
        <v>1082</v>
      </c>
      <c r="E111" s="28" t="s">
        <v>520</v>
      </c>
      <c r="F111" s="85">
        <v>200000</v>
      </c>
      <c r="G111" s="29">
        <v>323.5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45083</v>
      </c>
      <c r="B112" s="29" t="s">
        <v>419</v>
      </c>
      <c r="C112" s="28" t="s">
        <v>1040</v>
      </c>
      <c r="D112" s="28" t="s">
        <v>881</v>
      </c>
      <c r="E112" s="28" t="s">
        <v>520</v>
      </c>
      <c r="F112" s="85">
        <v>1447362</v>
      </c>
      <c r="G112" s="29">
        <v>1034.78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45083</v>
      </c>
      <c r="B113" s="29" t="s">
        <v>1041</v>
      </c>
      <c r="C113" s="28" t="s">
        <v>1042</v>
      </c>
      <c r="D113" s="28" t="s">
        <v>1043</v>
      </c>
      <c r="E113" s="28" t="s">
        <v>520</v>
      </c>
      <c r="F113" s="85">
        <v>703446</v>
      </c>
      <c r="G113" s="29">
        <v>20.47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45083</v>
      </c>
      <c r="B114" s="29" t="s">
        <v>1044</v>
      </c>
      <c r="C114" s="28" t="s">
        <v>1045</v>
      </c>
      <c r="D114" s="28" t="s">
        <v>881</v>
      </c>
      <c r="E114" s="28" t="s">
        <v>520</v>
      </c>
      <c r="F114" s="85">
        <v>206756</v>
      </c>
      <c r="G114" s="29">
        <v>123.62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45083</v>
      </c>
      <c r="B115" s="29" t="s">
        <v>1046</v>
      </c>
      <c r="C115" s="28" t="s">
        <v>1047</v>
      </c>
      <c r="D115" s="28" t="s">
        <v>881</v>
      </c>
      <c r="E115" s="28" t="s">
        <v>520</v>
      </c>
      <c r="F115" s="85">
        <v>199987</v>
      </c>
      <c r="G115" s="29">
        <v>709.71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45083</v>
      </c>
      <c r="B116" s="29" t="s">
        <v>1046</v>
      </c>
      <c r="C116" s="28" t="s">
        <v>1047</v>
      </c>
      <c r="D116" s="28" t="s">
        <v>1032</v>
      </c>
      <c r="E116" s="28" t="s">
        <v>520</v>
      </c>
      <c r="F116" s="85">
        <v>123916</v>
      </c>
      <c r="G116" s="29">
        <v>714.65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45083</v>
      </c>
      <c r="B117" s="29" t="s">
        <v>1046</v>
      </c>
      <c r="C117" s="28" t="s">
        <v>1047</v>
      </c>
      <c r="D117" s="28" t="s">
        <v>1049</v>
      </c>
      <c r="E117" s="28" t="s">
        <v>520</v>
      </c>
      <c r="F117" s="85">
        <v>121437</v>
      </c>
      <c r="G117" s="29">
        <v>713.65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45083</v>
      </c>
      <c r="B118" s="29" t="s">
        <v>1046</v>
      </c>
      <c r="C118" s="28" t="s">
        <v>1047</v>
      </c>
      <c r="D118" s="28" t="s">
        <v>1048</v>
      </c>
      <c r="E118" s="28" t="s">
        <v>520</v>
      </c>
      <c r="F118" s="85">
        <v>164540</v>
      </c>
      <c r="G118" s="29">
        <v>744.2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45083</v>
      </c>
      <c r="B119" s="29" t="s">
        <v>1050</v>
      </c>
      <c r="C119" s="28" t="s">
        <v>1051</v>
      </c>
      <c r="D119" s="28" t="s">
        <v>1052</v>
      </c>
      <c r="E119" s="28" t="s">
        <v>520</v>
      </c>
      <c r="F119" s="85">
        <v>82746</v>
      </c>
      <c r="G119" s="29">
        <v>13.49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45083</v>
      </c>
      <c r="B120" s="29" t="s">
        <v>894</v>
      </c>
      <c r="C120" s="28" t="s">
        <v>1055</v>
      </c>
      <c r="D120" s="28" t="s">
        <v>877</v>
      </c>
      <c r="E120" s="28" t="s">
        <v>520</v>
      </c>
      <c r="F120" s="85">
        <v>125001</v>
      </c>
      <c r="G120" s="29">
        <v>67.34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45083</v>
      </c>
      <c r="B121" s="29" t="s">
        <v>894</v>
      </c>
      <c r="C121" s="28" t="s">
        <v>1055</v>
      </c>
      <c r="D121" s="28" t="s">
        <v>947</v>
      </c>
      <c r="E121" s="28" t="s">
        <v>520</v>
      </c>
      <c r="F121" s="85">
        <v>178331</v>
      </c>
      <c r="G121" s="29">
        <v>67.25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45083</v>
      </c>
      <c r="B122" s="29" t="s">
        <v>894</v>
      </c>
      <c r="C122" s="28" t="s">
        <v>1055</v>
      </c>
      <c r="D122" s="28" t="s">
        <v>934</v>
      </c>
      <c r="E122" s="28" t="s">
        <v>520</v>
      </c>
      <c r="F122" s="85">
        <v>85469</v>
      </c>
      <c r="G122" s="29">
        <v>66.430000000000007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45083</v>
      </c>
      <c r="B123" s="29" t="s">
        <v>1083</v>
      </c>
      <c r="C123" s="28" t="s">
        <v>1084</v>
      </c>
      <c r="D123" s="28" t="s">
        <v>1085</v>
      </c>
      <c r="E123" s="28" t="s">
        <v>520</v>
      </c>
      <c r="F123" s="85">
        <v>420000</v>
      </c>
      <c r="G123" s="29">
        <v>12.46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45083</v>
      </c>
      <c r="B124" s="29" t="s">
        <v>1086</v>
      </c>
      <c r="C124" s="28" t="s">
        <v>1087</v>
      </c>
      <c r="D124" s="28" t="s">
        <v>1088</v>
      </c>
      <c r="E124" s="28" t="s">
        <v>520</v>
      </c>
      <c r="F124" s="85">
        <v>48000</v>
      </c>
      <c r="G124" s="29">
        <v>42.54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45083</v>
      </c>
      <c r="B125" s="29" t="s">
        <v>1058</v>
      </c>
      <c r="C125" s="28" t="s">
        <v>1059</v>
      </c>
      <c r="D125" s="28" t="s">
        <v>881</v>
      </c>
      <c r="E125" s="28" t="s">
        <v>520</v>
      </c>
      <c r="F125" s="85">
        <v>150802</v>
      </c>
      <c r="G125" s="29">
        <v>601.55999999999995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45083</v>
      </c>
      <c r="B126" s="29" t="s">
        <v>958</v>
      </c>
      <c r="C126" s="28" t="s">
        <v>959</v>
      </c>
      <c r="D126" s="28" t="s">
        <v>960</v>
      </c>
      <c r="E126" s="28" t="s">
        <v>520</v>
      </c>
      <c r="F126" s="85">
        <v>174926</v>
      </c>
      <c r="G126" s="29">
        <v>355.99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45083</v>
      </c>
      <c r="B127" s="29" t="s">
        <v>958</v>
      </c>
      <c r="C127" s="28" t="s">
        <v>959</v>
      </c>
      <c r="D127" s="28" t="s">
        <v>1089</v>
      </c>
      <c r="E127" s="28" t="s">
        <v>520</v>
      </c>
      <c r="F127" s="85">
        <v>55000</v>
      </c>
      <c r="G127" s="29">
        <v>336.82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45083</v>
      </c>
      <c r="B128" s="29" t="s">
        <v>895</v>
      </c>
      <c r="C128" s="28" t="s">
        <v>896</v>
      </c>
      <c r="D128" s="28" t="s">
        <v>897</v>
      </c>
      <c r="E128" s="28" t="s">
        <v>520</v>
      </c>
      <c r="F128" s="85">
        <v>1252933</v>
      </c>
      <c r="G128" s="29">
        <v>107.91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45083</v>
      </c>
      <c r="B129" s="29" t="s">
        <v>1060</v>
      </c>
      <c r="C129" s="28" t="s">
        <v>1061</v>
      </c>
      <c r="D129" s="28" t="s">
        <v>1062</v>
      </c>
      <c r="E129" s="28" t="s">
        <v>520</v>
      </c>
      <c r="F129" s="85">
        <v>865329</v>
      </c>
      <c r="G129" s="29">
        <v>8.8800000000000008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45083</v>
      </c>
      <c r="B130" s="29" t="s">
        <v>1060</v>
      </c>
      <c r="C130" s="28" t="s">
        <v>1061</v>
      </c>
      <c r="D130" s="28" t="s">
        <v>1057</v>
      </c>
      <c r="E130" s="28" t="s">
        <v>520</v>
      </c>
      <c r="F130" s="85">
        <v>530000</v>
      </c>
      <c r="G130" s="29">
        <v>8.56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45083</v>
      </c>
      <c r="B131" s="29" t="s">
        <v>1060</v>
      </c>
      <c r="C131" s="28" t="s">
        <v>1061</v>
      </c>
      <c r="D131" s="28" t="s">
        <v>1090</v>
      </c>
      <c r="E131" s="28" t="s">
        <v>520</v>
      </c>
      <c r="F131" s="85">
        <v>2300000</v>
      </c>
      <c r="G131" s="29">
        <v>8.3699999999999992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45083</v>
      </c>
      <c r="B132" s="29" t="s">
        <v>1063</v>
      </c>
      <c r="C132" s="28" t="s">
        <v>1064</v>
      </c>
      <c r="D132" s="28" t="s">
        <v>1065</v>
      </c>
      <c r="E132" s="28" t="s">
        <v>520</v>
      </c>
      <c r="F132" s="85">
        <v>78062</v>
      </c>
      <c r="G132" s="29">
        <v>98.94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45083</v>
      </c>
      <c r="B133" s="29" t="s">
        <v>1066</v>
      </c>
      <c r="C133" s="28" t="s">
        <v>1067</v>
      </c>
      <c r="D133" s="28" t="s">
        <v>1068</v>
      </c>
      <c r="E133" s="28" t="s">
        <v>520</v>
      </c>
      <c r="F133" s="85">
        <v>69377</v>
      </c>
      <c r="G133" s="29">
        <v>250.41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8"/>
  <sheetViews>
    <sheetView zoomScale="85" zoomScaleNormal="85" workbookViewId="0">
      <selection activeCell="I48" sqref="I4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585.35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200">
        <v>2</v>
      </c>
      <c r="B11" s="198">
        <v>45068</v>
      </c>
      <c r="C11" s="261"/>
      <c r="D11" s="262" t="s">
        <v>139</v>
      </c>
      <c r="E11" s="263" t="s">
        <v>564</v>
      </c>
      <c r="F11" s="200" t="s">
        <v>882</v>
      </c>
      <c r="G11" s="200">
        <v>637</v>
      </c>
      <c r="H11" s="200"/>
      <c r="I11" s="264" t="s">
        <v>883</v>
      </c>
      <c r="J11" s="224" t="s">
        <v>537</v>
      </c>
      <c r="K11" s="224"/>
      <c r="L11" s="267"/>
      <c r="M11" s="268"/>
      <c r="N11" s="224"/>
      <c r="O11" s="269"/>
      <c r="P11" s="243">
        <f>VLOOKUP(D11,'MidCap Intra'!B40:C540,2,0)</f>
        <v>712.85</v>
      </c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898</v>
      </c>
      <c r="G12" s="200">
        <v>144</v>
      </c>
      <c r="H12" s="200"/>
      <c r="I12" s="264" t="s">
        <v>899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160.5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940</v>
      </c>
      <c r="G13" s="200">
        <v>164</v>
      </c>
      <c r="H13" s="200"/>
      <c r="I13" s="264" t="s">
        <v>941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184.95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4.25" customHeight="1">
      <c r="A14" s="294"/>
      <c r="B14" s="295"/>
      <c r="C14" s="296"/>
      <c r="D14" s="297"/>
      <c r="E14" s="298"/>
      <c r="F14" s="298"/>
      <c r="G14" s="215"/>
      <c r="H14" s="298"/>
      <c r="I14" s="299"/>
      <c r="J14" s="300"/>
      <c r="K14" s="300"/>
      <c r="L14" s="301"/>
      <c r="M14" s="302"/>
      <c r="N14" s="303"/>
      <c r="O14" s="304"/>
      <c r="P14" s="305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97"/>
      <c r="B15" s="98"/>
      <c r="C15" s="99"/>
      <c r="D15" s="100"/>
      <c r="E15" s="101"/>
      <c r="F15" s="101"/>
      <c r="G15" s="97"/>
      <c r="H15" s="101"/>
      <c r="I15" s="102"/>
      <c r="J15" s="103"/>
      <c r="K15" s="103"/>
      <c r="L15" s="104"/>
      <c r="M15" s="105"/>
      <c r="N15" s="106"/>
      <c r="O15" s="107"/>
      <c r="P15" s="10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56" ht="12" customHeight="1">
      <c r="A16" s="109" t="s">
        <v>538</v>
      </c>
      <c r="B16" s="110"/>
      <c r="C16" s="111"/>
      <c r="E16" s="112"/>
      <c r="F16" s="112"/>
      <c r="G16" s="112"/>
      <c r="H16" s="112"/>
      <c r="I16" s="112"/>
      <c r="J16" s="113"/>
      <c r="K16" s="112"/>
      <c r="L16" s="114"/>
      <c r="M16" s="54"/>
      <c r="N16" s="113"/>
      <c r="O16" s="11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5" t="s">
        <v>539</v>
      </c>
      <c r="B17" s="109"/>
      <c r="C17" s="109"/>
      <c r="D17" s="109"/>
      <c r="E17" s="41"/>
      <c r="F17" s="116" t="s">
        <v>540</v>
      </c>
      <c r="G17" s="6"/>
      <c r="H17" s="6"/>
      <c r="I17" s="6"/>
      <c r="J17" s="117"/>
      <c r="K17" s="118"/>
      <c r="L17" s="118"/>
      <c r="M17" s="119"/>
      <c r="N17" s="1"/>
      <c r="O17" s="12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09" t="s">
        <v>541</v>
      </c>
      <c r="B18" s="109"/>
      <c r="C18" s="109"/>
      <c r="D18" s="109" t="s">
        <v>788</v>
      </c>
      <c r="E18" s="6"/>
      <c r="F18" s="116" t="s">
        <v>542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/>
      <c r="B19" s="109"/>
      <c r="C19" s="109"/>
      <c r="D19" s="109"/>
      <c r="E19" s="6"/>
      <c r="F19" s="6"/>
      <c r="G19" s="6"/>
      <c r="H19" s="6"/>
      <c r="I19" s="6"/>
      <c r="J19" s="121"/>
      <c r="K19" s="118"/>
      <c r="L19" s="118"/>
      <c r="M19" s="6"/>
      <c r="N19" s="122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23" t="s">
        <v>543</v>
      </c>
      <c r="C20" s="123"/>
      <c r="D20" s="123"/>
      <c r="E20" s="123"/>
      <c r="F20" s="124"/>
      <c r="G20" s="6"/>
      <c r="H20" s="6"/>
      <c r="I20" s="125"/>
      <c r="J20" s="126"/>
      <c r="K20" s="127"/>
      <c r="L20" s="126"/>
      <c r="M20" s="6"/>
      <c r="N20" s="1"/>
      <c r="O20" s="1"/>
      <c r="P20" s="1"/>
      <c r="R20" s="54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257" t="s">
        <v>16</v>
      </c>
      <c r="B21" s="257" t="s">
        <v>511</v>
      </c>
      <c r="C21" s="257"/>
      <c r="D21" s="226" t="s">
        <v>522</v>
      </c>
      <c r="E21" s="257" t="s">
        <v>523</v>
      </c>
      <c r="F21" s="257" t="s">
        <v>524</v>
      </c>
      <c r="G21" s="257" t="s">
        <v>544</v>
      </c>
      <c r="H21" s="257" t="s">
        <v>526</v>
      </c>
      <c r="I21" s="257" t="s">
        <v>527</v>
      </c>
      <c r="J21" s="96" t="s">
        <v>528</v>
      </c>
      <c r="K21" s="94" t="s">
        <v>545</v>
      </c>
      <c r="L21" s="129" t="s">
        <v>530</v>
      </c>
      <c r="M21" s="96" t="s">
        <v>531</v>
      </c>
      <c r="N21" s="93" t="s">
        <v>532</v>
      </c>
      <c r="O21" s="226" t="s">
        <v>533</v>
      </c>
      <c r="P21" s="41"/>
      <c r="Q21" s="1"/>
      <c r="R21" s="54"/>
      <c r="S21" s="54"/>
      <c r="T21" s="54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60" customFormat="1" ht="13.5" customHeight="1">
      <c r="A22" s="332">
        <v>1</v>
      </c>
      <c r="B22" s="361">
        <v>45069</v>
      </c>
      <c r="C22" s="362"/>
      <c r="D22" s="363" t="s">
        <v>43</v>
      </c>
      <c r="E22" s="364" t="s">
        <v>536</v>
      </c>
      <c r="F22" s="332">
        <v>1811</v>
      </c>
      <c r="G22" s="332">
        <v>1750</v>
      </c>
      <c r="H22" s="332">
        <v>1855</v>
      </c>
      <c r="I22" s="365" t="s">
        <v>884</v>
      </c>
      <c r="J22" s="323" t="s">
        <v>962</v>
      </c>
      <c r="K22" s="323">
        <f t="shared" ref="K22" si="0">H22-F22</f>
        <v>44</v>
      </c>
      <c r="L22" s="366">
        <f t="shared" ref="L22" si="1">(F22*-0.7)/100</f>
        <v>-12.676999999999998</v>
      </c>
      <c r="M22" s="367">
        <f t="shared" ref="M22" si="2">(K22+L22)/F22</f>
        <v>1.7295969077857538E-2</v>
      </c>
      <c r="N22" s="323" t="s">
        <v>534</v>
      </c>
      <c r="O22" s="368">
        <v>45083</v>
      </c>
      <c r="P22" s="258"/>
      <c r="Q22" s="197"/>
      <c r="R22" s="225" t="s">
        <v>535</v>
      </c>
      <c r="S22" s="196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</row>
    <row r="23" spans="1:38" s="260" customFormat="1" ht="13.5" customHeight="1">
      <c r="A23" s="200">
        <v>2</v>
      </c>
      <c r="B23" s="241">
        <v>45078</v>
      </c>
      <c r="C23" s="261"/>
      <c r="D23" s="262" t="s">
        <v>151</v>
      </c>
      <c r="E23" s="263" t="s">
        <v>536</v>
      </c>
      <c r="F23" s="200" t="s">
        <v>900</v>
      </c>
      <c r="G23" s="200">
        <v>539</v>
      </c>
      <c r="H23" s="200"/>
      <c r="I23" s="264" t="s">
        <v>901</v>
      </c>
      <c r="J23" s="224" t="s">
        <v>537</v>
      </c>
      <c r="K23" s="224"/>
      <c r="L23" s="267"/>
      <c r="M23" s="268"/>
      <c r="N23" s="224"/>
      <c r="O23" s="269"/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3</v>
      </c>
      <c r="B24" s="241">
        <v>45078</v>
      </c>
      <c r="C24" s="261"/>
      <c r="D24" s="262" t="s">
        <v>85</v>
      </c>
      <c r="E24" s="263" t="s">
        <v>536</v>
      </c>
      <c r="F24" s="200" t="s">
        <v>908</v>
      </c>
      <c r="G24" s="200">
        <v>222</v>
      </c>
      <c r="H24" s="200"/>
      <c r="I24" s="264" t="s">
        <v>909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>
        <v>4</v>
      </c>
      <c r="B25" s="241">
        <v>45079</v>
      </c>
      <c r="C25" s="261"/>
      <c r="D25" s="262" t="s">
        <v>914</v>
      </c>
      <c r="E25" s="263" t="s">
        <v>536</v>
      </c>
      <c r="F25" s="200" t="s">
        <v>915</v>
      </c>
      <c r="G25" s="200">
        <v>284</v>
      </c>
      <c r="H25" s="200"/>
      <c r="I25" s="264" t="s">
        <v>916</v>
      </c>
      <c r="J25" s="224" t="s">
        <v>537</v>
      </c>
      <c r="K25" s="224"/>
      <c r="L25" s="267"/>
      <c r="M25" s="268"/>
      <c r="N25" s="224"/>
      <c r="O25" s="269"/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197" customFormat="1" ht="13.5" customHeight="1">
      <c r="A26" s="281"/>
      <c r="B26" s="281"/>
      <c r="C26" s="261"/>
      <c r="D26" s="262"/>
      <c r="E26" s="263"/>
      <c r="F26" s="200"/>
      <c r="G26" s="200"/>
      <c r="H26" s="200"/>
      <c r="I26" s="264"/>
      <c r="J26" s="224"/>
      <c r="K26" s="224"/>
      <c r="L26" s="267"/>
      <c r="M26" s="268"/>
      <c r="N26" s="224"/>
      <c r="O26" s="269"/>
      <c r="P26" s="258"/>
      <c r="R26" s="225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ht="44.25" customHeight="1">
      <c r="A27" s="109" t="s">
        <v>538</v>
      </c>
      <c r="B27" s="130"/>
      <c r="C27" s="130"/>
      <c r="D27" s="1"/>
      <c r="E27" s="6"/>
      <c r="F27" s="6"/>
      <c r="G27" s="6"/>
      <c r="H27" s="6" t="s">
        <v>550</v>
      </c>
      <c r="I27" s="6"/>
      <c r="J27" s="6"/>
      <c r="K27" s="105"/>
      <c r="L27" s="131"/>
      <c r="M27" s="105"/>
      <c r="N27" s="106"/>
      <c r="O27" s="105"/>
      <c r="P27" s="1"/>
      <c r="Q27" s="1"/>
      <c r="R27" s="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8" ht="12.75" customHeight="1">
      <c r="A28" s="115" t="s">
        <v>539</v>
      </c>
      <c r="B28" s="109"/>
      <c r="C28" s="109"/>
      <c r="D28" s="109"/>
      <c r="E28" s="41"/>
      <c r="F28" s="116" t="s">
        <v>540</v>
      </c>
      <c r="G28" s="54"/>
      <c r="H28" s="41"/>
      <c r="I28" s="54"/>
      <c r="J28" s="6"/>
      <c r="K28" s="132"/>
      <c r="L28" s="133"/>
      <c r="M28" s="6"/>
      <c r="N28" s="99"/>
      <c r="O28" s="134"/>
      <c r="P28" s="41"/>
      <c r="Q28" s="41"/>
      <c r="R28" s="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5"/>
      <c r="B29" s="109"/>
      <c r="C29" s="109"/>
      <c r="D29" s="109"/>
      <c r="E29" s="6"/>
      <c r="F29" s="116" t="s">
        <v>542</v>
      </c>
      <c r="G29" s="54"/>
      <c r="H29" s="41"/>
      <c r="I29" s="54"/>
      <c r="J29" s="6"/>
      <c r="K29" s="132"/>
      <c r="L29" s="133"/>
      <c r="M29" s="6"/>
      <c r="N29" s="99"/>
      <c r="O29" s="134"/>
      <c r="P29" s="41"/>
      <c r="Q29" s="41"/>
      <c r="R29" s="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9"/>
      <c r="M30" s="6"/>
      <c r="N30" s="122"/>
      <c r="O30" s="1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35" t="s">
        <v>551</v>
      </c>
      <c r="B31" s="135"/>
      <c r="C31" s="135"/>
      <c r="D31" s="135"/>
      <c r="E31" s="6"/>
      <c r="F31" s="6"/>
      <c r="G31" s="6"/>
      <c r="H31" s="6"/>
      <c r="I31" s="6"/>
      <c r="J31" s="6"/>
      <c r="K31" s="6"/>
      <c r="L31" s="6"/>
      <c r="M31" s="6"/>
      <c r="N31" s="6"/>
      <c r="O31" s="2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38.25" customHeight="1">
      <c r="A32" s="94" t="s">
        <v>16</v>
      </c>
      <c r="B32" s="94" t="s">
        <v>511</v>
      </c>
      <c r="C32" s="94"/>
      <c r="D32" s="95" t="s">
        <v>522</v>
      </c>
      <c r="E32" s="94" t="s">
        <v>523</v>
      </c>
      <c r="F32" s="94" t="s">
        <v>524</v>
      </c>
      <c r="G32" s="94" t="s">
        <v>544</v>
      </c>
      <c r="H32" s="94" t="s">
        <v>526</v>
      </c>
      <c r="I32" s="94" t="s">
        <v>527</v>
      </c>
      <c r="J32" s="93" t="s">
        <v>528</v>
      </c>
      <c r="K32" s="136" t="s">
        <v>552</v>
      </c>
      <c r="L32" s="96" t="s">
        <v>530</v>
      </c>
      <c r="M32" s="136" t="s">
        <v>553</v>
      </c>
      <c r="N32" s="94" t="s">
        <v>554</v>
      </c>
      <c r="O32" s="93" t="s">
        <v>532</v>
      </c>
      <c r="P32" s="95" t="s">
        <v>533</v>
      </c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328">
        <v>1</v>
      </c>
      <c r="B33" s="329">
        <v>45079</v>
      </c>
      <c r="C33" s="331"/>
      <c r="D33" s="331" t="s">
        <v>923</v>
      </c>
      <c r="E33" s="328" t="s">
        <v>536</v>
      </c>
      <c r="F33" s="328">
        <v>2245</v>
      </c>
      <c r="G33" s="328">
        <v>2197</v>
      </c>
      <c r="H33" s="348">
        <v>2276</v>
      </c>
      <c r="I33" s="348" t="s">
        <v>924</v>
      </c>
      <c r="J33" s="323" t="s">
        <v>935</v>
      </c>
      <c r="K33" s="324">
        <f t="shared" ref="K33" si="3">H33-F33</f>
        <v>31</v>
      </c>
      <c r="L33" s="334">
        <f t="shared" ref="L33" si="4">(H33*N33)*0.07%</f>
        <v>477.96000000000009</v>
      </c>
      <c r="M33" s="326">
        <f t="shared" ref="M33" si="5">(K33*N33)-L33</f>
        <v>8822.0399999999991</v>
      </c>
      <c r="N33" s="324">
        <v>300</v>
      </c>
      <c r="O33" s="323" t="s">
        <v>534</v>
      </c>
      <c r="P33" s="327">
        <v>45082</v>
      </c>
      <c r="Q33" s="278"/>
      <c r="R33" s="54" t="s">
        <v>535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279"/>
      <c r="AG33" s="280"/>
      <c r="AH33" s="278"/>
      <c r="AI33" s="278"/>
      <c r="AJ33" s="279"/>
      <c r="AK33" s="279"/>
      <c r="AL33" s="279"/>
    </row>
    <row r="34" spans="1:38" ht="12.75" customHeight="1">
      <c r="A34" s="248"/>
      <c r="B34" s="271"/>
      <c r="C34" s="272"/>
      <c r="D34" s="272"/>
      <c r="E34" s="248"/>
      <c r="F34" s="248"/>
      <c r="G34" s="248"/>
      <c r="H34" s="273"/>
      <c r="I34" s="273"/>
      <c r="J34" s="274"/>
      <c r="K34" s="275"/>
      <c r="L34" s="276"/>
      <c r="M34" s="277"/>
      <c r="N34" s="275"/>
      <c r="O34" s="273"/>
      <c r="P34" s="249"/>
      <c r="Q34" s="278"/>
      <c r="R34" s="5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279"/>
      <c r="AG34" s="280"/>
      <c r="AH34" s="278"/>
      <c r="AI34" s="278"/>
      <c r="AJ34" s="279"/>
      <c r="AK34" s="279"/>
      <c r="AL34" s="279"/>
    </row>
    <row r="35" spans="1:38" ht="12.75" customHeight="1">
      <c r="A35" s="248"/>
      <c r="B35" s="271"/>
      <c r="C35" s="272"/>
      <c r="D35" s="272"/>
      <c r="E35" s="248"/>
      <c r="F35" s="248"/>
      <c r="G35" s="248"/>
      <c r="H35" s="273"/>
      <c r="I35" s="273"/>
      <c r="J35" s="274"/>
      <c r="K35" s="275"/>
      <c r="L35" s="276"/>
      <c r="M35" s="277"/>
      <c r="N35" s="275"/>
      <c r="O35" s="273"/>
      <c r="P35" s="249"/>
      <c r="Q35" s="278"/>
      <c r="R35" s="5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279"/>
      <c r="AG35" s="280"/>
      <c r="AH35" s="278"/>
      <c r="AI35" s="278"/>
      <c r="AJ35" s="279"/>
      <c r="AK35" s="279"/>
      <c r="AL35" s="279"/>
    </row>
    <row r="36" spans="1:38" s="197" customFormat="1" ht="12.75" customHeight="1">
      <c r="A36" s="279"/>
      <c r="B36" s="284"/>
      <c r="C36" s="199"/>
      <c r="D36" s="199"/>
      <c r="E36" s="228"/>
      <c r="F36" s="228"/>
      <c r="G36" s="228"/>
      <c r="H36" s="285"/>
      <c r="I36" s="285"/>
      <c r="J36" s="286"/>
      <c r="K36" s="199"/>
      <c r="L36" s="228"/>
      <c r="M36" s="228"/>
      <c r="N36" s="228"/>
      <c r="O36" s="285"/>
      <c r="P36" s="285"/>
      <c r="Q36" s="199"/>
      <c r="R36" s="202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228"/>
      <c r="AG36" s="227"/>
      <c r="AH36" s="199"/>
      <c r="AI36" s="199"/>
      <c r="AJ36" s="228"/>
      <c r="AK36" s="228"/>
      <c r="AL36" s="228"/>
    </row>
    <row r="37" spans="1:38" ht="38.25" customHeight="1">
      <c r="A37" s="137" t="s">
        <v>556</v>
      </c>
      <c r="B37" s="137"/>
      <c r="C37" s="137"/>
      <c r="D37" s="137"/>
      <c r="E37" s="138"/>
      <c r="F37" s="102"/>
      <c r="G37" s="102"/>
      <c r="H37" s="102"/>
      <c r="I37" s="102"/>
      <c r="J37" s="1"/>
      <c r="K37" s="6"/>
      <c r="L37" s="6"/>
      <c r="M37" s="6"/>
      <c r="N37" s="1"/>
      <c r="O37" s="1"/>
      <c r="P37" s="41"/>
      <c r="Q37" s="4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41"/>
      <c r="AH37" s="41"/>
      <c r="AI37" s="41"/>
      <c r="AJ37" s="41"/>
      <c r="AK37" s="41"/>
      <c r="AL37" s="41"/>
    </row>
    <row r="38" spans="1:38" ht="38.25">
      <c r="A38" s="94" t="s">
        <v>16</v>
      </c>
      <c r="B38" s="94" t="s">
        <v>511</v>
      </c>
      <c r="C38" s="94"/>
      <c r="D38" s="95" t="s">
        <v>522</v>
      </c>
      <c r="E38" s="94" t="s">
        <v>523</v>
      </c>
      <c r="F38" s="94" t="s">
        <v>524</v>
      </c>
      <c r="G38" s="94" t="s">
        <v>544</v>
      </c>
      <c r="H38" s="94" t="s">
        <v>526</v>
      </c>
      <c r="I38" s="94" t="s">
        <v>527</v>
      </c>
      <c r="J38" s="93" t="s">
        <v>528</v>
      </c>
      <c r="K38" s="93" t="s">
        <v>557</v>
      </c>
      <c r="L38" s="96" t="s">
        <v>530</v>
      </c>
      <c r="M38" s="136" t="s">
        <v>553</v>
      </c>
      <c r="N38" s="94" t="s">
        <v>554</v>
      </c>
      <c r="O38" s="94" t="s">
        <v>532</v>
      </c>
      <c r="P38" s="95" t="s">
        <v>533</v>
      </c>
      <c r="Q38" s="4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41"/>
      <c r="AH38" s="41"/>
      <c r="AI38" s="41"/>
      <c r="AJ38" s="41"/>
      <c r="AK38" s="41"/>
      <c r="AL38" s="41"/>
    </row>
    <row r="39" spans="1:38" s="197" customFormat="1" ht="15.6" customHeight="1">
      <c r="A39" s="328">
        <v>1</v>
      </c>
      <c r="B39" s="329">
        <v>45078</v>
      </c>
      <c r="C39" s="330"/>
      <c r="D39" s="331" t="s">
        <v>903</v>
      </c>
      <c r="E39" s="332" t="s">
        <v>536</v>
      </c>
      <c r="F39" s="332">
        <v>1.5</v>
      </c>
      <c r="G39" s="332">
        <v>0.4</v>
      </c>
      <c r="H39" s="333">
        <v>2.15</v>
      </c>
      <c r="I39" s="334" t="s">
        <v>904</v>
      </c>
      <c r="J39" s="323" t="s">
        <v>917</v>
      </c>
      <c r="K39" s="324">
        <f t="shared" ref="K39" si="6">H39-F39</f>
        <v>0.64999999999999991</v>
      </c>
      <c r="L39" s="325">
        <v>100</v>
      </c>
      <c r="M39" s="326">
        <f t="shared" ref="M39" si="7">(K39*N39)-100</f>
        <v>2629.9999999999995</v>
      </c>
      <c r="N39" s="324">
        <v>4200</v>
      </c>
      <c r="O39" s="323" t="s">
        <v>534</v>
      </c>
      <c r="P39" s="327">
        <v>45079</v>
      </c>
      <c r="Q39" s="196"/>
      <c r="R39" s="202" t="s">
        <v>535</v>
      </c>
      <c r="S39" s="196"/>
      <c r="T39" s="196"/>
      <c r="U39" s="196"/>
      <c r="V39" s="196"/>
      <c r="W39" s="196"/>
      <c r="X39" s="202"/>
      <c r="Y39" s="196"/>
      <c r="Z39" s="196"/>
      <c r="AA39" s="196"/>
      <c r="AB39" s="196"/>
      <c r="AC39" s="196"/>
      <c r="AD39" s="202"/>
      <c r="AE39" s="196"/>
      <c r="AF39" s="196"/>
      <c r="AG39" s="196"/>
      <c r="AH39" s="196"/>
      <c r="AI39" s="196"/>
      <c r="AJ39" s="202"/>
      <c r="AK39" s="196"/>
      <c r="AL39" s="196"/>
    </row>
    <row r="40" spans="1:38" s="197" customFormat="1" ht="15.6" customHeight="1">
      <c r="A40" s="349">
        <v>2</v>
      </c>
      <c r="B40" s="350">
        <v>45078</v>
      </c>
      <c r="C40" s="351"/>
      <c r="D40" s="352" t="s">
        <v>905</v>
      </c>
      <c r="E40" s="353" t="s">
        <v>536</v>
      </c>
      <c r="F40" s="353">
        <v>47.5</v>
      </c>
      <c r="G40" s="353">
        <v>18</v>
      </c>
      <c r="H40" s="354">
        <v>17</v>
      </c>
      <c r="I40" s="355" t="s">
        <v>893</v>
      </c>
      <c r="J40" s="356" t="s">
        <v>936</v>
      </c>
      <c r="K40" s="357">
        <f t="shared" ref="K40" si="8">H40-F40</f>
        <v>-30.5</v>
      </c>
      <c r="L40" s="358">
        <v>100</v>
      </c>
      <c r="M40" s="359">
        <f t="shared" ref="M40" si="9">(K40*N40)-100</f>
        <v>-1625</v>
      </c>
      <c r="N40" s="357">
        <v>50</v>
      </c>
      <c r="O40" s="356" t="s">
        <v>546</v>
      </c>
      <c r="P40" s="360">
        <v>45082</v>
      </c>
      <c r="Q40" s="196"/>
      <c r="R40" s="202" t="s">
        <v>535</v>
      </c>
      <c r="S40" s="196"/>
      <c r="T40" s="196"/>
      <c r="U40" s="196"/>
      <c r="V40" s="196"/>
      <c r="W40" s="196"/>
      <c r="X40" s="202"/>
      <c r="Y40" s="196"/>
      <c r="Z40" s="196"/>
      <c r="AA40" s="196"/>
      <c r="AB40" s="196"/>
      <c r="AC40" s="196"/>
      <c r="AD40" s="202"/>
      <c r="AE40" s="196"/>
      <c r="AF40" s="196"/>
      <c r="AG40" s="196"/>
      <c r="AH40" s="196"/>
      <c r="AI40" s="196"/>
      <c r="AJ40" s="202"/>
      <c r="AK40" s="196"/>
      <c r="AL40" s="196"/>
    </row>
    <row r="41" spans="1:38" s="197" customFormat="1" ht="15.6" customHeight="1">
      <c r="A41" s="335">
        <v>3</v>
      </c>
      <c r="B41" s="336">
        <v>45078</v>
      </c>
      <c r="C41" s="337"/>
      <c r="D41" s="338" t="s">
        <v>906</v>
      </c>
      <c r="E41" s="339" t="s">
        <v>536</v>
      </c>
      <c r="F41" s="339">
        <v>210</v>
      </c>
      <c r="G41" s="339">
        <v>115</v>
      </c>
      <c r="H41" s="340">
        <v>225</v>
      </c>
      <c r="I41" s="341" t="s">
        <v>907</v>
      </c>
      <c r="J41" s="342" t="s">
        <v>918</v>
      </c>
      <c r="K41" s="343">
        <f t="shared" ref="K41" si="10">H41-F41</f>
        <v>15</v>
      </c>
      <c r="L41" s="344">
        <v>100</v>
      </c>
      <c r="M41" s="345">
        <f t="shared" ref="M41:M43" si="11">(K41*N41)-100</f>
        <v>275</v>
      </c>
      <c r="N41" s="343">
        <v>25</v>
      </c>
      <c r="O41" s="342" t="s">
        <v>655</v>
      </c>
      <c r="P41" s="346">
        <v>45079</v>
      </c>
      <c r="Q41" s="196"/>
      <c r="R41" s="202" t="s">
        <v>535</v>
      </c>
      <c r="S41" s="196"/>
      <c r="T41" s="196"/>
      <c r="U41" s="196"/>
      <c r="V41" s="196"/>
      <c r="W41" s="196"/>
      <c r="X41" s="202"/>
      <c r="Y41" s="196"/>
      <c r="Z41" s="196"/>
      <c r="AA41" s="196"/>
      <c r="AB41" s="196"/>
      <c r="AC41" s="196"/>
      <c r="AD41" s="202"/>
      <c r="AE41" s="196"/>
      <c r="AF41" s="196"/>
      <c r="AG41" s="196"/>
      <c r="AH41" s="196"/>
      <c r="AI41" s="196"/>
      <c r="AJ41" s="202"/>
      <c r="AK41" s="196"/>
      <c r="AL41" s="196"/>
    </row>
    <row r="42" spans="1:38" s="197" customFormat="1" ht="15.6" customHeight="1">
      <c r="A42" s="328">
        <v>4</v>
      </c>
      <c r="B42" s="327">
        <v>45079</v>
      </c>
      <c r="C42" s="330"/>
      <c r="D42" s="331" t="s">
        <v>919</v>
      </c>
      <c r="E42" s="332" t="s">
        <v>920</v>
      </c>
      <c r="F42" s="332">
        <v>82.5</v>
      </c>
      <c r="G42" s="332">
        <v>145</v>
      </c>
      <c r="H42" s="333">
        <v>62.5</v>
      </c>
      <c r="I42" s="334" t="s">
        <v>921</v>
      </c>
      <c r="J42" s="323" t="s">
        <v>922</v>
      </c>
      <c r="K42" s="324">
        <f>F42-H42</f>
        <v>20</v>
      </c>
      <c r="L42" s="325">
        <v>100</v>
      </c>
      <c r="M42" s="326">
        <f t="shared" si="11"/>
        <v>900</v>
      </c>
      <c r="N42" s="324">
        <v>50</v>
      </c>
      <c r="O42" s="323" t="s">
        <v>534</v>
      </c>
      <c r="P42" s="327">
        <v>45079</v>
      </c>
      <c r="Q42" s="196"/>
      <c r="R42" s="202" t="s">
        <v>535</v>
      </c>
      <c r="S42" s="196"/>
      <c r="T42" s="196"/>
      <c r="U42" s="196"/>
      <c r="V42" s="196"/>
      <c r="W42" s="196"/>
      <c r="X42" s="202"/>
      <c r="Y42" s="196"/>
      <c r="Z42" s="196"/>
      <c r="AA42" s="196"/>
      <c r="AB42" s="196"/>
      <c r="AC42" s="196"/>
      <c r="AD42" s="202"/>
      <c r="AE42" s="196"/>
      <c r="AF42" s="196"/>
      <c r="AG42" s="196"/>
      <c r="AH42" s="196"/>
      <c r="AI42" s="196"/>
      <c r="AJ42" s="202"/>
      <c r="AK42" s="196"/>
      <c r="AL42" s="196"/>
    </row>
    <row r="43" spans="1:38" s="197" customFormat="1" ht="15.6" customHeight="1">
      <c r="A43" s="328">
        <v>5</v>
      </c>
      <c r="B43" s="327">
        <v>45079</v>
      </c>
      <c r="C43" s="330"/>
      <c r="D43" s="331" t="s">
        <v>919</v>
      </c>
      <c r="E43" s="332" t="s">
        <v>920</v>
      </c>
      <c r="F43" s="332">
        <v>85</v>
      </c>
      <c r="G43" s="332">
        <v>145</v>
      </c>
      <c r="H43" s="333">
        <v>64</v>
      </c>
      <c r="I43" s="334" t="s">
        <v>921</v>
      </c>
      <c r="J43" s="323" t="s">
        <v>547</v>
      </c>
      <c r="K43" s="324">
        <f>F43-H43</f>
        <v>21</v>
      </c>
      <c r="L43" s="325">
        <v>100</v>
      </c>
      <c r="M43" s="326">
        <f t="shared" si="11"/>
        <v>950</v>
      </c>
      <c r="N43" s="324">
        <v>50</v>
      </c>
      <c r="O43" s="323" t="s">
        <v>534</v>
      </c>
      <c r="P43" s="327">
        <v>45079</v>
      </c>
      <c r="Q43" s="196"/>
      <c r="R43" s="202" t="s">
        <v>535</v>
      </c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288">
        <v>6</v>
      </c>
      <c r="B44" s="289">
        <v>45079</v>
      </c>
      <c r="C44" s="290"/>
      <c r="D44" s="291" t="s">
        <v>925</v>
      </c>
      <c r="E44" s="200" t="s">
        <v>536</v>
      </c>
      <c r="F44" s="347" t="s">
        <v>927</v>
      </c>
      <c r="G44" s="200">
        <v>4</v>
      </c>
      <c r="H44" s="201"/>
      <c r="I44" s="216" t="s">
        <v>926</v>
      </c>
      <c r="J44" s="224" t="s">
        <v>537</v>
      </c>
      <c r="K44" s="247"/>
      <c r="L44" s="292"/>
      <c r="M44" s="293"/>
      <c r="N44" s="247"/>
      <c r="O44" s="224"/>
      <c r="P44" s="198"/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328">
        <v>7</v>
      </c>
      <c r="B45" s="329">
        <v>45082</v>
      </c>
      <c r="C45" s="330"/>
      <c r="D45" s="331" t="s">
        <v>937</v>
      </c>
      <c r="E45" s="332" t="s">
        <v>536</v>
      </c>
      <c r="F45" s="332">
        <v>130</v>
      </c>
      <c r="G45" s="332">
        <v>45</v>
      </c>
      <c r="H45" s="333">
        <v>152.5</v>
      </c>
      <c r="I45" s="334" t="s">
        <v>938</v>
      </c>
      <c r="J45" s="323" t="s">
        <v>1093</v>
      </c>
      <c r="K45" s="324">
        <f t="shared" ref="K45" si="12">H45-F45</f>
        <v>22.5</v>
      </c>
      <c r="L45" s="325">
        <v>100</v>
      </c>
      <c r="M45" s="326">
        <f t="shared" ref="M45:M46" si="13">(K45*N45)-100</f>
        <v>462.5</v>
      </c>
      <c r="N45" s="324">
        <v>25</v>
      </c>
      <c r="O45" s="323" t="s">
        <v>534</v>
      </c>
      <c r="P45" s="327">
        <v>45083</v>
      </c>
      <c r="Q45" s="196"/>
      <c r="R45" s="202"/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328">
        <v>8</v>
      </c>
      <c r="B46" s="329">
        <v>45082</v>
      </c>
      <c r="C46" s="330"/>
      <c r="D46" s="331" t="s">
        <v>939</v>
      </c>
      <c r="E46" s="332" t="s">
        <v>920</v>
      </c>
      <c r="F46" s="332">
        <v>7.35</v>
      </c>
      <c r="G46" s="332">
        <v>12</v>
      </c>
      <c r="H46" s="333">
        <v>5.8</v>
      </c>
      <c r="I46" s="334">
        <v>1</v>
      </c>
      <c r="J46" s="323" t="s">
        <v>963</v>
      </c>
      <c r="K46" s="324">
        <f>F46-H46</f>
        <v>1.5499999999999998</v>
      </c>
      <c r="L46" s="325">
        <v>100</v>
      </c>
      <c r="M46" s="326">
        <f t="shared" si="13"/>
        <v>2031.2499999999995</v>
      </c>
      <c r="N46" s="324">
        <v>1375</v>
      </c>
      <c r="O46" s="323" t="s">
        <v>534</v>
      </c>
      <c r="P46" s="327">
        <v>45083</v>
      </c>
      <c r="Q46" s="196"/>
      <c r="R46" s="202"/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28">
        <v>9</v>
      </c>
      <c r="B47" s="329">
        <v>45083</v>
      </c>
      <c r="C47" s="330"/>
      <c r="D47" s="331" t="s">
        <v>1091</v>
      </c>
      <c r="E47" s="332" t="s">
        <v>536</v>
      </c>
      <c r="F47" s="332">
        <v>11.5</v>
      </c>
      <c r="G47" s="332"/>
      <c r="H47" s="333">
        <v>21.5</v>
      </c>
      <c r="I47" s="334" t="s">
        <v>1092</v>
      </c>
      <c r="J47" s="323" t="s">
        <v>1094</v>
      </c>
      <c r="K47" s="324">
        <f t="shared" ref="K47" si="14">H47-F47</f>
        <v>10</v>
      </c>
      <c r="L47" s="325">
        <v>100</v>
      </c>
      <c r="M47" s="326">
        <f t="shared" ref="M47" si="15">(K47*N47)-100</f>
        <v>300</v>
      </c>
      <c r="N47" s="324">
        <v>40</v>
      </c>
      <c r="O47" s="323" t="s">
        <v>534</v>
      </c>
      <c r="P47" s="327">
        <v>45083</v>
      </c>
      <c r="Q47" s="196"/>
      <c r="R47" s="202"/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288"/>
      <c r="B48" s="289"/>
      <c r="C48" s="290"/>
      <c r="D48" s="291"/>
      <c r="E48" s="200"/>
      <c r="F48" s="200"/>
      <c r="G48" s="200"/>
      <c r="H48" s="201"/>
      <c r="I48" s="216"/>
      <c r="J48" s="224"/>
      <c r="K48" s="247"/>
      <c r="L48" s="292"/>
      <c r="M48" s="293"/>
      <c r="N48" s="247"/>
      <c r="O48" s="224"/>
      <c r="P48" s="198"/>
      <c r="Q48" s="196"/>
      <c r="R48" s="202"/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288"/>
      <c r="B49" s="289"/>
      <c r="C49" s="290"/>
      <c r="D49" s="291"/>
      <c r="E49" s="200"/>
      <c r="F49" s="200"/>
      <c r="G49" s="200"/>
      <c r="H49" s="201"/>
      <c r="I49" s="216"/>
      <c r="J49" s="224"/>
      <c r="K49" s="247"/>
      <c r="L49" s="292"/>
      <c r="M49" s="293"/>
      <c r="N49" s="247"/>
      <c r="O49" s="224"/>
      <c r="P49" s="198"/>
      <c r="Q49" s="196"/>
      <c r="R49" s="202"/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288"/>
      <c r="B50" s="289"/>
      <c r="C50" s="290"/>
      <c r="D50" s="291"/>
      <c r="E50" s="200"/>
      <c r="F50" s="200"/>
      <c r="G50" s="200"/>
      <c r="H50" s="201"/>
      <c r="I50" s="216"/>
      <c r="J50" s="224"/>
      <c r="K50" s="247"/>
      <c r="L50" s="292"/>
      <c r="M50" s="293"/>
      <c r="N50" s="247"/>
      <c r="O50" s="224"/>
      <c r="P50" s="198"/>
      <c r="Q50" s="196"/>
      <c r="R50" s="202"/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288"/>
      <c r="B51" s="289"/>
      <c r="C51" s="290"/>
      <c r="D51" s="291"/>
      <c r="E51" s="200"/>
      <c r="F51" s="200"/>
      <c r="G51" s="200"/>
      <c r="H51" s="201"/>
      <c r="I51" s="216"/>
      <c r="J51" s="224"/>
      <c r="K51" s="247"/>
      <c r="L51" s="292"/>
      <c r="M51" s="293"/>
      <c r="N51" s="247"/>
      <c r="O51" s="224"/>
      <c r="P51" s="198"/>
      <c r="Q51" s="196"/>
      <c r="R51" s="202"/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281"/>
      <c r="B52" s="281"/>
      <c r="C52" s="281"/>
      <c r="D52" s="281"/>
      <c r="E52" s="281"/>
      <c r="F52" s="281"/>
      <c r="G52" s="281"/>
      <c r="H52" s="281"/>
      <c r="I52" s="281"/>
      <c r="J52" s="224"/>
      <c r="K52" s="201"/>
      <c r="L52" s="216"/>
      <c r="M52" s="217"/>
      <c r="N52" s="201"/>
      <c r="O52" s="224"/>
      <c r="P52" s="198"/>
      <c r="Q52" s="1"/>
      <c r="R52" s="6"/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6"/>
      <c r="AI52" s="196"/>
      <c r="AJ52" s="202"/>
      <c r="AK52" s="196"/>
      <c r="AL52" s="196"/>
    </row>
    <row r="53" spans="1:38" ht="38.25" customHeight="1">
      <c r="A53" s="92" t="s">
        <v>558</v>
      </c>
      <c r="B53" s="139"/>
      <c r="C53" s="139"/>
      <c r="D53" s="140"/>
      <c r="E53" s="124"/>
      <c r="F53" s="6"/>
      <c r="G53" s="6"/>
      <c r="H53" s="125"/>
      <c r="I53" s="141"/>
      <c r="J53" s="1"/>
      <c r="K53" s="6"/>
      <c r="L53" s="6"/>
      <c r="M53" s="6"/>
      <c r="N53" s="1"/>
      <c r="O53" s="1"/>
      <c r="Q53" s="1"/>
      <c r="R53" s="6"/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"/>
      <c r="AI53" s="1"/>
      <c r="AJ53" s="6"/>
      <c r="AK53" s="1"/>
    </row>
    <row r="54" spans="1:38" s="197" customFormat="1" ht="38.25">
      <c r="A54" s="93" t="s">
        <v>16</v>
      </c>
      <c r="B54" s="94" t="s">
        <v>511</v>
      </c>
      <c r="C54" s="94"/>
      <c r="D54" s="95" t="s">
        <v>522</v>
      </c>
      <c r="E54" s="94" t="s">
        <v>523</v>
      </c>
      <c r="F54" s="94" t="s">
        <v>524</v>
      </c>
      <c r="G54" s="94" t="s">
        <v>525</v>
      </c>
      <c r="H54" s="94" t="s">
        <v>526</v>
      </c>
      <c r="I54" s="94" t="s">
        <v>527</v>
      </c>
      <c r="J54" s="93" t="s">
        <v>528</v>
      </c>
      <c r="K54" s="128" t="s">
        <v>545</v>
      </c>
      <c r="L54" s="129" t="s">
        <v>530</v>
      </c>
      <c r="M54" s="96" t="s">
        <v>531</v>
      </c>
      <c r="N54" s="94" t="s">
        <v>532</v>
      </c>
      <c r="O54" s="95" t="s">
        <v>533</v>
      </c>
      <c r="P54" s="94" t="s">
        <v>762</v>
      </c>
      <c r="Q54" s="196"/>
      <c r="R54" s="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</row>
    <row r="55" spans="1:38" ht="14.25" customHeight="1">
      <c r="A55" s="248">
        <v>1</v>
      </c>
      <c r="B55" s="249">
        <v>44840</v>
      </c>
      <c r="C55" s="246"/>
      <c r="D55" s="246" t="s">
        <v>833</v>
      </c>
      <c r="E55" s="247" t="s">
        <v>536</v>
      </c>
      <c r="F55" s="247" t="s">
        <v>834</v>
      </c>
      <c r="G55" s="247">
        <v>1220</v>
      </c>
      <c r="H55" s="247"/>
      <c r="I55" s="247" t="s">
        <v>835</v>
      </c>
      <c r="J55" s="224" t="s">
        <v>537</v>
      </c>
      <c r="K55" s="201"/>
      <c r="L55" s="216"/>
      <c r="M55" s="217"/>
      <c r="N55" s="201"/>
      <c r="O55" s="224"/>
      <c r="P55" s="267" t="e">
        <f>VLOOKUP(D55,'MidCap Intra'!B98:C598,2,0)</f>
        <v>#N/A</v>
      </c>
      <c r="Q55" s="196"/>
      <c r="R55" s="196" t="s">
        <v>535</v>
      </c>
      <c r="S55" s="41"/>
      <c r="T55" s="1"/>
      <c r="U55" s="1"/>
      <c r="V55" s="1"/>
      <c r="W55" s="1"/>
      <c r="X55" s="1"/>
      <c r="Y55" s="1"/>
      <c r="Z55" s="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197" customFormat="1" ht="14.25" customHeight="1">
      <c r="A56" s="306">
        <v>2</v>
      </c>
      <c r="B56" s="307">
        <v>45050</v>
      </c>
      <c r="C56" s="308"/>
      <c r="D56" s="308" t="s">
        <v>135</v>
      </c>
      <c r="E56" s="309" t="s">
        <v>536</v>
      </c>
      <c r="F56" s="309">
        <v>84</v>
      </c>
      <c r="G56" s="309">
        <v>74.900000000000006</v>
      </c>
      <c r="H56" s="309">
        <v>89.75</v>
      </c>
      <c r="I56" s="309" t="s">
        <v>572</v>
      </c>
      <c r="J56" s="310" t="s">
        <v>885</v>
      </c>
      <c r="K56" s="310">
        <f t="shared" ref="K56" si="16">H56-F56</f>
        <v>5.75</v>
      </c>
      <c r="L56" s="311">
        <f t="shared" ref="L56" si="17">(F56*-0.7)/100</f>
        <v>-0.58799999999999997</v>
      </c>
      <c r="M56" s="312">
        <f t="shared" ref="M56" si="18">(K56+L56)/F56</f>
        <v>6.1452380952380953E-2</v>
      </c>
      <c r="N56" s="313" t="s">
        <v>534</v>
      </c>
      <c r="O56" s="314">
        <v>45070</v>
      </c>
      <c r="P56" s="315"/>
      <c r="Q56" s="196"/>
      <c r="R56" s="196" t="s">
        <v>535</v>
      </c>
      <c r="S56" s="258"/>
      <c r="T56" s="196"/>
      <c r="U56" s="196"/>
      <c r="V56" s="196"/>
      <c r="W56" s="196"/>
      <c r="X56" s="196"/>
      <c r="Y56" s="196"/>
      <c r="Z56" s="196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</row>
    <row r="57" spans="1:38" s="197" customFormat="1" ht="14.25" customHeight="1">
      <c r="A57" s="288">
        <v>3</v>
      </c>
      <c r="B57" s="316">
        <v>45071</v>
      </c>
      <c r="C57" s="246"/>
      <c r="D57" s="246" t="s">
        <v>255</v>
      </c>
      <c r="E57" s="247" t="s">
        <v>536</v>
      </c>
      <c r="F57" s="247" t="s">
        <v>886</v>
      </c>
      <c r="G57" s="247">
        <v>267</v>
      </c>
      <c r="H57" s="247"/>
      <c r="I57" s="247" t="s">
        <v>887</v>
      </c>
      <c r="J57" s="224" t="s">
        <v>537</v>
      </c>
      <c r="K57" s="224"/>
      <c r="L57" s="267"/>
      <c r="M57" s="268"/>
      <c r="N57" s="242"/>
      <c r="O57" s="244"/>
      <c r="P57" s="198"/>
      <c r="Q57" s="196"/>
      <c r="R57" s="196" t="s">
        <v>535</v>
      </c>
      <c r="S57" s="258"/>
      <c r="T57" s="196"/>
      <c r="U57" s="196"/>
      <c r="V57" s="196"/>
      <c r="W57" s="196"/>
      <c r="X57" s="196"/>
      <c r="Y57" s="196"/>
      <c r="Z57" s="196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</row>
    <row r="58" spans="1:38" s="197" customFormat="1" ht="14.25" customHeight="1">
      <c r="A58" s="306">
        <v>4</v>
      </c>
      <c r="B58" s="307">
        <v>45077</v>
      </c>
      <c r="C58" s="308"/>
      <c r="D58" s="308" t="s">
        <v>455</v>
      </c>
      <c r="E58" s="309" t="s">
        <v>536</v>
      </c>
      <c r="F58" s="309">
        <v>1410</v>
      </c>
      <c r="G58" s="309">
        <v>1240</v>
      </c>
      <c r="H58" s="309">
        <v>1507.5</v>
      </c>
      <c r="I58" s="309" t="s">
        <v>892</v>
      </c>
      <c r="J58" s="310" t="s">
        <v>928</v>
      </c>
      <c r="K58" s="310">
        <f t="shared" ref="K58" si="19">H58-F58</f>
        <v>97.5</v>
      </c>
      <c r="L58" s="311">
        <f t="shared" ref="L58" si="20">(F58*-0.7)/100</f>
        <v>-9.8699999999999992</v>
      </c>
      <c r="M58" s="312">
        <f t="shared" ref="M58" si="21">(K58+L58)/F58</f>
        <v>6.2148936170212762E-2</v>
      </c>
      <c r="N58" s="313" t="s">
        <v>534</v>
      </c>
      <c r="O58" s="314">
        <v>45079</v>
      </c>
      <c r="P58" s="315"/>
      <c r="Q58" s="196"/>
      <c r="R58" s="196" t="s">
        <v>535</v>
      </c>
      <c r="S58" s="258"/>
      <c r="T58" s="196"/>
      <c r="U58" s="196"/>
      <c r="V58" s="196"/>
      <c r="W58" s="196"/>
      <c r="X58" s="196"/>
      <c r="Y58" s="196"/>
      <c r="Z58" s="196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</row>
    <row r="59" spans="1:38" ht="12.75" customHeight="1">
      <c r="A59" s="247"/>
      <c r="B59" s="245"/>
      <c r="C59" s="246"/>
      <c r="D59" s="246"/>
      <c r="E59" s="247"/>
      <c r="F59" s="247"/>
      <c r="G59" s="247"/>
      <c r="H59" s="247"/>
      <c r="I59" s="247"/>
      <c r="J59" s="224"/>
      <c r="K59" s="201"/>
      <c r="L59" s="216"/>
      <c r="M59" s="217"/>
      <c r="N59" s="201"/>
      <c r="O59" s="224"/>
      <c r="P59" s="198"/>
      <c r="R59" s="6"/>
      <c r="S59" s="1"/>
      <c r="T59" s="1"/>
      <c r="U59" s="1"/>
      <c r="V59" s="1"/>
      <c r="W59" s="1"/>
      <c r="X59" s="1"/>
      <c r="Y59" s="1"/>
    </row>
    <row r="60" spans="1:38" ht="12.75" customHeight="1">
      <c r="A60" s="109" t="s">
        <v>538</v>
      </c>
      <c r="B60" s="109"/>
      <c r="C60" s="109"/>
      <c r="D60" s="109"/>
      <c r="E60" s="41"/>
      <c r="F60" s="116" t="s">
        <v>540</v>
      </c>
      <c r="G60" s="54"/>
      <c r="H60" s="54"/>
      <c r="I60" s="54"/>
      <c r="J60" s="6"/>
      <c r="K60" s="132"/>
      <c r="L60" s="133"/>
      <c r="M60" s="6"/>
      <c r="N60" s="99"/>
      <c r="O60" s="142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 t="s">
        <v>539</v>
      </c>
      <c r="B61" s="109"/>
      <c r="C61" s="109"/>
      <c r="D61" s="109"/>
      <c r="E61" s="6"/>
      <c r="F61" s="116" t="s">
        <v>542</v>
      </c>
      <c r="G61" s="6"/>
      <c r="H61" s="6" t="s">
        <v>758</v>
      </c>
      <c r="I61" s="6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6"/>
      <c r="H62" s="6"/>
      <c r="I62" s="6"/>
      <c r="J62" s="1"/>
      <c r="K62" s="6"/>
      <c r="L62" s="6"/>
      <c r="M62" s="6"/>
      <c r="N62" s="1"/>
      <c r="O62" s="1"/>
      <c r="Q62" s="1"/>
      <c r="R62" s="54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5"/>
      <c r="B63" s="109"/>
      <c r="C63" s="109"/>
      <c r="D63" s="109"/>
      <c r="E63" s="6"/>
      <c r="F63" s="116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5"/>
      <c r="B64" s="109"/>
      <c r="C64" s="109"/>
      <c r="D64" s="109"/>
      <c r="E64" s="6"/>
      <c r="F64" s="116"/>
      <c r="G64" s="54"/>
      <c r="H64" s="41"/>
      <c r="I64" s="54"/>
      <c r="J64" s="6"/>
      <c r="K64" s="132"/>
      <c r="L64" s="133"/>
      <c r="M64" s="6"/>
      <c r="N64" s="99"/>
      <c r="O64" s="134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/>
      <c r="B65" s="109"/>
      <c r="C65" s="109"/>
      <c r="D65" s="109"/>
      <c r="E65" s="6"/>
      <c r="F65" s="116"/>
      <c r="G65" s="54"/>
      <c r="H65" s="41"/>
      <c r="I65" s="54"/>
      <c r="J65" s="6"/>
      <c r="K65" s="132"/>
      <c r="L65" s="133"/>
      <c r="M65" s="6"/>
      <c r="N65" s="99"/>
      <c r="O65" s="134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54"/>
      <c r="H66" s="41"/>
      <c r="I66" s="54"/>
      <c r="J66" s="6"/>
      <c r="K66" s="132"/>
      <c r="L66" s="133"/>
      <c r="M66" s="6"/>
      <c r="N66" s="99"/>
      <c r="O66" s="134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/>
      <c r="B67" s="109"/>
      <c r="C67" s="109"/>
      <c r="D67" s="109"/>
      <c r="E67" s="6"/>
      <c r="F67" s="116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54"/>
      <c r="H68" s="41"/>
      <c r="I68" s="54"/>
      <c r="J68" s="6"/>
      <c r="K68" s="132"/>
      <c r="L68" s="133"/>
      <c r="M68" s="6"/>
      <c r="N68" s="99"/>
      <c r="O68" s="13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54"/>
      <c r="B69" s="98"/>
      <c r="C69" s="98"/>
      <c r="D69" s="41"/>
      <c r="E69" s="54"/>
      <c r="F69" s="54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38.25" customHeight="1">
      <c r="A70" s="41"/>
      <c r="B70" s="143" t="s">
        <v>559</v>
      </c>
      <c r="C70" s="143"/>
      <c r="D70" s="143"/>
      <c r="E70" s="143"/>
      <c r="F70" s="6"/>
      <c r="G70" s="6"/>
      <c r="H70" s="126"/>
      <c r="I70" s="6"/>
      <c r="J70" s="126"/>
      <c r="K70" s="127"/>
      <c r="L70" s="6"/>
      <c r="M70" s="6"/>
      <c r="N70" s="1"/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93" t="s">
        <v>16</v>
      </c>
      <c r="B71" s="94" t="s">
        <v>511</v>
      </c>
      <c r="C71" s="94"/>
      <c r="D71" s="95" t="s">
        <v>522</v>
      </c>
      <c r="E71" s="94" t="s">
        <v>523</v>
      </c>
      <c r="F71" s="94" t="s">
        <v>524</v>
      </c>
      <c r="G71" s="94" t="s">
        <v>560</v>
      </c>
      <c r="H71" s="94" t="s">
        <v>561</v>
      </c>
      <c r="I71" s="94" t="s">
        <v>527</v>
      </c>
      <c r="J71" s="144" t="s">
        <v>528</v>
      </c>
      <c r="K71" s="94" t="s">
        <v>529</v>
      </c>
      <c r="L71" s="94" t="s">
        <v>562</v>
      </c>
      <c r="M71" s="94" t="s">
        <v>532</v>
      </c>
      <c r="N71" s="95" t="s">
        <v>533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1</v>
      </c>
      <c r="B72" s="146">
        <v>41579</v>
      </c>
      <c r="C72" s="146"/>
      <c r="D72" s="147" t="s">
        <v>563</v>
      </c>
      <c r="E72" s="148" t="s">
        <v>564</v>
      </c>
      <c r="F72" s="149">
        <v>82</v>
      </c>
      <c r="G72" s="148" t="s">
        <v>565</v>
      </c>
      <c r="H72" s="148">
        <v>100</v>
      </c>
      <c r="I72" s="150">
        <v>100</v>
      </c>
      <c r="J72" s="151" t="s">
        <v>566</v>
      </c>
      <c r="K72" s="152">
        <f t="shared" ref="K72:K103" si="22">H72-F72</f>
        <v>18</v>
      </c>
      <c r="L72" s="153">
        <f t="shared" ref="L72:L103" si="23">K72/F72</f>
        <v>0.21951219512195122</v>
      </c>
      <c r="M72" s="148" t="s">
        <v>534</v>
      </c>
      <c r="N72" s="154">
        <v>42657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2</v>
      </c>
      <c r="B73" s="146">
        <v>41794</v>
      </c>
      <c r="C73" s="146"/>
      <c r="D73" s="147" t="s">
        <v>567</v>
      </c>
      <c r="E73" s="148" t="s">
        <v>536</v>
      </c>
      <c r="F73" s="149">
        <v>257</v>
      </c>
      <c r="G73" s="148" t="s">
        <v>565</v>
      </c>
      <c r="H73" s="148">
        <v>300</v>
      </c>
      <c r="I73" s="150">
        <v>300</v>
      </c>
      <c r="J73" s="151" t="s">
        <v>566</v>
      </c>
      <c r="K73" s="152">
        <f t="shared" si="22"/>
        <v>43</v>
      </c>
      <c r="L73" s="153">
        <f t="shared" si="23"/>
        <v>0.16731517509727625</v>
      </c>
      <c r="M73" s="148" t="s">
        <v>534</v>
      </c>
      <c r="N73" s="154">
        <v>41822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3</v>
      </c>
      <c r="B74" s="146">
        <v>41828</v>
      </c>
      <c r="C74" s="146"/>
      <c r="D74" s="147" t="s">
        <v>568</v>
      </c>
      <c r="E74" s="148" t="s">
        <v>536</v>
      </c>
      <c r="F74" s="149">
        <v>393</v>
      </c>
      <c r="G74" s="148" t="s">
        <v>565</v>
      </c>
      <c r="H74" s="148">
        <v>468</v>
      </c>
      <c r="I74" s="150">
        <v>468</v>
      </c>
      <c r="J74" s="151" t="s">
        <v>566</v>
      </c>
      <c r="K74" s="152">
        <f t="shared" si="22"/>
        <v>75</v>
      </c>
      <c r="L74" s="153">
        <f t="shared" si="23"/>
        <v>0.19083969465648856</v>
      </c>
      <c r="M74" s="148" t="s">
        <v>534</v>
      </c>
      <c r="N74" s="154">
        <v>41863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4</v>
      </c>
      <c r="B75" s="146">
        <v>41857</v>
      </c>
      <c r="C75" s="146"/>
      <c r="D75" s="147" t="s">
        <v>569</v>
      </c>
      <c r="E75" s="148" t="s">
        <v>536</v>
      </c>
      <c r="F75" s="149">
        <v>205</v>
      </c>
      <c r="G75" s="148" t="s">
        <v>565</v>
      </c>
      <c r="H75" s="148">
        <v>275</v>
      </c>
      <c r="I75" s="150">
        <v>250</v>
      </c>
      <c r="J75" s="151" t="s">
        <v>566</v>
      </c>
      <c r="K75" s="152">
        <f t="shared" si="22"/>
        <v>70</v>
      </c>
      <c r="L75" s="153">
        <f t="shared" si="23"/>
        <v>0.34146341463414637</v>
      </c>
      <c r="M75" s="148" t="s">
        <v>534</v>
      </c>
      <c r="N75" s="154">
        <v>41962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5</v>
      </c>
      <c r="B76" s="146">
        <v>41886</v>
      </c>
      <c r="C76" s="146"/>
      <c r="D76" s="147" t="s">
        <v>570</v>
      </c>
      <c r="E76" s="148" t="s">
        <v>536</v>
      </c>
      <c r="F76" s="149">
        <v>162</v>
      </c>
      <c r="G76" s="148" t="s">
        <v>565</v>
      </c>
      <c r="H76" s="148">
        <v>190</v>
      </c>
      <c r="I76" s="150">
        <v>190</v>
      </c>
      <c r="J76" s="151" t="s">
        <v>566</v>
      </c>
      <c r="K76" s="152">
        <f t="shared" si="22"/>
        <v>28</v>
      </c>
      <c r="L76" s="153">
        <f t="shared" si="23"/>
        <v>0.1728395061728395</v>
      </c>
      <c r="M76" s="148" t="s">
        <v>534</v>
      </c>
      <c r="N76" s="154">
        <v>42006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6</v>
      </c>
      <c r="B77" s="146">
        <v>41886</v>
      </c>
      <c r="C77" s="146"/>
      <c r="D77" s="147" t="s">
        <v>571</v>
      </c>
      <c r="E77" s="148" t="s">
        <v>536</v>
      </c>
      <c r="F77" s="149">
        <v>75</v>
      </c>
      <c r="G77" s="148" t="s">
        <v>565</v>
      </c>
      <c r="H77" s="148">
        <v>91.5</v>
      </c>
      <c r="I77" s="150" t="s">
        <v>572</v>
      </c>
      <c r="J77" s="151" t="s">
        <v>573</v>
      </c>
      <c r="K77" s="152">
        <f t="shared" si="22"/>
        <v>16.5</v>
      </c>
      <c r="L77" s="153">
        <f t="shared" si="23"/>
        <v>0.22</v>
      </c>
      <c r="M77" s="148" t="s">
        <v>534</v>
      </c>
      <c r="N77" s="154">
        <v>41954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7</v>
      </c>
      <c r="B78" s="146">
        <v>41913</v>
      </c>
      <c r="C78" s="146"/>
      <c r="D78" s="147" t="s">
        <v>574</v>
      </c>
      <c r="E78" s="148" t="s">
        <v>536</v>
      </c>
      <c r="F78" s="149">
        <v>850</v>
      </c>
      <c r="G78" s="148" t="s">
        <v>565</v>
      </c>
      <c r="H78" s="148">
        <v>982.5</v>
      </c>
      <c r="I78" s="150">
        <v>1050</v>
      </c>
      <c r="J78" s="151" t="s">
        <v>575</v>
      </c>
      <c r="K78" s="152">
        <f t="shared" si="22"/>
        <v>132.5</v>
      </c>
      <c r="L78" s="153">
        <f t="shared" si="23"/>
        <v>0.15588235294117647</v>
      </c>
      <c r="M78" s="148" t="s">
        <v>534</v>
      </c>
      <c r="N78" s="154">
        <v>42039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8</v>
      </c>
      <c r="B79" s="146">
        <v>41913</v>
      </c>
      <c r="C79" s="146"/>
      <c r="D79" s="147" t="s">
        <v>576</v>
      </c>
      <c r="E79" s="148" t="s">
        <v>536</v>
      </c>
      <c r="F79" s="149">
        <v>475</v>
      </c>
      <c r="G79" s="148" t="s">
        <v>565</v>
      </c>
      <c r="H79" s="148">
        <v>515</v>
      </c>
      <c r="I79" s="150">
        <v>600</v>
      </c>
      <c r="J79" s="151" t="s">
        <v>577</v>
      </c>
      <c r="K79" s="152">
        <f t="shared" si="22"/>
        <v>40</v>
      </c>
      <c r="L79" s="153">
        <f t="shared" si="23"/>
        <v>8.4210526315789472E-2</v>
      </c>
      <c r="M79" s="148" t="s">
        <v>534</v>
      </c>
      <c r="N79" s="154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9</v>
      </c>
      <c r="B80" s="146">
        <v>41913</v>
      </c>
      <c r="C80" s="146"/>
      <c r="D80" s="147" t="s">
        <v>578</v>
      </c>
      <c r="E80" s="148" t="s">
        <v>536</v>
      </c>
      <c r="F80" s="149">
        <v>86</v>
      </c>
      <c r="G80" s="148" t="s">
        <v>565</v>
      </c>
      <c r="H80" s="148">
        <v>99</v>
      </c>
      <c r="I80" s="150">
        <v>140</v>
      </c>
      <c r="J80" s="151" t="s">
        <v>579</v>
      </c>
      <c r="K80" s="152">
        <f t="shared" si="22"/>
        <v>13</v>
      </c>
      <c r="L80" s="153">
        <f t="shared" si="23"/>
        <v>0.15116279069767441</v>
      </c>
      <c r="M80" s="148" t="s">
        <v>534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10</v>
      </c>
      <c r="B81" s="146">
        <v>41926</v>
      </c>
      <c r="C81" s="146"/>
      <c r="D81" s="147" t="s">
        <v>580</v>
      </c>
      <c r="E81" s="148" t="s">
        <v>536</v>
      </c>
      <c r="F81" s="149">
        <v>496.6</v>
      </c>
      <c r="G81" s="148" t="s">
        <v>565</v>
      </c>
      <c r="H81" s="148">
        <v>621</v>
      </c>
      <c r="I81" s="150">
        <v>580</v>
      </c>
      <c r="J81" s="151" t="s">
        <v>566</v>
      </c>
      <c r="K81" s="152">
        <f t="shared" si="22"/>
        <v>124.39999999999998</v>
      </c>
      <c r="L81" s="153">
        <f t="shared" si="23"/>
        <v>0.25050342327829234</v>
      </c>
      <c r="M81" s="148" t="s">
        <v>534</v>
      </c>
      <c r="N81" s="154">
        <v>42605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11</v>
      </c>
      <c r="B82" s="146">
        <v>41926</v>
      </c>
      <c r="C82" s="146"/>
      <c r="D82" s="147" t="s">
        <v>581</v>
      </c>
      <c r="E82" s="148" t="s">
        <v>536</v>
      </c>
      <c r="F82" s="149">
        <v>2481.9</v>
      </c>
      <c r="G82" s="148" t="s">
        <v>565</v>
      </c>
      <c r="H82" s="148">
        <v>2840</v>
      </c>
      <c r="I82" s="150">
        <v>2870</v>
      </c>
      <c r="J82" s="151" t="s">
        <v>582</v>
      </c>
      <c r="K82" s="152">
        <f t="shared" si="22"/>
        <v>358.09999999999991</v>
      </c>
      <c r="L82" s="153">
        <f t="shared" si="23"/>
        <v>0.14428462065353154</v>
      </c>
      <c r="M82" s="148" t="s">
        <v>534</v>
      </c>
      <c r="N82" s="154">
        <v>42017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12</v>
      </c>
      <c r="B83" s="146">
        <v>41928</v>
      </c>
      <c r="C83" s="146"/>
      <c r="D83" s="147" t="s">
        <v>583</v>
      </c>
      <c r="E83" s="148" t="s">
        <v>536</v>
      </c>
      <c r="F83" s="149">
        <v>84.5</v>
      </c>
      <c r="G83" s="148" t="s">
        <v>565</v>
      </c>
      <c r="H83" s="148">
        <v>93</v>
      </c>
      <c r="I83" s="150">
        <v>110</v>
      </c>
      <c r="J83" s="151" t="s">
        <v>584</v>
      </c>
      <c r="K83" s="152">
        <f t="shared" si="22"/>
        <v>8.5</v>
      </c>
      <c r="L83" s="153">
        <f t="shared" si="23"/>
        <v>0.10059171597633136</v>
      </c>
      <c r="M83" s="148" t="s">
        <v>534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13</v>
      </c>
      <c r="B84" s="146">
        <v>41928</v>
      </c>
      <c r="C84" s="146"/>
      <c r="D84" s="147" t="s">
        <v>585</v>
      </c>
      <c r="E84" s="148" t="s">
        <v>536</v>
      </c>
      <c r="F84" s="149">
        <v>401</v>
      </c>
      <c r="G84" s="148" t="s">
        <v>565</v>
      </c>
      <c r="H84" s="148">
        <v>428</v>
      </c>
      <c r="I84" s="150">
        <v>450</v>
      </c>
      <c r="J84" s="151" t="s">
        <v>586</v>
      </c>
      <c r="K84" s="152">
        <f t="shared" si="22"/>
        <v>27</v>
      </c>
      <c r="L84" s="153">
        <f t="shared" si="23"/>
        <v>6.7331670822942641E-2</v>
      </c>
      <c r="M84" s="148" t="s">
        <v>534</v>
      </c>
      <c r="N84" s="154">
        <v>42020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14</v>
      </c>
      <c r="B85" s="146">
        <v>41928</v>
      </c>
      <c r="C85" s="146"/>
      <c r="D85" s="147" t="s">
        <v>587</v>
      </c>
      <c r="E85" s="148" t="s">
        <v>536</v>
      </c>
      <c r="F85" s="149">
        <v>101</v>
      </c>
      <c r="G85" s="148" t="s">
        <v>565</v>
      </c>
      <c r="H85" s="148">
        <v>112</v>
      </c>
      <c r="I85" s="150">
        <v>120</v>
      </c>
      <c r="J85" s="151" t="s">
        <v>588</v>
      </c>
      <c r="K85" s="152">
        <f t="shared" si="22"/>
        <v>11</v>
      </c>
      <c r="L85" s="153">
        <f t="shared" si="23"/>
        <v>0.10891089108910891</v>
      </c>
      <c r="M85" s="148" t="s">
        <v>534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15</v>
      </c>
      <c r="B86" s="146">
        <v>41954</v>
      </c>
      <c r="C86" s="146"/>
      <c r="D86" s="147" t="s">
        <v>589</v>
      </c>
      <c r="E86" s="148" t="s">
        <v>536</v>
      </c>
      <c r="F86" s="149">
        <v>59</v>
      </c>
      <c r="G86" s="148" t="s">
        <v>565</v>
      </c>
      <c r="H86" s="148">
        <v>76</v>
      </c>
      <c r="I86" s="150">
        <v>76</v>
      </c>
      <c r="J86" s="151" t="s">
        <v>566</v>
      </c>
      <c r="K86" s="152">
        <f t="shared" si="22"/>
        <v>17</v>
      </c>
      <c r="L86" s="153">
        <f t="shared" si="23"/>
        <v>0.28813559322033899</v>
      </c>
      <c r="M86" s="148" t="s">
        <v>534</v>
      </c>
      <c r="N86" s="154">
        <v>43032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16</v>
      </c>
      <c r="B87" s="146">
        <v>41954</v>
      </c>
      <c r="C87" s="146"/>
      <c r="D87" s="147" t="s">
        <v>578</v>
      </c>
      <c r="E87" s="148" t="s">
        <v>536</v>
      </c>
      <c r="F87" s="149">
        <v>99</v>
      </c>
      <c r="G87" s="148" t="s">
        <v>565</v>
      </c>
      <c r="H87" s="148">
        <v>120</v>
      </c>
      <c r="I87" s="150">
        <v>120</v>
      </c>
      <c r="J87" s="151" t="s">
        <v>547</v>
      </c>
      <c r="K87" s="152">
        <f t="shared" si="22"/>
        <v>21</v>
      </c>
      <c r="L87" s="153">
        <f t="shared" si="23"/>
        <v>0.21212121212121213</v>
      </c>
      <c r="M87" s="148" t="s">
        <v>534</v>
      </c>
      <c r="N87" s="154">
        <v>41960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17</v>
      </c>
      <c r="B88" s="146">
        <v>41956</v>
      </c>
      <c r="C88" s="146"/>
      <c r="D88" s="147" t="s">
        <v>590</v>
      </c>
      <c r="E88" s="148" t="s">
        <v>536</v>
      </c>
      <c r="F88" s="149">
        <v>22</v>
      </c>
      <c r="G88" s="148" t="s">
        <v>565</v>
      </c>
      <c r="H88" s="148">
        <v>33.549999999999997</v>
      </c>
      <c r="I88" s="150">
        <v>32</v>
      </c>
      <c r="J88" s="151" t="s">
        <v>591</v>
      </c>
      <c r="K88" s="152">
        <f t="shared" si="22"/>
        <v>11.549999999999997</v>
      </c>
      <c r="L88" s="153">
        <f t="shared" si="23"/>
        <v>0.52499999999999991</v>
      </c>
      <c r="M88" s="148" t="s">
        <v>534</v>
      </c>
      <c r="N88" s="154">
        <v>42188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18</v>
      </c>
      <c r="B89" s="146">
        <v>41976</v>
      </c>
      <c r="C89" s="146"/>
      <c r="D89" s="147" t="s">
        <v>592</v>
      </c>
      <c r="E89" s="148" t="s">
        <v>536</v>
      </c>
      <c r="F89" s="149">
        <v>440</v>
      </c>
      <c r="G89" s="148" t="s">
        <v>565</v>
      </c>
      <c r="H89" s="148">
        <v>520</v>
      </c>
      <c r="I89" s="150">
        <v>520</v>
      </c>
      <c r="J89" s="151" t="s">
        <v>593</v>
      </c>
      <c r="K89" s="152">
        <f t="shared" si="22"/>
        <v>80</v>
      </c>
      <c r="L89" s="153">
        <f t="shared" si="23"/>
        <v>0.18181818181818182</v>
      </c>
      <c r="M89" s="148" t="s">
        <v>534</v>
      </c>
      <c r="N89" s="154">
        <v>42208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19</v>
      </c>
      <c r="B90" s="146">
        <v>41976</v>
      </c>
      <c r="C90" s="146"/>
      <c r="D90" s="147" t="s">
        <v>594</v>
      </c>
      <c r="E90" s="148" t="s">
        <v>536</v>
      </c>
      <c r="F90" s="149">
        <v>360</v>
      </c>
      <c r="G90" s="148" t="s">
        <v>565</v>
      </c>
      <c r="H90" s="148">
        <v>427</v>
      </c>
      <c r="I90" s="150">
        <v>425</v>
      </c>
      <c r="J90" s="151" t="s">
        <v>595</v>
      </c>
      <c r="K90" s="152">
        <f t="shared" si="22"/>
        <v>67</v>
      </c>
      <c r="L90" s="153">
        <f t="shared" si="23"/>
        <v>0.18611111111111112</v>
      </c>
      <c r="M90" s="148" t="s">
        <v>534</v>
      </c>
      <c r="N90" s="154">
        <v>42058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20</v>
      </c>
      <c r="B91" s="146">
        <v>42012</v>
      </c>
      <c r="C91" s="146"/>
      <c r="D91" s="147" t="s">
        <v>596</v>
      </c>
      <c r="E91" s="148" t="s">
        <v>536</v>
      </c>
      <c r="F91" s="149">
        <v>360</v>
      </c>
      <c r="G91" s="148" t="s">
        <v>565</v>
      </c>
      <c r="H91" s="148">
        <v>455</v>
      </c>
      <c r="I91" s="150">
        <v>420</v>
      </c>
      <c r="J91" s="151" t="s">
        <v>597</v>
      </c>
      <c r="K91" s="152">
        <f t="shared" si="22"/>
        <v>95</v>
      </c>
      <c r="L91" s="153">
        <f t="shared" si="23"/>
        <v>0.2638888888888889</v>
      </c>
      <c r="M91" s="148" t="s">
        <v>534</v>
      </c>
      <c r="N91" s="154">
        <v>42024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21</v>
      </c>
      <c r="B92" s="146">
        <v>42012</v>
      </c>
      <c r="C92" s="146"/>
      <c r="D92" s="147" t="s">
        <v>598</v>
      </c>
      <c r="E92" s="148" t="s">
        <v>536</v>
      </c>
      <c r="F92" s="149">
        <v>130</v>
      </c>
      <c r="G92" s="148"/>
      <c r="H92" s="148">
        <v>175.5</v>
      </c>
      <c r="I92" s="150">
        <v>165</v>
      </c>
      <c r="J92" s="151" t="s">
        <v>599</v>
      </c>
      <c r="K92" s="152">
        <f t="shared" si="22"/>
        <v>45.5</v>
      </c>
      <c r="L92" s="153">
        <f t="shared" si="23"/>
        <v>0.35</v>
      </c>
      <c r="M92" s="148" t="s">
        <v>534</v>
      </c>
      <c r="N92" s="154">
        <v>43088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22</v>
      </c>
      <c r="B93" s="146">
        <v>42040</v>
      </c>
      <c r="C93" s="146"/>
      <c r="D93" s="147" t="s">
        <v>364</v>
      </c>
      <c r="E93" s="148" t="s">
        <v>564</v>
      </c>
      <c r="F93" s="149">
        <v>98</v>
      </c>
      <c r="G93" s="148"/>
      <c r="H93" s="148">
        <v>120</v>
      </c>
      <c r="I93" s="150">
        <v>120</v>
      </c>
      <c r="J93" s="151" t="s">
        <v>566</v>
      </c>
      <c r="K93" s="152">
        <f t="shared" si="22"/>
        <v>22</v>
      </c>
      <c r="L93" s="153">
        <f t="shared" si="23"/>
        <v>0.22448979591836735</v>
      </c>
      <c r="M93" s="148" t="s">
        <v>534</v>
      </c>
      <c r="N93" s="154">
        <v>42753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23</v>
      </c>
      <c r="B94" s="146">
        <v>42040</v>
      </c>
      <c r="C94" s="146"/>
      <c r="D94" s="147" t="s">
        <v>600</v>
      </c>
      <c r="E94" s="148" t="s">
        <v>564</v>
      </c>
      <c r="F94" s="149">
        <v>196</v>
      </c>
      <c r="G94" s="148"/>
      <c r="H94" s="148">
        <v>262</v>
      </c>
      <c r="I94" s="150">
        <v>255</v>
      </c>
      <c r="J94" s="151" t="s">
        <v>566</v>
      </c>
      <c r="K94" s="152">
        <f t="shared" si="22"/>
        <v>66</v>
      </c>
      <c r="L94" s="153">
        <f t="shared" si="23"/>
        <v>0.33673469387755101</v>
      </c>
      <c r="M94" s="148" t="s">
        <v>534</v>
      </c>
      <c r="N94" s="154">
        <v>42599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5">
        <v>24</v>
      </c>
      <c r="B95" s="156">
        <v>42067</v>
      </c>
      <c r="C95" s="156"/>
      <c r="D95" s="157" t="s">
        <v>363</v>
      </c>
      <c r="E95" s="158" t="s">
        <v>564</v>
      </c>
      <c r="F95" s="159">
        <v>235</v>
      </c>
      <c r="G95" s="159"/>
      <c r="H95" s="160">
        <v>77</v>
      </c>
      <c r="I95" s="160" t="s">
        <v>601</v>
      </c>
      <c r="J95" s="161" t="s">
        <v>602</v>
      </c>
      <c r="K95" s="162">
        <f t="shared" si="22"/>
        <v>-158</v>
      </c>
      <c r="L95" s="163">
        <f t="shared" si="23"/>
        <v>-0.67234042553191486</v>
      </c>
      <c r="M95" s="159" t="s">
        <v>546</v>
      </c>
      <c r="N95" s="156">
        <v>43522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25</v>
      </c>
      <c r="B96" s="146">
        <v>42067</v>
      </c>
      <c r="C96" s="146"/>
      <c r="D96" s="147" t="s">
        <v>603</v>
      </c>
      <c r="E96" s="148" t="s">
        <v>564</v>
      </c>
      <c r="F96" s="149">
        <v>185</v>
      </c>
      <c r="G96" s="148"/>
      <c r="H96" s="148">
        <v>224</v>
      </c>
      <c r="I96" s="150" t="s">
        <v>604</v>
      </c>
      <c r="J96" s="151" t="s">
        <v>566</v>
      </c>
      <c r="K96" s="152">
        <f t="shared" si="22"/>
        <v>39</v>
      </c>
      <c r="L96" s="153">
        <f t="shared" si="23"/>
        <v>0.21081081081081082</v>
      </c>
      <c r="M96" s="148" t="s">
        <v>534</v>
      </c>
      <c r="N96" s="154">
        <v>42647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5">
        <v>26</v>
      </c>
      <c r="B97" s="156">
        <v>42090</v>
      </c>
      <c r="C97" s="156"/>
      <c r="D97" s="164" t="s">
        <v>605</v>
      </c>
      <c r="E97" s="159" t="s">
        <v>564</v>
      </c>
      <c r="F97" s="159">
        <v>49.5</v>
      </c>
      <c r="G97" s="160"/>
      <c r="H97" s="160">
        <v>15.85</v>
      </c>
      <c r="I97" s="160">
        <v>67</v>
      </c>
      <c r="J97" s="161" t="s">
        <v>606</v>
      </c>
      <c r="K97" s="160">
        <f t="shared" si="22"/>
        <v>-33.65</v>
      </c>
      <c r="L97" s="165">
        <f t="shared" si="23"/>
        <v>-0.67979797979797973</v>
      </c>
      <c r="M97" s="159" t="s">
        <v>546</v>
      </c>
      <c r="N97" s="166">
        <v>43627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27</v>
      </c>
      <c r="B98" s="146">
        <v>42093</v>
      </c>
      <c r="C98" s="146"/>
      <c r="D98" s="147" t="s">
        <v>607</v>
      </c>
      <c r="E98" s="148" t="s">
        <v>564</v>
      </c>
      <c r="F98" s="149">
        <v>183.5</v>
      </c>
      <c r="G98" s="148"/>
      <c r="H98" s="148">
        <v>219</v>
      </c>
      <c r="I98" s="150">
        <v>218</v>
      </c>
      <c r="J98" s="151" t="s">
        <v>608</v>
      </c>
      <c r="K98" s="152">
        <f t="shared" si="22"/>
        <v>35.5</v>
      </c>
      <c r="L98" s="153">
        <f t="shared" si="23"/>
        <v>0.19346049046321526</v>
      </c>
      <c r="M98" s="148" t="s">
        <v>534</v>
      </c>
      <c r="N98" s="154">
        <v>42103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28</v>
      </c>
      <c r="B99" s="146">
        <v>42114</v>
      </c>
      <c r="C99" s="146"/>
      <c r="D99" s="147" t="s">
        <v>609</v>
      </c>
      <c r="E99" s="148" t="s">
        <v>564</v>
      </c>
      <c r="F99" s="149">
        <f>(227+237)/2</f>
        <v>232</v>
      </c>
      <c r="G99" s="148"/>
      <c r="H99" s="148">
        <v>298</v>
      </c>
      <c r="I99" s="150">
        <v>298</v>
      </c>
      <c r="J99" s="151" t="s">
        <v>566</v>
      </c>
      <c r="K99" s="152">
        <f t="shared" si="22"/>
        <v>66</v>
      </c>
      <c r="L99" s="153">
        <f t="shared" si="23"/>
        <v>0.28448275862068967</v>
      </c>
      <c r="M99" s="148" t="s">
        <v>534</v>
      </c>
      <c r="N99" s="154">
        <v>42823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29</v>
      </c>
      <c r="B100" s="146">
        <v>42128</v>
      </c>
      <c r="C100" s="146"/>
      <c r="D100" s="147" t="s">
        <v>610</v>
      </c>
      <c r="E100" s="148" t="s">
        <v>536</v>
      </c>
      <c r="F100" s="149">
        <v>385</v>
      </c>
      <c r="G100" s="148"/>
      <c r="H100" s="148">
        <f>212.5+331</f>
        <v>543.5</v>
      </c>
      <c r="I100" s="150">
        <v>510</v>
      </c>
      <c r="J100" s="151" t="s">
        <v>611</v>
      </c>
      <c r="K100" s="152">
        <f t="shared" si="22"/>
        <v>158.5</v>
      </c>
      <c r="L100" s="153">
        <f t="shared" si="23"/>
        <v>0.41168831168831171</v>
      </c>
      <c r="M100" s="148" t="s">
        <v>534</v>
      </c>
      <c r="N100" s="154">
        <v>42235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30</v>
      </c>
      <c r="B101" s="146">
        <v>42128</v>
      </c>
      <c r="C101" s="146"/>
      <c r="D101" s="147" t="s">
        <v>612</v>
      </c>
      <c r="E101" s="148" t="s">
        <v>536</v>
      </c>
      <c r="F101" s="149">
        <v>115.5</v>
      </c>
      <c r="G101" s="148"/>
      <c r="H101" s="148">
        <v>146</v>
      </c>
      <c r="I101" s="150">
        <v>142</v>
      </c>
      <c r="J101" s="151" t="s">
        <v>613</v>
      </c>
      <c r="K101" s="152">
        <f t="shared" si="22"/>
        <v>30.5</v>
      </c>
      <c r="L101" s="153">
        <f t="shared" si="23"/>
        <v>0.26406926406926406</v>
      </c>
      <c r="M101" s="148" t="s">
        <v>534</v>
      </c>
      <c r="N101" s="154">
        <v>42202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31</v>
      </c>
      <c r="B102" s="146">
        <v>42151</v>
      </c>
      <c r="C102" s="146"/>
      <c r="D102" s="147" t="s">
        <v>614</v>
      </c>
      <c r="E102" s="148" t="s">
        <v>536</v>
      </c>
      <c r="F102" s="149">
        <v>237.5</v>
      </c>
      <c r="G102" s="148"/>
      <c r="H102" s="148">
        <v>279.5</v>
      </c>
      <c r="I102" s="150">
        <v>278</v>
      </c>
      <c r="J102" s="151" t="s">
        <v>566</v>
      </c>
      <c r="K102" s="152">
        <f t="shared" si="22"/>
        <v>42</v>
      </c>
      <c r="L102" s="153">
        <f t="shared" si="23"/>
        <v>0.17684210526315788</v>
      </c>
      <c r="M102" s="148" t="s">
        <v>534</v>
      </c>
      <c r="N102" s="154">
        <v>42222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32</v>
      </c>
      <c r="B103" s="146">
        <v>42174</v>
      </c>
      <c r="C103" s="146"/>
      <c r="D103" s="147" t="s">
        <v>585</v>
      </c>
      <c r="E103" s="148" t="s">
        <v>564</v>
      </c>
      <c r="F103" s="149">
        <v>340</v>
      </c>
      <c r="G103" s="148"/>
      <c r="H103" s="148">
        <v>448</v>
      </c>
      <c r="I103" s="150">
        <v>448</v>
      </c>
      <c r="J103" s="151" t="s">
        <v>566</v>
      </c>
      <c r="K103" s="152">
        <f t="shared" si="22"/>
        <v>108</v>
      </c>
      <c r="L103" s="153">
        <f t="shared" si="23"/>
        <v>0.31764705882352939</v>
      </c>
      <c r="M103" s="148" t="s">
        <v>534</v>
      </c>
      <c r="N103" s="154">
        <v>43018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33</v>
      </c>
      <c r="B104" s="146">
        <v>42191</v>
      </c>
      <c r="C104" s="146"/>
      <c r="D104" s="147" t="s">
        <v>615</v>
      </c>
      <c r="E104" s="148" t="s">
        <v>564</v>
      </c>
      <c r="F104" s="149">
        <v>390</v>
      </c>
      <c r="G104" s="148"/>
      <c r="H104" s="148">
        <v>460</v>
      </c>
      <c r="I104" s="150">
        <v>460</v>
      </c>
      <c r="J104" s="151" t="s">
        <v>566</v>
      </c>
      <c r="K104" s="152">
        <f t="shared" ref="K104:K124" si="24">H104-F104</f>
        <v>70</v>
      </c>
      <c r="L104" s="153">
        <f t="shared" ref="L104:L124" si="25">K104/F104</f>
        <v>0.17948717948717949</v>
      </c>
      <c r="M104" s="148" t="s">
        <v>534</v>
      </c>
      <c r="N104" s="154">
        <v>42478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5">
        <v>34</v>
      </c>
      <c r="B105" s="156">
        <v>42195</v>
      </c>
      <c r="C105" s="156"/>
      <c r="D105" s="157" t="s">
        <v>616</v>
      </c>
      <c r="E105" s="158" t="s">
        <v>564</v>
      </c>
      <c r="F105" s="159">
        <v>122.5</v>
      </c>
      <c r="G105" s="159"/>
      <c r="H105" s="160">
        <v>61</v>
      </c>
      <c r="I105" s="160">
        <v>172</v>
      </c>
      <c r="J105" s="161" t="s">
        <v>617</v>
      </c>
      <c r="K105" s="162">
        <f t="shared" si="24"/>
        <v>-61.5</v>
      </c>
      <c r="L105" s="163">
        <f t="shared" si="25"/>
        <v>-0.50204081632653064</v>
      </c>
      <c r="M105" s="159" t="s">
        <v>546</v>
      </c>
      <c r="N105" s="156">
        <v>43333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35</v>
      </c>
      <c r="B106" s="146">
        <v>42219</v>
      </c>
      <c r="C106" s="146"/>
      <c r="D106" s="147" t="s">
        <v>618</v>
      </c>
      <c r="E106" s="148" t="s">
        <v>564</v>
      </c>
      <c r="F106" s="149">
        <v>297.5</v>
      </c>
      <c r="G106" s="148"/>
      <c r="H106" s="148">
        <v>350</v>
      </c>
      <c r="I106" s="150">
        <v>360</v>
      </c>
      <c r="J106" s="151" t="s">
        <v>619</v>
      </c>
      <c r="K106" s="152">
        <f t="shared" si="24"/>
        <v>52.5</v>
      </c>
      <c r="L106" s="153">
        <f t="shared" si="25"/>
        <v>0.17647058823529413</v>
      </c>
      <c r="M106" s="148" t="s">
        <v>534</v>
      </c>
      <c r="N106" s="154">
        <v>42232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36</v>
      </c>
      <c r="B107" s="146">
        <v>42219</v>
      </c>
      <c r="C107" s="146"/>
      <c r="D107" s="147" t="s">
        <v>620</v>
      </c>
      <c r="E107" s="148" t="s">
        <v>564</v>
      </c>
      <c r="F107" s="149">
        <v>115.5</v>
      </c>
      <c r="G107" s="148"/>
      <c r="H107" s="148">
        <v>149</v>
      </c>
      <c r="I107" s="150">
        <v>140</v>
      </c>
      <c r="J107" s="151" t="s">
        <v>621</v>
      </c>
      <c r="K107" s="152">
        <f t="shared" si="24"/>
        <v>33.5</v>
      </c>
      <c r="L107" s="153">
        <f t="shared" si="25"/>
        <v>0.29004329004329005</v>
      </c>
      <c r="M107" s="148" t="s">
        <v>534</v>
      </c>
      <c r="N107" s="154">
        <v>42740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37</v>
      </c>
      <c r="B108" s="146">
        <v>42251</v>
      </c>
      <c r="C108" s="146"/>
      <c r="D108" s="147" t="s">
        <v>614</v>
      </c>
      <c r="E108" s="148" t="s">
        <v>564</v>
      </c>
      <c r="F108" s="149">
        <v>226</v>
      </c>
      <c r="G108" s="148"/>
      <c r="H108" s="148">
        <v>292</v>
      </c>
      <c r="I108" s="150">
        <v>292</v>
      </c>
      <c r="J108" s="151" t="s">
        <v>622</v>
      </c>
      <c r="K108" s="152">
        <f t="shared" si="24"/>
        <v>66</v>
      </c>
      <c r="L108" s="153">
        <f t="shared" si="25"/>
        <v>0.29203539823008851</v>
      </c>
      <c r="M108" s="148" t="s">
        <v>534</v>
      </c>
      <c r="N108" s="154">
        <v>42286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38</v>
      </c>
      <c r="B109" s="146">
        <v>42254</v>
      </c>
      <c r="C109" s="146"/>
      <c r="D109" s="147" t="s">
        <v>609</v>
      </c>
      <c r="E109" s="148" t="s">
        <v>564</v>
      </c>
      <c r="F109" s="149">
        <v>232.5</v>
      </c>
      <c r="G109" s="148"/>
      <c r="H109" s="148">
        <v>312.5</v>
      </c>
      <c r="I109" s="150">
        <v>310</v>
      </c>
      <c r="J109" s="151" t="s">
        <v>566</v>
      </c>
      <c r="K109" s="152">
        <f t="shared" si="24"/>
        <v>80</v>
      </c>
      <c r="L109" s="153">
        <f t="shared" si="25"/>
        <v>0.34408602150537637</v>
      </c>
      <c r="M109" s="148" t="s">
        <v>534</v>
      </c>
      <c r="N109" s="154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39</v>
      </c>
      <c r="B110" s="146">
        <v>42268</v>
      </c>
      <c r="C110" s="146"/>
      <c r="D110" s="147" t="s">
        <v>623</v>
      </c>
      <c r="E110" s="148" t="s">
        <v>564</v>
      </c>
      <c r="F110" s="149">
        <v>196.5</v>
      </c>
      <c r="G110" s="148"/>
      <c r="H110" s="148">
        <v>238</v>
      </c>
      <c r="I110" s="150">
        <v>238</v>
      </c>
      <c r="J110" s="151" t="s">
        <v>622</v>
      </c>
      <c r="K110" s="152">
        <f t="shared" si="24"/>
        <v>41.5</v>
      </c>
      <c r="L110" s="153">
        <f t="shared" si="25"/>
        <v>0.21119592875318066</v>
      </c>
      <c r="M110" s="148" t="s">
        <v>534</v>
      </c>
      <c r="N110" s="154">
        <v>42291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40</v>
      </c>
      <c r="B111" s="146">
        <v>42271</v>
      </c>
      <c r="C111" s="146"/>
      <c r="D111" s="147" t="s">
        <v>563</v>
      </c>
      <c r="E111" s="148" t="s">
        <v>564</v>
      </c>
      <c r="F111" s="149">
        <v>65</v>
      </c>
      <c r="G111" s="148"/>
      <c r="H111" s="148">
        <v>82</v>
      </c>
      <c r="I111" s="150">
        <v>82</v>
      </c>
      <c r="J111" s="151" t="s">
        <v>622</v>
      </c>
      <c r="K111" s="152">
        <f t="shared" si="24"/>
        <v>17</v>
      </c>
      <c r="L111" s="153">
        <f t="shared" si="25"/>
        <v>0.26153846153846155</v>
      </c>
      <c r="M111" s="148" t="s">
        <v>534</v>
      </c>
      <c r="N111" s="154">
        <v>42578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41</v>
      </c>
      <c r="B112" s="146">
        <v>42291</v>
      </c>
      <c r="C112" s="146"/>
      <c r="D112" s="147" t="s">
        <v>624</v>
      </c>
      <c r="E112" s="148" t="s">
        <v>564</v>
      </c>
      <c r="F112" s="149">
        <v>144</v>
      </c>
      <c r="G112" s="148"/>
      <c r="H112" s="148">
        <v>182.5</v>
      </c>
      <c r="I112" s="150">
        <v>181</v>
      </c>
      <c r="J112" s="151" t="s">
        <v>622</v>
      </c>
      <c r="K112" s="152">
        <f t="shared" si="24"/>
        <v>38.5</v>
      </c>
      <c r="L112" s="153">
        <f t="shared" si="25"/>
        <v>0.2673611111111111</v>
      </c>
      <c r="M112" s="148" t="s">
        <v>534</v>
      </c>
      <c r="N112" s="154">
        <v>42817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42</v>
      </c>
      <c r="B113" s="146">
        <v>42291</v>
      </c>
      <c r="C113" s="146"/>
      <c r="D113" s="147" t="s">
        <v>625</v>
      </c>
      <c r="E113" s="148" t="s">
        <v>564</v>
      </c>
      <c r="F113" s="149">
        <v>264</v>
      </c>
      <c r="G113" s="148"/>
      <c r="H113" s="148">
        <v>311</v>
      </c>
      <c r="I113" s="150">
        <v>311</v>
      </c>
      <c r="J113" s="151" t="s">
        <v>622</v>
      </c>
      <c r="K113" s="152">
        <f t="shared" si="24"/>
        <v>47</v>
      </c>
      <c r="L113" s="153">
        <f t="shared" si="25"/>
        <v>0.17803030303030304</v>
      </c>
      <c r="M113" s="148" t="s">
        <v>534</v>
      </c>
      <c r="N113" s="154">
        <v>42604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43</v>
      </c>
      <c r="B114" s="146">
        <v>42318</v>
      </c>
      <c r="C114" s="146"/>
      <c r="D114" s="147" t="s">
        <v>626</v>
      </c>
      <c r="E114" s="148" t="s">
        <v>536</v>
      </c>
      <c r="F114" s="149">
        <v>549.5</v>
      </c>
      <c r="G114" s="148"/>
      <c r="H114" s="148">
        <v>630</v>
      </c>
      <c r="I114" s="150">
        <v>630</v>
      </c>
      <c r="J114" s="151" t="s">
        <v>622</v>
      </c>
      <c r="K114" s="152">
        <f t="shared" si="24"/>
        <v>80.5</v>
      </c>
      <c r="L114" s="153">
        <f t="shared" si="25"/>
        <v>0.1464968152866242</v>
      </c>
      <c r="M114" s="148" t="s">
        <v>534</v>
      </c>
      <c r="N114" s="154">
        <v>42419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44</v>
      </c>
      <c r="B115" s="146">
        <v>42342</v>
      </c>
      <c r="C115" s="146"/>
      <c r="D115" s="147" t="s">
        <v>627</v>
      </c>
      <c r="E115" s="148" t="s">
        <v>564</v>
      </c>
      <c r="F115" s="149">
        <v>1027.5</v>
      </c>
      <c r="G115" s="148"/>
      <c r="H115" s="148">
        <v>1315</v>
      </c>
      <c r="I115" s="150">
        <v>1250</v>
      </c>
      <c r="J115" s="151" t="s">
        <v>622</v>
      </c>
      <c r="K115" s="152">
        <f t="shared" si="24"/>
        <v>287.5</v>
      </c>
      <c r="L115" s="153">
        <f t="shared" si="25"/>
        <v>0.27980535279805352</v>
      </c>
      <c r="M115" s="148" t="s">
        <v>534</v>
      </c>
      <c r="N115" s="154">
        <v>43244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45</v>
      </c>
      <c r="B116" s="146">
        <v>42367</v>
      </c>
      <c r="C116" s="146"/>
      <c r="D116" s="147" t="s">
        <v>628</v>
      </c>
      <c r="E116" s="148" t="s">
        <v>564</v>
      </c>
      <c r="F116" s="149">
        <v>465</v>
      </c>
      <c r="G116" s="148"/>
      <c r="H116" s="148">
        <v>540</v>
      </c>
      <c r="I116" s="150">
        <v>540</v>
      </c>
      <c r="J116" s="151" t="s">
        <v>622</v>
      </c>
      <c r="K116" s="152">
        <f t="shared" si="24"/>
        <v>75</v>
      </c>
      <c r="L116" s="153">
        <f t="shared" si="25"/>
        <v>0.16129032258064516</v>
      </c>
      <c r="M116" s="148" t="s">
        <v>534</v>
      </c>
      <c r="N116" s="154">
        <v>42530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46</v>
      </c>
      <c r="B117" s="146">
        <v>42380</v>
      </c>
      <c r="C117" s="146"/>
      <c r="D117" s="147" t="s">
        <v>364</v>
      </c>
      <c r="E117" s="148" t="s">
        <v>536</v>
      </c>
      <c r="F117" s="149">
        <v>81</v>
      </c>
      <c r="G117" s="148"/>
      <c r="H117" s="148">
        <v>110</v>
      </c>
      <c r="I117" s="150">
        <v>110</v>
      </c>
      <c r="J117" s="151" t="s">
        <v>622</v>
      </c>
      <c r="K117" s="152">
        <f t="shared" si="24"/>
        <v>29</v>
      </c>
      <c r="L117" s="153">
        <f t="shared" si="25"/>
        <v>0.35802469135802467</v>
      </c>
      <c r="M117" s="148" t="s">
        <v>534</v>
      </c>
      <c r="N117" s="154">
        <v>42745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47</v>
      </c>
      <c r="B118" s="146">
        <v>42382</v>
      </c>
      <c r="C118" s="146"/>
      <c r="D118" s="147" t="s">
        <v>629</v>
      </c>
      <c r="E118" s="148" t="s">
        <v>536</v>
      </c>
      <c r="F118" s="149">
        <v>417.5</v>
      </c>
      <c r="G118" s="148"/>
      <c r="H118" s="148">
        <v>547</v>
      </c>
      <c r="I118" s="150">
        <v>535</v>
      </c>
      <c r="J118" s="151" t="s">
        <v>622</v>
      </c>
      <c r="K118" s="152">
        <f t="shared" si="24"/>
        <v>129.5</v>
      </c>
      <c r="L118" s="153">
        <f t="shared" si="25"/>
        <v>0.31017964071856285</v>
      </c>
      <c r="M118" s="148" t="s">
        <v>534</v>
      </c>
      <c r="N118" s="154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48</v>
      </c>
      <c r="B119" s="146">
        <v>42408</v>
      </c>
      <c r="C119" s="146"/>
      <c r="D119" s="147" t="s">
        <v>630</v>
      </c>
      <c r="E119" s="148" t="s">
        <v>564</v>
      </c>
      <c r="F119" s="149">
        <v>650</v>
      </c>
      <c r="G119" s="148"/>
      <c r="H119" s="148">
        <v>800</v>
      </c>
      <c r="I119" s="150">
        <v>800</v>
      </c>
      <c r="J119" s="151" t="s">
        <v>622</v>
      </c>
      <c r="K119" s="152">
        <f t="shared" si="24"/>
        <v>150</v>
      </c>
      <c r="L119" s="153">
        <f t="shared" si="25"/>
        <v>0.23076923076923078</v>
      </c>
      <c r="M119" s="148" t="s">
        <v>534</v>
      </c>
      <c r="N119" s="154">
        <v>43154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49</v>
      </c>
      <c r="B120" s="146">
        <v>42433</v>
      </c>
      <c r="C120" s="146"/>
      <c r="D120" s="147" t="s">
        <v>205</v>
      </c>
      <c r="E120" s="148" t="s">
        <v>564</v>
      </c>
      <c r="F120" s="149">
        <v>437.5</v>
      </c>
      <c r="G120" s="148"/>
      <c r="H120" s="148">
        <v>504.5</v>
      </c>
      <c r="I120" s="150">
        <v>522</v>
      </c>
      <c r="J120" s="151" t="s">
        <v>631</v>
      </c>
      <c r="K120" s="152">
        <f t="shared" si="24"/>
        <v>67</v>
      </c>
      <c r="L120" s="153">
        <f t="shared" si="25"/>
        <v>0.15314285714285714</v>
      </c>
      <c r="M120" s="148" t="s">
        <v>534</v>
      </c>
      <c r="N120" s="154">
        <v>42480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50</v>
      </c>
      <c r="B121" s="146">
        <v>42438</v>
      </c>
      <c r="C121" s="146"/>
      <c r="D121" s="147" t="s">
        <v>632</v>
      </c>
      <c r="E121" s="148" t="s">
        <v>564</v>
      </c>
      <c r="F121" s="149">
        <v>189.5</v>
      </c>
      <c r="G121" s="148"/>
      <c r="H121" s="148">
        <v>218</v>
      </c>
      <c r="I121" s="150">
        <v>218</v>
      </c>
      <c r="J121" s="151" t="s">
        <v>622</v>
      </c>
      <c r="K121" s="152">
        <f t="shared" si="24"/>
        <v>28.5</v>
      </c>
      <c r="L121" s="153">
        <f t="shared" si="25"/>
        <v>0.15039577836411611</v>
      </c>
      <c r="M121" s="148" t="s">
        <v>534</v>
      </c>
      <c r="N121" s="154">
        <v>43034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51</v>
      </c>
      <c r="B122" s="156">
        <v>42471</v>
      </c>
      <c r="C122" s="156"/>
      <c r="D122" s="164" t="s">
        <v>633</v>
      </c>
      <c r="E122" s="159" t="s">
        <v>564</v>
      </c>
      <c r="F122" s="159">
        <v>36.5</v>
      </c>
      <c r="G122" s="160"/>
      <c r="H122" s="160">
        <v>15.85</v>
      </c>
      <c r="I122" s="160">
        <v>60</v>
      </c>
      <c r="J122" s="161" t="s">
        <v>634</v>
      </c>
      <c r="K122" s="162">
        <f t="shared" si="24"/>
        <v>-20.65</v>
      </c>
      <c r="L122" s="163">
        <f t="shared" si="25"/>
        <v>-0.5657534246575342</v>
      </c>
      <c r="M122" s="159" t="s">
        <v>546</v>
      </c>
      <c r="N122" s="167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52</v>
      </c>
      <c r="B123" s="146">
        <v>42472</v>
      </c>
      <c r="C123" s="146"/>
      <c r="D123" s="147" t="s">
        <v>635</v>
      </c>
      <c r="E123" s="148" t="s">
        <v>564</v>
      </c>
      <c r="F123" s="149">
        <v>93</v>
      </c>
      <c r="G123" s="148"/>
      <c r="H123" s="148">
        <v>149</v>
      </c>
      <c r="I123" s="150">
        <v>140</v>
      </c>
      <c r="J123" s="151" t="s">
        <v>636</v>
      </c>
      <c r="K123" s="152">
        <f t="shared" si="24"/>
        <v>56</v>
      </c>
      <c r="L123" s="153">
        <f t="shared" si="25"/>
        <v>0.60215053763440862</v>
      </c>
      <c r="M123" s="148" t="s">
        <v>534</v>
      </c>
      <c r="N123" s="154">
        <v>42740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53</v>
      </c>
      <c r="B124" s="146">
        <v>42472</v>
      </c>
      <c r="C124" s="146"/>
      <c r="D124" s="147" t="s">
        <v>637</v>
      </c>
      <c r="E124" s="148" t="s">
        <v>564</v>
      </c>
      <c r="F124" s="149">
        <v>130</v>
      </c>
      <c r="G124" s="148"/>
      <c r="H124" s="148">
        <v>150</v>
      </c>
      <c r="I124" s="150" t="s">
        <v>638</v>
      </c>
      <c r="J124" s="151" t="s">
        <v>622</v>
      </c>
      <c r="K124" s="152">
        <f t="shared" si="24"/>
        <v>20</v>
      </c>
      <c r="L124" s="153">
        <f t="shared" si="25"/>
        <v>0.15384615384615385</v>
      </c>
      <c r="M124" s="148" t="s">
        <v>534</v>
      </c>
      <c r="N124" s="154">
        <v>42564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54</v>
      </c>
      <c r="B125" s="146">
        <v>42473</v>
      </c>
      <c r="C125" s="146"/>
      <c r="D125" s="147" t="s">
        <v>639</v>
      </c>
      <c r="E125" s="148" t="s">
        <v>564</v>
      </c>
      <c r="F125" s="149">
        <v>196</v>
      </c>
      <c r="G125" s="148"/>
      <c r="H125" s="148">
        <v>299</v>
      </c>
      <c r="I125" s="150">
        <v>299</v>
      </c>
      <c r="J125" s="151" t="s">
        <v>622</v>
      </c>
      <c r="K125" s="152">
        <v>103</v>
      </c>
      <c r="L125" s="153">
        <v>0.52551020408163296</v>
      </c>
      <c r="M125" s="148" t="s">
        <v>534</v>
      </c>
      <c r="N125" s="154">
        <v>42620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55</v>
      </c>
      <c r="B126" s="146">
        <v>42473</v>
      </c>
      <c r="C126" s="146"/>
      <c r="D126" s="147" t="s">
        <v>640</v>
      </c>
      <c r="E126" s="148" t="s">
        <v>564</v>
      </c>
      <c r="F126" s="149">
        <v>88</v>
      </c>
      <c r="G126" s="148"/>
      <c r="H126" s="148">
        <v>103</v>
      </c>
      <c r="I126" s="150">
        <v>103</v>
      </c>
      <c r="J126" s="151" t="s">
        <v>622</v>
      </c>
      <c r="K126" s="152">
        <v>15</v>
      </c>
      <c r="L126" s="153">
        <v>0.170454545454545</v>
      </c>
      <c r="M126" s="148" t="s">
        <v>534</v>
      </c>
      <c r="N126" s="154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56</v>
      </c>
      <c r="B127" s="146">
        <v>42492</v>
      </c>
      <c r="C127" s="146"/>
      <c r="D127" s="147" t="s">
        <v>641</v>
      </c>
      <c r="E127" s="148" t="s">
        <v>564</v>
      </c>
      <c r="F127" s="149">
        <v>127.5</v>
      </c>
      <c r="G127" s="148"/>
      <c r="H127" s="148">
        <v>148</v>
      </c>
      <c r="I127" s="150" t="s">
        <v>642</v>
      </c>
      <c r="J127" s="151" t="s">
        <v>622</v>
      </c>
      <c r="K127" s="152">
        <f>H127-F127</f>
        <v>20.5</v>
      </c>
      <c r="L127" s="153">
        <f>K127/F127</f>
        <v>0.16078431372549021</v>
      </c>
      <c r="M127" s="148" t="s">
        <v>534</v>
      </c>
      <c r="N127" s="154">
        <v>42564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57</v>
      </c>
      <c r="B128" s="146">
        <v>42493</v>
      </c>
      <c r="C128" s="146"/>
      <c r="D128" s="147" t="s">
        <v>643</v>
      </c>
      <c r="E128" s="148" t="s">
        <v>564</v>
      </c>
      <c r="F128" s="149">
        <v>675</v>
      </c>
      <c r="G128" s="148"/>
      <c r="H128" s="148">
        <v>815</v>
      </c>
      <c r="I128" s="150" t="s">
        <v>644</v>
      </c>
      <c r="J128" s="151" t="s">
        <v>622</v>
      </c>
      <c r="K128" s="152">
        <f>H128-F128</f>
        <v>140</v>
      </c>
      <c r="L128" s="153">
        <f>K128/F128</f>
        <v>0.2074074074074074</v>
      </c>
      <c r="M128" s="148" t="s">
        <v>534</v>
      </c>
      <c r="N128" s="154">
        <v>43154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58</v>
      </c>
      <c r="B129" s="156">
        <v>42522</v>
      </c>
      <c r="C129" s="156"/>
      <c r="D129" s="157" t="s">
        <v>645</v>
      </c>
      <c r="E129" s="158" t="s">
        <v>564</v>
      </c>
      <c r="F129" s="159">
        <v>500</v>
      </c>
      <c r="G129" s="159"/>
      <c r="H129" s="160">
        <v>232.5</v>
      </c>
      <c r="I129" s="160" t="s">
        <v>646</v>
      </c>
      <c r="J129" s="161" t="s">
        <v>647</v>
      </c>
      <c r="K129" s="162">
        <f>H129-F129</f>
        <v>-267.5</v>
      </c>
      <c r="L129" s="163">
        <f>K129/F129</f>
        <v>-0.53500000000000003</v>
      </c>
      <c r="M129" s="159" t="s">
        <v>546</v>
      </c>
      <c r="N129" s="156">
        <v>43735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59</v>
      </c>
      <c r="B130" s="146">
        <v>42527</v>
      </c>
      <c r="C130" s="146"/>
      <c r="D130" s="147" t="s">
        <v>492</v>
      </c>
      <c r="E130" s="148" t="s">
        <v>564</v>
      </c>
      <c r="F130" s="149">
        <v>110</v>
      </c>
      <c r="G130" s="148"/>
      <c r="H130" s="148">
        <v>126.5</v>
      </c>
      <c r="I130" s="150">
        <v>125</v>
      </c>
      <c r="J130" s="151" t="s">
        <v>573</v>
      </c>
      <c r="K130" s="152">
        <f>H130-F130</f>
        <v>16.5</v>
      </c>
      <c r="L130" s="153">
        <f>K130/F130</f>
        <v>0.15</v>
      </c>
      <c r="M130" s="148" t="s">
        <v>534</v>
      </c>
      <c r="N130" s="154">
        <v>42552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60</v>
      </c>
      <c r="B131" s="146">
        <v>42538</v>
      </c>
      <c r="C131" s="146"/>
      <c r="D131" s="147" t="s">
        <v>648</v>
      </c>
      <c r="E131" s="148" t="s">
        <v>564</v>
      </c>
      <c r="F131" s="149">
        <v>44</v>
      </c>
      <c r="G131" s="148"/>
      <c r="H131" s="148">
        <v>69.5</v>
      </c>
      <c r="I131" s="150">
        <v>69.5</v>
      </c>
      <c r="J131" s="151" t="s">
        <v>649</v>
      </c>
      <c r="K131" s="152">
        <f>H131-F131</f>
        <v>25.5</v>
      </c>
      <c r="L131" s="153">
        <f>K131/F131</f>
        <v>0.57954545454545459</v>
      </c>
      <c r="M131" s="148" t="s">
        <v>534</v>
      </c>
      <c r="N131" s="154">
        <v>42977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61</v>
      </c>
      <c r="B132" s="146">
        <v>42549</v>
      </c>
      <c r="C132" s="146"/>
      <c r="D132" s="147" t="s">
        <v>650</v>
      </c>
      <c r="E132" s="148" t="s">
        <v>564</v>
      </c>
      <c r="F132" s="149">
        <v>262.5</v>
      </c>
      <c r="G132" s="148"/>
      <c r="H132" s="148">
        <v>340</v>
      </c>
      <c r="I132" s="150">
        <v>333</v>
      </c>
      <c r="J132" s="151" t="s">
        <v>651</v>
      </c>
      <c r="K132" s="152">
        <v>77.5</v>
      </c>
      <c r="L132" s="153">
        <v>0.29523809523809502</v>
      </c>
      <c r="M132" s="148" t="s">
        <v>534</v>
      </c>
      <c r="N132" s="154">
        <v>43017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62</v>
      </c>
      <c r="B133" s="146">
        <v>42549</v>
      </c>
      <c r="C133" s="146"/>
      <c r="D133" s="147" t="s">
        <v>652</v>
      </c>
      <c r="E133" s="148" t="s">
        <v>564</v>
      </c>
      <c r="F133" s="149">
        <v>840</v>
      </c>
      <c r="G133" s="148"/>
      <c r="H133" s="148">
        <v>1230</v>
      </c>
      <c r="I133" s="150">
        <v>1230</v>
      </c>
      <c r="J133" s="151" t="s">
        <v>622</v>
      </c>
      <c r="K133" s="152">
        <v>390</v>
      </c>
      <c r="L133" s="153">
        <v>0.46428571428571402</v>
      </c>
      <c r="M133" s="148" t="s">
        <v>534</v>
      </c>
      <c r="N133" s="154">
        <v>42649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63</v>
      </c>
      <c r="B134" s="169">
        <v>42556</v>
      </c>
      <c r="C134" s="169"/>
      <c r="D134" s="170" t="s">
        <v>653</v>
      </c>
      <c r="E134" s="171" t="s">
        <v>564</v>
      </c>
      <c r="F134" s="171">
        <v>395</v>
      </c>
      <c r="G134" s="172"/>
      <c r="H134" s="172">
        <f>(468.5+342.5)/2</f>
        <v>405.5</v>
      </c>
      <c r="I134" s="172">
        <v>510</v>
      </c>
      <c r="J134" s="173" t="s">
        <v>654</v>
      </c>
      <c r="K134" s="174">
        <f t="shared" ref="K134:K140" si="26">H134-F134</f>
        <v>10.5</v>
      </c>
      <c r="L134" s="175">
        <f t="shared" ref="L134:L140" si="27">K134/F134</f>
        <v>2.6582278481012658E-2</v>
      </c>
      <c r="M134" s="171" t="s">
        <v>655</v>
      </c>
      <c r="N134" s="169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64</v>
      </c>
      <c r="B135" s="156">
        <v>42584</v>
      </c>
      <c r="C135" s="156"/>
      <c r="D135" s="157" t="s">
        <v>656</v>
      </c>
      <c r="E135" s="158" t="s">
        <v>536</v>
      </c>
      <c r="F135" s="159">
        <f>169.5-12.8</f>
        <v>156.69999999999999</v>
      </c>
      <c r="G135" s="159"/>
      <c r="H135" s="160">
        <v>77</v>
      </c>
      <c r="I135" s="160" t="s">
        <v>657</v>
      </c>
      <c r="J135" s="161" t="s">
        <v>658</v>
      </c>
      <c r="K135" s="162">
        <f t="shared" si="26"/>
        <v>-79.699999999999989</v>
      </c>
      <c r="L135" s="163">
        <f t="shared" si="27"/>
        <v>-0.50861518825781749</v>
      </c>
      <c r="M135" s="159" t="s">
        <v>546</v>
      </c>
      <c r="N135" s="156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65</v>
      </c>
      <c r="B136" s="156">
        <v>42586</v>
      </c>
      <c r="C136" s="156"/>
      <c r="D136" s="157" t="s">
        <v>659</v>
      </c>
      <c r="E136" s="158" t="s">
        <v>564</v>
      </c>
      <c r="F136" s="159">
        <v>400</v>
      </c>
      <c r="G136" s="159"/>
      <c r="H136" s="160">
        <v>305</v>
      </c>
      <c r="I136" s="160">
        <v>475</v>
      </c>
      <c r="J136" s="161" t="s">
        <v>660</v>
      </c>
      <c r="K136" s="162">
        <f t="shared" si="26"/>
        <v>-95</v>
      </c>
      <c r="L136" s="163">
        <f t="shared" si="27"/>
        <v>-0.23749999999999999</v>
      </c>
      <c r="M136" s="159" t="s">
        <v>546</v>
      </c>
      <c r="N136" s="156">
        <v>43606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66</v>
      </c>
      <c r="B137" s="146">
        <v>42593</v>
      </c>
      <c r="C137" s="146"/>
      <c r="D137" s="147" t="s">
        <v>661</v>
      </c>
      <c r="E137" s="148" t="s">
        <v>564</v>
      </c>
      <c r="F137" s="149">
        <v>86.5</v>
      </c>
      <c r="G137" s="148"/>
      <c r="H137" s="148">
        <v>130</v>
      </c>
      <c r="I137" s="150">
        <v>130</v>
      </c>
      <c r="J137" s="151" t="s">
        <v>662</v>
      </c>
      <c r="K137" s="152">
        <f t="shared" si="26"/>
        <v>43.5</v>
      </c>
      <c r="L137" s="153">
        <f t="shared" si="27"/>
        <v>0.50289017341040465</v>
      </c>
      <c r="M137" s="148" t="s">
        <v>534</v>
      </c>
      <c r="N137" s="154">
        <v>43091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67</v>
      </c>
      <c r="B138" s="156">
        <v>42600</v>
      </c>
      <c r="C138" s="156"/>
      <c r="D138" s="157" t="s">
        <v>109</v>
      </c>
      <c r="E138" s="158" t="s">
        <v>564</v>
      </c>
      <c r="F138" s="159">
        <v>133.5</v>
      </c>
      <c r="G138" s="159"/>
      <c r="H138" s="160">
        <v>126.5</v>
      </c>
      <c r="I138" s="160">
        <v>178</v>
      </c>
      <c r="J138" s="161" t="s">
        <v>663</v>
      </c>
      <c r="K138" s="162">
        <f t="shared" si="26"/>
        <v>-7</v>
      </c>
      <c r="L138" s="163">
        <f t="shared" si="27"/>
        <v>-5.2434456928838954E-2</v>
      </c>
      <c r="M138" s="159" t="s">
        <v>546</v>
      </c>
      <c r="N138" s="156">
        <v>42615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68</v>
      </c>
      <c r="B139" s="146">
        <v>42613</v>
      </c>
      <c r="C139" s="146"/>
      <c r="D139" s="147" t="s">
        <v>664</v>
      </c>
      <c r="E139" s="148" t="s">
        <v>564</v>
      </c>
      <c r="F139" s="149">
        <v>560</v>
      </c>
      <c r="G139" s="148"/>
      <c r="H139" s="148">
        <v>725</v>
      </c>
      <c r="I139" s="150">
        <v>725</v>
      </c>
      <c r="J139" s="151" t="s">
        <v>566</v>
      </c>
      <c r="K139" s="152">
        <f t="shared" si="26"/>
        <v>165</v>
      </c>
      <c r="L139" s="153">
        <f t="shared" si="27"/>
        <v>0.29464285714285715</v>
      </c>
      <c r="M139" s="148" t="s">
        <v>534</v>
      </c>
      <c r="N139" s="154">
        <v>42456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69</v>
      </c>
      <c r="B140" s="146">
        <v>42614</v>
      </c>
      <c r="C140" s="146"/>
      <c r="D140" s="147" t="s">
        <v>665</v>
      </c>
      <c r="E140" s="148" t="s">
        <v>564</v>
      </c>
      <c r="F140" s="149">
        <v>160.5</v>
      </c>
      <c r="G140" s="148"/>
      <c r="H140" s="148">
        <v>210</v>
      </c>
      <c r="I140" s="150">
        <v>210</v>
      </c>
      <c r="J140" s="151" t="s">
        <v>566</v>
      </c>
      <c r="K140" s="152">
        <f t="shared" si="26"/>
        <v>49.5</v>
      </c>
      <c r="L140" s="153">
        <f t="shared" si="27"/>
        <v>0.30841121495327101</v>
      </c>
      <c r="M140" s="148" t="s">
        <v>534</v>
      </c>
      <c r="N140" s="154">
        <v>42871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70</v>
      </c>
      <c r="B141" s="146">
        <v>42646</v>
      </c>
      <c r="C141" s="146"/>
      <c r="D141" s="147" t="s">
        <v>377</v>
      </c>
      <c r="E141" s="148" t="s">
        <v>564</v>
      </c>
      <c r="F141" s="149">
        <v>430</v>
      </c>
      <c r="G141" s="148"/>
      <c r="H141" s="148">
        <v>596</v>
      </c>
      <c r="I141" s="150">
        <v>575</v>
      </c>
      <c r="J141" s="151" t="s">
        <v>666</v>
      </c>
      <c r="K141" s="152">
        <v>166</v>
      </c>
      <c r="L141" s="153">
        <v>0.38604651162790699</v>
      </c>
      <c r="M141" s="148" t="s">
        <v>534</v>
      </c>
      <c r="N141" s="154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71</v>
      </c>
      <c r="B142" s="146">
        <v>42657</v>
      </c>
      <c r="C142" s="146"/>
      <c r="D142" s="147" t="s">
        <v>667</v>
      </c>
      <c r="E142" s="148" t="s">
        <v>564</v>
      </c>
      <c r="F142" s="149">
        <v>280</v>
      </c>
      <c r="G142" s="148"/>
      <c r="H142" s="148">
        <v>345</v>
      </c>
      <c r="I142" s="150">
        <v>345</v>
      </c>
      <c r="J142" s="151" t="s">
        <v>566</v>
      </c>
      <c r="K142" s="152">
        <f t="shared" ref="K142:K147" si="28">H142-F142</f>
        <v>65</v>
      </c>
      <c r="L142" s="153">
        <f>K142/F142</f>
        <v>0.23214285714285715</v>
      </c>
      <c r="M142" s="148" t="s">
        <v>534</v>
      </c>
      <c r="N142" s="154">
        <v>42814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72</v>
      </c>
      <c r="B143" s="146">
        <v>42657</v>
      </c>
      <c r="C143" s="146"/>
      <c r="D143" s="147" t="s">
        <v>668</v>
      </c>
      <c r="E143" s="148" t="s">
        <v>564</v>
      </c>
      <c r="F143" s="149">
        <v>245</v>
      </c>
      <c r="G143" s="148"/>
      <c r="H143" s="148">
        <v>325.5</v>
      </c>
      <c r="I143" s="150">
        <v>330</v>
      </c>
      <c r="J143" s="151" t="s">
        <v>669</v>
      </c>
      <c r="K143" s="152">
        <f t="shared" si="28"/>
        <v>80.5</v>
      </c>
      <c r="L143" s="153">
        <f>K143/F143</f>
        <v>0.32857142857142857</v>
      </c>
      <c r="M143" s="148" t="s">
        <v>534</v>
      </c>
      <c r="N143" s="154">
        <v>42769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73</v>
      </c>
      <c r="B144" s="146">
        <v>42660</v>
      </c>
      <c r="C144" s="146"/>
      <c r="D144" s="147" t="s">
        <v>333</v>
      </c>
      <c r="E144" s="148" t="s">
        <v>564</v>
      </c>
      <c r="F144" s="149">
        <v>125</v>
      </c>
      <c r="G144" s="148"/>
      <c r="H144" s="148">
        <v>160</v>
      </c>
      <c r="I144" s="150">
        <v>160</v>
      </c>
      <c r="J144" s="151" t="s">
        <v>622</v>
      </c>
      <c r="K144" s="152">
        <f t="shared" si="28"/>
        <v>35</v>
      </c>
      <c r="L144" s="153">
        <v>0.28000000000000003</v>
      </c>
      <c r="M144" s="148" t="s">
        <v>534</v>
      </c>
      <c r="N144" s="154">
        <v>42803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74</v>
      </c>
      <c r="B145" s="146">
        <v>42660</v>
      </c>
      <c r="C145" s="146"/>
      <c r="D145" s="147" t="s">
        <v>432</v>
      </c>
      <c r="E145" s="148" t="s">
        <v>564</v>
      </c>
      <c r="F145" s="149">
        <v>114</v>
      </c>
      <c r="G145" s="148"/>
      <c r="H145" s="148">
        <v>145</v>
      </c>
      <c r="I145" s="150">
        <v>145</v>
      </c>
      <c r="J145" s="151" t="s">
        <v>622</v>
      </c>
      <c r="K145" s="152">
        <f t="shared" si="28"/>
        <v>31</v>
      </c>
      <c r="L145" s="153">
        <f>K145/F145</f>
        <v>0.27192982456140352</v>
      </c>
      <c r="M145" s="148" t="s">
        <v>534</v>
      </c>
      <c r="N145" s="154">
        <v>42859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75</v>
      </c>
      <c r="B146" s="146">
        <v>42660</v>
      </c>
      <c r="C146" s="146"/>
      <c r="D146" s="147" t="s">
        <v>670</v>
      </c>
      <c r="E146" s="148" t="s">
        <v>564</v>
      </c>
      <c r="F146" s="149">
        <v>212</v>
      </c>
      <c r="G146" s="148"/>
      <c r="H146" s="148">
        <v>280</v>
      </c>
      <c r="I146" s="150">
        <v>276</v>
      </c>
      <c r="J146" s="151" t="s">
        <v>671</v>
      </c>
      <c r="K146" s="152">
        <f t="shared" si="28"/>
        <v>68</v>
      </c>
      <c r="L146" s="153">
        <f>K146/F146</f>
        <v>0.32075471698113206</v>
      </c>
      <c r="M146" s="148" t="s">
        <v>534</v>
      </c>
      <c r="N146" s="154">
        <v>42858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76</v>
      </c>
      <c r="B147" s="146">
        <v>42678</v>
      </c>
      <c r="C147" s="146"/>
      <c r="D147" s="147" t="s">
        <v>423</v>
      </c>
      <c r="E147" s="148" t="s">
        <v>564</v>
      </c>
      <c r="F147" s="149">
        <v>155</v>
      </c>
      <c r="G147" s="148"/>
      <c r="H147" s="148">
        <v>210</v>
      </c>
      <c r="I147" s="150">
        <v>210</v>
      </c>
      <c r="J147" s="151" t="s">
        <v>672</v>
      </c>
      <c r="K147" s="152">
        <f t="shared" si="28"/>
        <v>55</v>
      </c>
      <c r="L147" s="153">
        <f>K147/F147</f>
        <v>0.35483870967741937</v>
      </c>
      <c r="M147" s="148" t="s">
        <v>534</v>
      </c>
      <c r="N147" s="154">
        <v>42944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77</v>
      </c>
      <c r="B148" s="156">
        <v>42710</v>
      </c>
      <c r="C148" s="156"/>
      <c r="D148" s="157" t="s">
        <v>673</v>
      </c>
      <c r="E148" s="158" t="s">
        <v>564</v>
      </c>
      <c r="F148" s="159">
        <v>150.5</v>
      </c>
      <c r="G148" s="159"/>
      <c r="H148" s="160">
        <v>72.5</v>
      </c>
      <c r="I148" s="160">
        <v>174</v>
      </c>
      <c r="J148" s="161" t="s">
        <v>674</v>
      </c>
      <c r="K148" s="162">
        <v>-78</v>
      </c>
      <c r="L148" s="163">
        <v>-0.51827242524916906</v>
      </c>
      <c r="M148" s="159" t="s">
        <v>546</v>
      </c>
      <c r="N148" s="156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78</v>
      </c>
      <c r="B149" s="146">
        <v>42712</v>
      </c>
      <c r="C149" s="146"/>
      <c r="D149" s="147" t="s">
        <v>675</v>
      </c>
      <c r="E149" s="148" t="s">
        <v>564</v>
      </c>
      <c r="F149" s="149">
        <v>380</v>
      </c>
      <c r="G149" s="148"/>
      <c r="H149" s="148">
        <v>478</v>
      </c>
      <c r="I149" s="150">
        <v>468</v>
      </c>
      <c r="J149" s="151" t="s">
        <v>622</v>
      </c>
      <c r="K149" s="152">
        <f>H149-F149</f>
        <v>98</v>
      </c>
      <c r="L149" s="153">
        <f>K149/F149</f>
        <v>0.25789473684210529</v>
      </c>
      <c r="M149" s="148" t="s">
        <v>534</v>
      </c>
      <c r="N149" s="154">
        <v>43025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79</v>
      </c>
      <c r="B150" s="146">
        <v>42734</v>
      </c>
      <c r="C150" s="146"/>
      <c r="D150" s="147" t="s">
        <v>108</v>
      </c>
      <c r="E150" s="148" t="s">
        <v>564</v>
      </c>
      <c r="F150" s="149">
        <v>305</v>
      </c>
      <c r="G150" s="148"/>
      <c r="H150" s="148">
        <v>375</v>
      </c>
      <c r="I150" s="150">
        <v>375</v>
      </c>
      <c r="J150" s="151" t="s">
        <v>622</v>
      </c>
      <c r="K150" s="152">
        <f>H150-F150</f>
        <v>70</v>
      </c>
      <c r="L150" s="153">
        <f>K150/F150</f>
        <v>0.22950819672131148</v>
      </c>
      <c r="M150" s="148" t="s">
        <v>534</v>
      </c>
      <c r="N150" s="154">
        <v>42768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80</v>
      </c>
      <c r="B151" s="146">
        <v>42739</v>
      </c>
      <c r="C151" s="146"/>
      <c r="D151" s="147" t="s">
        <v>94</v>
      </c>
      <c r="E151" s="148" t="s">
        <v>564</v>
      </c>
      <c r="F151" s="149">
        <v>99.5</v>
      </c>
      <c r="G151" s="148"/>
      <c r="H151" s="148">
        <v>158</v>
      </c>
      <c r="I151" s="150">
        <v>158</v>
      </c>
      <c r="J151" s="151" t="s">
        <v>622</v>
      </c>
      <c r="K151" s="152">
        <f>H151-F151</f>
        <v>58.5</v>
      </c>
      <c r="L151" s="153">
        <f>K151/F151</f>
        <v>0.5879396984924623</v>
      </c>
      <c r="M151" s="148" t="s">
        <v>534</v>
      </c>
      <c r="N151" s="154">
        <v>42898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81</v>
      </c>
      <c r="B152" s="146">
        <v>42739</v>
      </c>
      <c r="C152" s="146"/>
      <c r="D152" s="147" t="s">
        <v>94</v>
      </c>
      <c r="E152" s="148" t="s">
        <v>564</v>
      </c>
      <c r="F152" s="149">
        <v>99.5</v>
      </c>
      <c r="G152" s="148"/>
      <c r="H152" s="148">
        <v>158</v>
      </c>
      <c r="I152" s="150">
        <v>158</v>
      </c>
      <c r="J152" s="151" t="s">
        <v>622</v>
      </c>
      <c r="K152" s="152">
        <v>58.5</v>
      </c>
      <c r="L152" s="153">
        <v>0.58793969849246197</v>
      </c>
      <c r="M152" s="148" t="s">
        <v>534</v>
      </c>
      <c r="N152" s="154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82</v>
      </c>
      <c r="B153" s="146">
        <v>42786</v>
      </c>
      <c r="C153" s="146"/>
      <c r="D153" s="147" t="s">
        <v>181</v>
      </c>
      <c r="E153" s="148" t="s">
        <v>564</v>
      </c>
      <c r="F153" s="149">
        <v>140.5</v>
      </c>
      <c r="G153" s="148"/>
      <c r="H153" s="148">
        <v>220</v>
      </c>
      <c r="I153" s="150">
        <v>220</v>
      </c>
      <c r="J153" s="151" t="s">
        <v>622</v>
      </c>
      <c r="K153" s="152">
        <f>H153-F153</f>
        <v>79.5</v>
      </c>
      <c r="L153" s="153">
        <f>K153/F153</f>
        <v>0.5658362989323843</v>
      </c>
      <c r="M153" s="148" t="s">
        <v>534</v>
      </c>
      <c r="N153" s="154">
        <v>42864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83</v>
      </c>
      <c r="B154" s="146">
        <v>42786</v>
      </c>
      <c r="C154" s="146"/>
      <c r="D154" s="147" t="s">
        <v>676</v>
      </c>
      <c r="E154" s="148" t="s">
        <v>564</v>
      </c>
      <c r="F154" s="149">
        <v>202.5</v>
      </c>
      <c r="G154" s="148"/>
      <c r="H154" s="148">
        <v>234</v>
      </c>
      <c r="I154" s="150">
        <v>234</v>
      </c>
      <c r="J154" s="151" t="s">
        <v>622</v>
      </c>
      <c r="K154" s="152">
        <v>31.5</v>
      </c>
      <c r="L154" s="153">
        <v>0.155555555555556</v>
      </c>
      <c r="M154" s="148" t="s">
        <v>534</v>
      </c>
      <c r="N154" s="154">
        <v>42836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84</v>
      </c>
      <c r="B155" s="146">
        <v>42818</v>
      </c>
      <c r="C155" s="146"/>
      <c r="D155" s="147" t="s">
        <v>677</v>
      </c>
      <c r="E155" s="148" t="s">
        <v>564</v>
      </c>
      <c r="F155" s="149">
        <v>300.5</v>
      </c>
      <c r="G155" s="148"/>
      <c r="H155" s="148">
        <v>417.5</v>
      </c>
      <c r="I155" s="150">
        <v>420</v>
      </c>
      <c r="J155" s="151" t="s">
        <v>678</v>
      </c>
      <c r="K155" s="152">
        <f>H155-F155</f>
        <v>117</v>
      </c>
      <c r="L155" s="153">
        <f>K155/F155</f>
        <v>0.38935108153078202</v>
      </c>
      <c r="M155" s="148" t="s">
        <v>534</v>
      </c>
      <c r="N155" s="154">
        <v>43070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85</v>
      </c>
      <c r="B156" s="146">
        <v>42818</v>
      </c>
      <c r="C156" s="146"/>
      <c r="D156" s="147" t="s">
        <v>652</v>
      </c>
      <c r="E156" s="148" t="s">
        <v>564</v>
      </c>
      <c r="F156" s="149">
        <v>850</v>
      </c>
      <c r="G156" s="148"/>
      <c r="H156" s="148">
        <v>1042.5</v>
      </c>
      <c r="I156" s="150">
        <v>1023</v>
      </c>
      <c r="J156" s="151" t="s">
        <v>679</v>
      </c>
      <c r="K156" s="152">
        <v>192.5</v>
      </c>
      <c r="L156" s="153">
        <v>0.22647058823529401</v>
      </c>
      <c r="M156" s="148" t="s">
        <v>534</v>
      </c>
      <c r="N156" s="154">
        <v>42830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86</v>
      </c>
      <c r="B157" s="146">
        <v>42830</v>
      </c>
      <c r="C157" s="146"/>
      <c r="D157" s="147" t="s">
        <v>451</v>
      </c>
      <c r="E157" s="148" t="s">
        <v>564</v>
      </c>
      <c r="F157" s="149">
        <v>785</v>
      </c>
      <c r="G157" s="148"/>
      <c r="H157" s="148">
        <v>930</v>
      </c>
      <c r="I157" s="150">
        <v>920</v>
      </c>
      <c r="J157" s="151" t="s">
        <v>680</v>
      </c>
      <c r="K157" s="152">
        <f>H157-F157</f>
        <v>145</v>
      </c>
      <c r="L157" s="153">
        <f>K157/F157</f>
        <v>0.18471337579617833</v>
      </c>
      <c r="M157" s="148" t="s">
        <v>534</v>
      </c>
      <c r="N157" s="154">
        <v>42976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87</v>
      </c>
      <c r="B158" s="156">
        <v>42831</v>
      </c>
      <c r="C158" s="156"/>
      <c r="D158" s="157" t="s">
        <v>681</v>
      </c>
      <c r="E158" s="158" t="s">
        <v>564</v>
      </c>
      <c r="F158" s="159">
        <v>40</v>
      </c>
      <c r="G158" s="159"/>
      <c r="H158" s="160">
        <v>13.1</v>
      </c>
      <c r="I158" s="160">
        <v>60</v>
      </c>
      <c r="J158" s="161" t="s">
        <v>682</v>
      </c>
      <c r="K158" s="162">
        <v>-26.9</v>
      </c>
      <c r="L158" s="163">
        <v>-0.67249999999999999</v>
      </c>
      <c r="M158" s="159" t="s">
        <v>546</v>
      </c>
      <c r="N158" s="156">
        <v>43138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88</v>
      </c>
      <c r="B159" s="146">
        <v>42837</v>
      </c>
      <c r="C159" s="146"/>
      <c r="D159" s="147" t="s">
        <v>93</v>
      </c>
      <c r="E159" s="148" t="s">
        <v>564</v>
      </c>
      <c r="F159" s="149">
        <v>289.5</v>
      </c>
      <c r="G159" s="148"/>
      <c r="H159" s="148">
        <v>354</v>
      </c>
      <c r="I159" s="150">
        <v>360</v>
      </c>
      <c r="J159" s="151" t="s">
        <v>683</v>
      </c>
      <c r="K159" s="152">
        <f t="shared" ref="K159:K167" si="29">H159-F159</f>
        <v>64.5</v>
      </c>
      <c r="L159" s="153">
        <f t="shared" ref="L159:L167" si="30">K159/F159</f>
        <v>0.22279792746113988</v>
      </c>
      <c r="M159" s="148" t="s">
        <v>534</v>
      </c>
      <c r="N159" s="154">
        <v>43040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89</v>
      </c>
      <c r="B160" s="146">
        <v>42845</v>
      </c>
      <c r="C160" s="146"/>
      <c r="D160" s="147" t="s">
        <v>399</v>
      </c>
      <c r="E160" s="148" t="s">
        <v>564</v>
      </c>
      <c r="F160" s="149">
        <v>700</v>
      </c>
      <c r="G160" s="148"/>
      <c r="H160" s="148">
        <v>840</v>
      </c>
      <c r="I160" s="150">
        <v>840</v>
      </c>
      <c r="J160" s="151" t="s">
        <v>684</v>
      </c>
      <c r="K160" s="152">
        <f t="shared" si="29"/>
        <v>140</v>
      </c>
      <c r="L160" s="153">
        <f t="shared" si="30"/>
        <v>0.2</v>
      </c>
      <c r="M160" s="148" t="s">
        <v>534</v>
      </c>
      <c r="N160" s="154">
        <v>42893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90</v>
      </c>
      <c r="B161" s="146">
        <v>42887</v>
      </c>
      <c r="C161" s="146"/>
      <c r="D161" s="147" t="s">
        <v>685</v>
      </c>
      <c r="E161" s="148" t="s">
        <v>564</v>
      </c>
      <c r="F161" s="149">
        <v>130</v>
      </c>
      <c r="G161" s="148"/>
      <c r="H161" s="148">
        <v>144.25</v>
      </c>
      <c r="I161" s="150">
        <v>170</v>
      </c>
      <c r="J161" s="151" t="s">
        <v>686</v>
      </c>
      <c r="K161" s="152">
        <f t="shared" si="29"/>
        <v>14.25</v>
      </c>
      <c r="L161" s="153">
        <f t="shared" si="30"/>
        <v>0.10961538461538461</v>
      </c>
      <c r="M161" s="148" t="s">
        <v>534</v>
      </c>
      <c r="N161" s="154">
        <v>43675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91</v>
      </c>
      <c r="B162" s="146">
        <v>42901</v>
      </c>
      <c r="C162" s="146"/>
      <c r="D162" s="147" t="s">
        <v>687</v>
      </c>
      <c r="E162" s="148" t="s">
        <v>564</v>
      </c>
      <c r="F162" s="149">
        <v>214.5</v>
      </c>
      <c r="G162" s="148"/>
      <c r="H162" s="148">
        <v>262</v>
      </c>
      <c r="I162" s="150">
        <v>262</v>
      </c>
      <c r="J162" s="151" t="s">
        <v>688</v>
      </c>
      <c r="K162" s="152">
        <f t="shared" si="29"/>
        <v>47.5</v>
      </c>
      <c r="L162" s="153">
        <f t="shared" si="30"/>
        <v>0.22144522144522144</v>
      </c>
      <c r="M162" s="148" t="s">
        <v>534</v>
      </c>
      <c r="N162" s="154">
        <v>42977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92</v>
      </c>
      <c r="B163" s="177">
        <v>42933</v>
      </c>
      <c r="C163" s="177"/>
      <c r="D163" s="178" t="s">
        <v>689</v>
      </c>
      <c r="E163" s="179" t="s">
        <v>564</v>
      </c>
      <c r="F163" s="180">
        <v>370</v>
      </c>
      <c r="G163" s="179"/>
      <c r="H163" s="179">
        <v>447.5</v>
      </c>
      <c r="I163" s="181">
        <v>450</v>
      </c>
      <c r="J163" s="182" t="s">
        <v>622</v>
      </c>
      <c r="K163" s="152">
        <f t="shared" si="29"/>
        <v>77.5</v>
      </c>
      <c r="L163" s="183">
        <f t="shared" si="30"/>
        <v>0.20945945945945946</v>
      </c>
      <c r="M163" s="179" t="s">
        <v>534</v>
      </c>
      <c r="N163" s="184">
        <v>43035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93</v>
      </c>
      <c r="B164" s="177">
        <v>42943</v>
      </c>
      <c r="C164" s="177"/>
      <c r="D164" s="178" t="s">
        <v>179</v>
      </c>
      <c r="E164" s="179" t="s">
        <v>564</v>
      </c>
      <c r="F164" s="180">
        <v>657.5</v>
      </c>
      <c r="G164" s="179"/>
      <c r="H164" s="179">
        <v>825</v>
      </c>
      <c r="I164" s="181">
        <v>820</v>
      </c>
      <c r="J164" s="182" t="s">
        <v>622</v>
      </c>
      <c r="K164" s="152">
        <f t="shared" si="29"/>
        <v>167.5</v>
      </c>
      <c r="L164" s="183">
        <f t="shared" si="30"/>
        <v>0.25475285171102663</v>
      </c>
      <c r="M164" s="179" t="s">
        <v>534</v>
      </c>
      <c r="N164" s="184">
        <v>43090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94</v>
      </c>
      <c r="B165" s="146">
        <v>42964</v>
      </c>
      <c r="C165" s="146"/>
      <c r="D165" s="147" t="s">
        <v>346</v>
      </c>
      <c r="E165" s="148" t="s">
        <v>564</v>
      </c>
      <c r="F165" s="149">
        <v>605</v>
      </c>
      <c r="G165" s="148"/>
      <c r="H165" s="148">
        <v>750</v>
      </c>
      <c r="I165" s="150">
        <v>750</v>
      </c>
      <c r="J165" s="151" t="s">
        <v>680</v>
      </c>
      <c r="K165" s="152">
        <f t="shared" si="29"/>
        <v>145</v>
      </c>
      <c r="L165" s="153">
        <f t="shared" si="30"/>
        <v>0.23966942148760331</v>
      </c>
      <c r="M165" s="148" t="s">
        <v>534</v>
      </c>
      <c r="N165" s="154">
        <v>43027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95</v>
      </c>
      <c r="B166" s="156">
        <v>42979</v>
      </c>
      <c r="C166" s="156"/>
      <c r="D166" s="164" t="s">
        <v>690</v>
      </c>
      <c r="E166" s="159" t="s">
        <v>564</v>
      </c>
      <c r="F166" s="159">
        <v>255</v>
      </c>
      <c r="G166" s="160"/>
      <c r="H166" s="160">
        <v>217.25</v>
      </c>
      <c r="I166" s="160">
        <v>320</v>
      </c>
      <c r="J166" s="161" t="s">
        <v>691</v>
      </c>
      <c r="K166" s="162">
        <f t="shared" si="29"/>
        <v>-37.75</v>
      </c>
      <c r="L166" s="165">
        <f t="shared" si="30"/>
        <v>-0.14803921568627451</v>
      </c>
      <c r="M166" s="159" t="s">
        <v>546</v>
      </c>
      <c r="N166" s="156">
        <v>43661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96</v>
      </c>
      <c r="B167" s="146">
        <v>42997</v>
      </c>
      <c r="C167" s="146"/>
      <c r="D167" s="147" t="s">
        <v>692</v>
      </c>
      <c r="E167" s="148" t="s">
        <v>564</v>
      </c>
      <c r="F167" s="149">
        <v>215</v>
      </c>
      <c r="G167" s="148"/>
      <c r="H167" s="148">
        <v>258</v>
      </c>
      <c r="I167" s="150">
        <v>258</v>
      </c>
      <c r="J167" s="151" t="s">
        <v>622</v>
      </c>
      <c r="K167" s="152">
        <f t="shared" si="29"/>
        <v>43</v>
      </c>
      <c r="L167" s="153">
        <f t="shared" si="30"/>
        <v>0.2</v>
      </c>
      <c r="M167" s="148" t="s">
        <v>534</v>
      </c>
      <c r="N167" s="15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97</v>
      </c>
      <c r="B168" s="146">
        <v>42997</v>
      </c>
      <c r="C168" s="146"/>
      <c r="D168" s="147" t="s">
        <v>692</v>
      </c>
      <c r="E168" s="148" t="s">
        <v>564</v>
      </c>
      <c r="F168" s="149">
        <v>215</v>
      </c>
      <c r="G168" s="148"/>
      <c r="H168" s="148">
        <v>258</v>
      </c>
      <c r="I168" s="150">
        <v>258</v>
      </c>
      <c r="J168" s="182" t="s">
        <v>622</v>
      </c>
      <c r="K168" s="152">
        <v>43</v>
      </c>
      <c r="L168" s="153">
        <v>0.2</v>
      </c>
      <c r="M168" s="148" t="s">
        <v>534</v>
      </c>
      <c r="N168" s="154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98</v>
      </c>
      <c r="B169" s="177">
        <v>42998</v>
      </c>
      <c r="C169" s="177"/>
      <c r="D169" s="178" t="s">
        <v>693</v>
      </c>
      <c r="E169" s="179" t="s">
        <v>564</v>
      </c>
      <c r="F169" s="149">
        <v>75</v>
      </c>
      <c r="G169" s="179"/>
      <c r="H169" s="179">
        <v>90</v>
      </c>
      <c r="I169" s="181">
        <v>90</v>
      </c>
      <c r="J169" s="151" t="s">
        <v>694</v>
      </c>
      <c r="K169" s="152">
        <f t="shared" ref="K169:K174" si="31">H169-F169</f>
        <v>15</v>
      </c>
      <c r="L169" s="153">
        <f t="shared" ref="L169:L174" si="32">K169/F169</f>
        <v>0.2</v>
      </c>
      <c r="M169" s="148" t="s">
        <v>534</v>
      </c>
      <c r="N169" s="154">
        <v>43019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99</v>
      </c>
      <c r="B170" s="177">
        <v>43011</v>
      </c>
      <c r="C170" s="177"/>
      <c r="D170" s="178" t="s">
        <v>548</v>
      </c>
      <c r="E170" s="179" t="s">
        <v>564</v>
      </c>
      <c r="F170" s="180">
        <v>315</v>
      </c>
      <c r="G170" s="179"/>
      <c r="H170" s="179">
        <v>392</v>
      </c>
      <c r="I170" s="181">
        <v>384</v>
      </c>
      <c r="J170" s="182" t="s">
        <v>695</v>
      </c>
      <c r="K170" s="152">
        <f t="shared" si="31"/>
        <v>77</v>
      </c>
      <c r="L170" s="183">
        <f t="shared" si="32"/>
        <v>0.24444444444444444</v>
      </c>
      <c r="M170" s="179" t="s">
        <v>534</v>
      </c>
      <c r="N170" s="184">
        <v>43017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100</v>
      </c>
      <c r="B171" s="177">
        <v>43013</v>
      </c>
      <c r="C171" s="177"/>
      <c r="D171" s="178" t="s">
        <v>427</v>
      </c>
      <c r="E171" s="179" t="s">
        <v>564</v>
      </c>
      <c r="F171" s="180">
        <v>145</v>
      </c>
      <c r="G171" s="179"/>
      <c r="H171" s="179">
        <v>179</v>
      </c>
      <c r="I171" s="181">
        <v>180</v>
      </c>
      <c r="J171" s="182" t="s">
        <v>696</v>
      </c>
      <c r="K171" s="152">
        <f t="shared" si="31"/>
        <v>34</v>
      </c>
      <c r="L171" s="183">
        <f t="shared" si="32"/>
        <v>0.23448275862068965</v>
      </c>
      <c r="M171" s="179" t="s">
        <v>534</v>
      </c>
      <c r="N171" s="184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101</v>
      </c>
      <c r="B172" s="177">
        <v>43014</v>
      </c>
      <c r="C172" s="177"/>
      <c r="D172" s="178" t="s">
        <v>323</v>
      </c>
      <c r="E172" s="179" t="s">
        <v>564</v>
      </c>
      <c r="F172" s="180">
        <v>256</v>
      </c>
      <c r="G172" s="179"/>
      <c r="H172" s="179">
        <v>323</v>
      </c>
      <c r="I172" s="181">
        <v>320</v>
      </c>
      <c r="J172" s="182" t="s">
        <v>622</v>
      </c>
      <c r="K172" s="152">
        <f t="shared" si="31"/>
        <v>67</v>
      </c>
      <c r="L172" s="183">
        <f t="shared" si="32"/>
        <v>0.26171875</v>
      </c>
      <c r="M172" s="179" t="s">
        <v>534</v>
      </c>
      <c r="N172" s="184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102</v>
      </c>
      <c r="B173" s="177">
        <v>43017</v>
      </c>
      <c r="C173" s="177"/>
      <c r="D173" s="178" t="s">
        <v>338</v>
      </c>
      <c r="E173" s="179" t="s">
        <v>564</v>
      </c>
      <c r="F173" s="180">
        <v>137.5</v>
      </c>
      <c r="G173" s="179"/>
      <c r="H173" s="179">
        <v>184</v>
      </c>
      <c r="I173" s="181">
        <v>183</v>
      </c>
      <c r="J173" s="182" t="s">
        <v>697</v>
      </c>
      <c r="K173" s="152">
        <f t="shared" si="31"/>
        <v>46.5</v>
      </c>
      <c r="L173" s="183">
        <f t="shared" si="32"/>
        <v>0.33818181818181819</v>
      </c>
      <c r="M173" s="179" t="s">
        <v>534</v>
      </c>
      <c r="N173" s="184">
        <v>43108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103</v>
      </c>
      <c r="B174" s="177">
        <v>43018</v>
      </c>
      <c r="C174" s="177"/>
      <c r="D174" s="178" t="s">
        <v>698</v>
      </c>
      <c r="E174" s="179" t="s">
        <v>564</v>
      </c>
      <c r="F174" s="180">
        <v>125.5</v>
      </c>
      <c r="G174" s="179"/>
      <c r="H174" s="179">
        <v>158</v>
      </c>
      <c r="I174" s="181">
        <v>155</v>
      </c>
      <c r="J174" s="182" t="s">
        <v>699</v>
      </c>
      <c r="K174" s="152">
        <f t="shared" si="31"/>
        <v>32.5</v>
      </c>
      <c r="L174" s="183">
        <f t="shared" si="32"/>
        <v>0.25896414342629481</v>
      </c>
      <c r="M174" s="179" t="s">
        <v>534</v>
      </c>
      <c r="N174" s="184">
        <v>43067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104</v>
      </c>
      <c r="B175" s="177">
        <v>43018</v>
      </c>
      <c r="C175" s="177"/>
      <c r="D175" s="178" t="s">
        <v>700</v>
      </c>
      <c r="E175" s="179" t="s">
        <v>564</v>
      </c>
      <c r="F175" s="180">
        <v>895</v>
      </c>
      <c r="G175" s="179"/>
      <c r="H175" s="179">
        <v>1122.5</v>
      </c>
      <c r="I175" s="181">
        <v>1078</v>
      </c>
      <c r="J175" s="182" t="s">
        <v>701</v>
      </c>
      <c r="K175" s="152">
        <v>227.5</v>
      </c>
      <c r="L175" s="183">
        <v>0.25418994413407803</v>
      </c>
      <c r="M175" s="179" t="s">
        <v>534</v>
      </c>
      <c r="N175" s="184">
        <v>43117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105</v>
      </c>
      <c r="B176" s="177">
        <v>43020</v>
      </c>
      <c r="C176" s="177"/>
      <c r="D176" s="178" t="s">
        <v>332</v>
      </c>
      <c r="E176" s="179" t="s">
        <v>564</v>
      </c>
      <c r="F176" s="180">
        <v>525</v>
      </c>
      <c r="G176" s="179"/>
      <c r="H176" s="179">
        <v>629</v>
      </c>
      <c r="I176" s="181">
        <v>629</v>
      </c>
      <c r="J176" s="182" t="s">
        <v>622</v>
      </c>
      <c r="K176" s="152">
        <v>104</v>
      </c>
      <c r="L176" s="183">
        <v>0.19809523809523799</v>
      </c>
      <c r="M176" s="179" t="s">
        <v>534</v>
      </c>
      <c r="N176" s="184">
        <v>43119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106</v>
      </c>
      <c r="B177" s="177">
        <v>43046</v>
      </c>
      <c r="C177" s="177"/>
      <c r="D177" s="178" t="s">
        <v>369</v>
      </c>
      <c r="E177" s="179" t="s">
        <v>564</v>
      </c>
      <c r="F177" s="180">
        <v>740</v>
      </c>
      <c r="G177" s="179"/>
      <c r="H177" s="179">
        <v>892.5</v>
      </c>
      <c r="I177" s="181">
        <v>900</v>
      </c>
      <c r="J177" s="182" t="s">
        <v>702</v>
      </c>
      <c r="K177" s="152">
        <f>H177-F177</f>
        <v>152.5</v>
      </c>
      <c r="L177" s="183">
        <f>K177/F177</f>
        <v>0.20608108108108109</v>
      </c>
      <c r="M177" s="179" t="s">
        <v>534</v>
      </c>
      <c r="N177" s="184">
        <v>43052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107</v>
      </c>
      <c r="B178" s="146">
        <v>43073</v>
      </c>
      <c r="C178" s="146"/>
      <c r="D178" s="147" t="s">
        <v>703</v>
      </c>
      <c r="E178" s="148" t="s">
        <v>564</v>
      </c>
      <c r="F178" s="149">
        <v>118.5</v>
      </c>
      <c r="G178" s="148"/>
      <c r="H178" s="148">
        <v>143.5</v>
      </c>
      <c r="I178" s="150">
        <v>145</v>
      </c>
      <c r="J178" s="151" t="s">
        <v>555</v>
      </c>
      <c r="K178" s="152">
        <f>H178-F178</f>
        <v>25</v>
      </c>
      <c r="L178" s="153">
        <f>K178/F178</f>
        <v>0.2109704641350211</v>
      </c>
      <c r="M178" s="148" t="s">
        <v>534</v>
      </c>
      <c r="N178" s="154">
        <v>43097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108</v>
      </c>
      <c r="B179" s="156">
        <v>43090</v>
      </c>
      <c r="C179" s="156"/>
      <c r="D179" s="157" t="s">
        <v>404</v>
      </c>
      <c r="E179" s="158" t="s">
        <v>564</v>
      </c>
      <c r="F179" s="159">
        <v>715</v>
      </c>
      <c r="G179" s="159"/>
      <c r="H179" s="160">
        <v>500</v>
      </c>
      <c r="I179" s="160">
        <v>872</v>
      </c>
      <c r="J179" s="161" t="s">
        <v>704</v>
      </c>
      <c r="K179" s="162">
        <f>H179-F179</f>
        <v>-215</v>
      </c>
      <c r="L179" s="163">
        <f>K179/F179</f>
        <v>-0.30069930069930068</v>
      </c>
      <c r="M179" s="159" t="s">
        <v>546</v>
      </c>
      <c r="N179" s="156">
        <v>43670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109</v>
      </c>
      <c r="B180" s="146">
        <v>43098</v>
      </c>
      <c r="C180" s="146"/>
      <c r="D180" s="147" t="s">
        <v>548</v>
      </c>
      <c r="E180" s="148" t="s">
        <v>564</v>
      </c>
      <c r="F180" s="149">
        <v>435</v>
      </c>
      <c r="G180" s="148"/>
      <c r="H180" s="148">
        <v>542.5</v>
      </c>
      <c r="I180" s="150">
        <v>539</v>
      </c>
      <c r="J180" s="151" t="s">
        <v>622</v>
      </c>
      <c r="K180" s="152">
        <v>107.5</v>
      </c>
      <c r="L180" s="153">
        <v>0.247126436781609</v>
      </c>
      <c r="M180" s="148" t="s">
        <v>534</v>
      </c>
      <c r="N180" s="154">
        <v>43206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110</v>
      </c>
      <c r="B181" s="146">
        <v>43098</v>
      </c>
      <c r="C181" s="146"/>
      <c r="D181" s="147" t="s">
        <v>506</v>
      </c>
      <c r="E181" s="148" t="s">
        <v>564</v>
      </c>
      <c r="F181" s="149">
        <v>885</v>
      </c>
      <c r="G181" s="148"/>
      <c r="H181" s="148">
        <v>1090</v>
      </c>
      <c r="I181" s="150">
        <v>1084</v>
      </c>
      <c r="J181" s="151" t="s">
        <v>622</v>
      </c>
      <c r="K181" s="152">
        <v>205</v>
      </c>
      <c r="L181" s="153">
        <v>0.23163841807909599</v>
      </c>
      <c r="M181" s="148" t="s">
        <v>534</v>
      </c>
      <c r="N181" s="154">
        <v>43213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111</v>
      </c>
      <c r="B182" s="186">
        <v>43192</v>
      </c>
      <c r="C182" s="186"/>
      <c r="D182" s="164" t="s">
        <v>705</v>
      </c>
      <c r="E182" s="159" t="s">
        <v>564</v>
      </c>
      <c r="F182" s="187">
        <v>478.5</v>
      </c>
      <c r="G182" s="159"/>
      <c r="H182" s="159">
        <v>442</v>
      </c>
      <c r="I182" s="160">
        <v>613</v>
      </c>
      <c r="J182" s="161" t="s">
        <v>706</v>
      </c>
      <c r="K182" s="162">
        <f>H182-F182</f>
        <v>-36.5</v>
      </c>
      <c r="L182" s="163">
        <f>K182/F182</f>
        <v>-7.6280041797283177E-2</v>
      </c>
      <c r="M182" s="159" t="s">
        <v>546</v>
      </c>
      <c r="N182" s="156">
        <v>43762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112</v>
      </c>
      <c r="B183" s="156">
        <v>43194</v>
      </c>
      <c r="C183" s="156"/>
      <c r="D183" s="157" t="s">
        <v>707</v>
      </c>
      <c r="E183" s="158" t="s">
        <v>564</v>
      </c>
      <c r="F183" s="159">
        <f>141.5-7.3</f>
        <v>134.19999999999999</v>
      </c>
      <c r="G183" s="159"/>
      <c r="H183" s="160">
        <v>77</v>
      </c>
      <c r="I183" s="160">
        <v>180</v>
      </c>
      <c r="J183" s="161" t="s">
        <v>708</v>
      </c>
      <c r="K183" s="162">
        <f>H183-F183</f>
        <v>-57.199999999999989</v>
      </c>
      <c r="L183" s="163">
        <f>K183/F183</f>
        <v>-0.42622950819672129</v>
      </c>
      <c r="M183" s="159" t="s">
        <v>546</v>
      </c>
      <c r="N183" s="15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113</v>
      </c>
      <c r="B184" s="156">
        <v>43209</v>
      </c>
      <c r="C184" s="156"/>
      <c r="D184" s="157" t="s">
        <v>709</v>
      </c>
      <c r="E184" s="158" t="s">
        <v>564</v>
      </c>
      <c r="F184" s="159">
        <v>430</v>
      </c>
      <c r="G184" s="159"/>
      <c r="H184" s="160">
        <v>220</v>
      </c>
      <c r="I184" s="160">
        <v>537</v>
      </c>
      <c r="J184" s="161" t="s">
        <v>710</v>
      </c>
      <c r="K184" s="162">
        <f>H184-F184</f>
        <v>-210</v>
      </c>
      <c r="L184" s="163">
        <f>K184/F184</f>
        <v>-0.48837209302325579</v>
      </c>
      <c r="M184" s="159" t="s">
        <v>546</v>
      </c>
      <c r="N184" s="156">
        <v>43252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114</v>
      </c>
      <c r="B185" s="177">
        <v>43220</v>
      </c>
      <c r="C185" s="177"/>
      <c r="D185" s="178" t="s">
        <v>370</v>
      </c>
      <c r="E185" s="179" t="s">
        <v>564</v>
      </c>
      <c r="F185" s="179">
        <v>153.5</v>
      </c>
      <c r="G185" s="179"/>
      <c r="H185" s="179">
        <v>196</v>
      </c>
      <c r="I185" s="181">
        <v>196</v>
      </c>
      <c r="J185" s="151" t="s">
        <v>711</v>
      </c>
      <c r="K185" s="152">
        <f>H185-F185</f>
        <v>42.5</v>
      </c>
      <c r="L185" s="153">
        <f>K185/F185</f>
        <v>0.27687296416938112</v>
      </c>
      <c r="M185" s="148" t="s">
        <v>534</v>
      </c>
      <c r="N185" s="154">
        <v>43605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115</v>
      </c>
      <c r="B186" s="156">
        <v>43306</v>
      </c>
      <c r="C186" s="156"/>
      <c r="D186" s="157" t="s">
        <v>681</v>
      </c>
      <c r="E186" s="158" t="s">
        <v>564</v>
      </c>
      <c r="F186" s="159">
        <v>27.5</v>
      </c>
      <c r="G186" s="159"/>
      <c r="H186" s="160">
        <v>13.1</v>
      </c>
      <c r="I186" s="160">
        <v>60</v>
      </c>
      <c r="J186" s="161" t="s">
        <v>712</v>
      </c>
      <c r="K186" s="162">
        <v>-14.4</v>
      </c>
      <c r="L186" s="163">
        <v>-0.52363636363636401</v>
      </c>
      <c r="M186" s="159" t="s">
        <v>546</v>
      </c>
      <c r="N186" s="156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116</v>
      </c>
      <c r="B187" s="186">
        <v>43318</v>
      </c>
      <c r="C187" s="186"/>
      <c r="D187" s="164" t="s">
        <v>713</v>
      </c>
      <c r="E187" s="159" t="s">
        <v>564</v>
      </c>
      <c r="F187" s="159">
        <v>148.5</v>
      </c>
      <c r="G187" s="159"/>
      <c r="H187" s="159">
        <v>102</v>
      </c>
      <c r="I187" s="160">
        <v>182</v>
      </c>
      <c r="J187" s="161" t="s">
        <v>714</v>
      </c>
      <c r="K187" s="162">
        <f>H187-F187</f>
        <v>-46.5</v>
      </c>
      <c r="L187" s="163">
        <f>K187/F187</f>
        <v>-0.31313131313131315</v>
      </c>
      <c r="M187" s="159" t="s">
        <v>546</v>
      </c>
      <c r="N187" s="156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117</v>
      </c>
      <c r="B188" s="146">
        <v>43335</v>
      </c>
      <c r="C188" s="146"/>
      <c r="D188" s="147" t="s">
        <v>715</v>
      </c>
      <c r="E188" s="148" t="s">
        <v>564</v>
      </c>
      <c r="F188" s="179">
        <v>285</v>
      </c>
      <c r="G188" s="148"/>
      <c r="H188" s="148">
        <v>355</v>
      </c>
      <c r="I188" s="150">
        <v>364</v>
      </c>
      <c r="J188" s="151" t="s">
        <v>716</v>
      </c>
      <c r="K188" s="152">
        <v>70</v>
      </c>
      <c r="L188" s="153">
        <v>0.24561403508771901</v>
      </c>
      <c r="M188" s="148" t="s">
        <v>534</v>
      </c>
      <c r="N188" s="154">
        <v>43455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118</v>
      </c>
      <c r="B189" s="146">
        <v>43341</v>
      </c>
      <c r="C189" s="146"/>
      <c r="D189" s="147" t="s">
        <v>358</v>
      </c>
      <c r="E189" s="148" t="s">
        <v>564</v>
      </c>
      <c r="F189" s="179">
        <v>525</v>
      </c>
      <c r="G189" s="148"/>
      <c r="H189" s="148">
        <v>585</v>
      </c>
      <c r="I189" s="150">
        <v>635</v>
      </c>
      <c r="J189" s="151" t="s">
        <v>717</v>
      </c>
      <c r="K189" s="152">
        <f t="shared" ref="K189:K220" si="33">H189-F189</f>
        <v>60</v>
      </c>
      <c r="L189" s="153">
        <f t="shared" ref="L189:L220" si="34">K189/F189</f>
        <v>0.11428571428571428</v>
      </c>
      <c r="M189" s="148" t="s">
        <v>534</v>
      </c>
      <c r="N189" s="154">
        <v>43662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119</v>
      </c>
      <c r="B190" s="146">
        <v>43395</v>
      </c>
      <c r="C190" s="146"/>
      <c r="D190" s="147" t="s">
        <v>346</v>
      </c>
      <c r="E190" s="148" t="s">
        <v>564</v>
      </c>
      <c r="F190" s="179">
        <v>475</v>
      </c>
      <c r="G190" s="148"/>
      <c r="H190" s="148">
        <v>574</v>
      </c>
      <c r="I190" s="150">
        <v>570</v>
      </c>
      <c r="J190" s="151" t="s">
        <v>622</v>
      </c>
      <c r="K190" s="152">
        <f t="shared" si="33"/>
        <v>99</v>
      </c>
      <c r="L190" s="153">
        <f t="shared" si="34"/>
        <v>0.20842105263157895</v>
      </c>
      <c r="M190" s="148" t="s">
        <v>534</v>
      </c>
      <c r="N190" s="154">
        <v>43403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120</v>
      </c>
      <c r="B191" s="177">
        <v>43397</v>
      </c>
      <c r="C191" s="177"/>
      <c r="D191" s="178" t="s">
        <v>365</v>
      </c>
      <c r="E191" s="179" t="s">
        <v>564</v>
      </c>
      <c r="F191" s="179">
        <v>707.5</v>
      </c>
      <c r="G191" s="179"/>
      <c r="H191" s="179">
        <v>872</v>
      </c>
      <c r="I191" s="181">
        <v>872</v>
      </c>
      <c r="J191" s="182" t="s">
        <v>622</v>
      </c>
      <c r="K191" s="152">
        <f t="shared" si="33"/>
        <v>164.5</v>
      </c>
      <c r="L191" s="183">
        <f t="shared" si="34"/>
        <v>0.23250883392226149</v>
      </c>
      <c r="M191" s="179" t="s">
        <v>534</v>
      </c>
      <c r="N191" s="184">
        <v>43482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121</v>
      </c>
      <c r="B192" s="177">
        <v>43398</v>
      </c>
      <c r="C192" s="177"/>
      <c r="D192" s="178" t="s">
        <v>718</v>
      </c>
      <c r="E192" s="179" t="s">
        <v>564</v>
      </c>
      <c r="F192" s="179">
        <v>162</v>
      </c>
      <c r="G192" s="179"/>
      <c r="H192" s="179">
        <v>204</v>
      </c>
      <c r="I192" s="181">
        <v>209</v>
      </c>
      <c r="J192" s="182" t="s">
        <v>719</v>
      </c>
      <c r="K192" s="152">
        <f t="shared" si="33"/>
        <v>42</v>
      </c>
      <c r="L192" s="183">
        <f t="shared" si="34"/>
        <v>0.25925925925925924</v>
      </c>
      <c r="M192" s="179" t="s">
        <v>534</v>
      </c>
      <c r="N192" s="184">
        <v>43539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122</v>
      </c>
      <c r="B193" s="177">
        <v>43399</v>
      </c>
      <c r="C193" s="177"/>
      <c r="D193" s="178" t="s">
        <v>444</v>
      </c>
      <c r="E193" s="179" t="s">
        <v>564</v>
      </c>
      <c r="F193" s="179">
        <v>240</v>
      </c>
      <c r="G193" s="179"/>
      <c r="H193" s="179">
        <v>297</v>
      </c>
      <c r="I193" s="181">
        <v>297</v>
      </c>
      <c r="J193" s="182" t="s">
        <v>622</v>
      </c>
      <c r="K193" s="188">
        <f t="shared" si="33"/>
        <v>57</v>
      </c>
      <c r="L193" s="183">
        <f t="shared" si="34"/>
        <v>0.23749999999999999</v>
      </c>
      <c r="M193" s="179" t="s">
        <v>534</v>
      </c>
      <c r="N193" s="184">
        <v>43417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123</v>
      </c>
      <c r="B194" s="146">
        <v>43439</v>
      </c>
      <c r="C194" s="146"/>
      <c r="D194" s="147" t="s">
        <v>720</v>
      </c>
      <c r="E194" s="148" t="s">
        <v>564</v>
      </c>
      <c r="F194" s="148">
        <v>202.5</v>
      </c>
      <c r="G194" s="148"/>
      <c r="H194" s="148">
        <v>255</v>
      </c>
      <c r="I194" s="150">
        <v>252</v>
      </c>
      <c r="J194" s="151" t="s">
        <v>622</v>
      </c>
      <c r="K194" s="152">
        <f t="shared" si="33"/>
        <v>52.5</v>
      </c>
      <c r="L194" s="153">
        <f t="shared" si="34"/>
        <v>0.25925925925925924</v>
      </c>
      <c r="M194" s="148" t="s">
        <v>534</v>
      </c>
      <c r="N194" s="154">
        <v>43542</v>
      </c>
      <c r="O194" s="1"/>
      <c r="P194" s="1"/>
      <c r="Q194" s="1"/>
      <c r="R194" s="6" t="s">
        <v>721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124</v>
      </c>
      <c r="B195" s="177">
        <v>43465</v>
      </c>
      <c r="C195" s="146"/>
      <c r="D195" s="178" t="s">
        <v>391</v>
      </c>
      <c r="E195" s="179" t="s">
        <v>564</v>
      </c>
      <c r="F195" s="179">
        <v>710</v>
      </c>
      <c r="G195" s="179"/>
      <c r="H195" s="179">
        <v>866</v>
      </c>
      <c r="I195" s="181">
        <v>866</v>
      </c>
      <c r="J195" s="182" t="s">
        <v>622</v>
      </c>
      <c r="K195" s="152">
        <f t="shared" si="33"/>
        <v>156</v>
      </c>
      <c r="L195" s="153">
        <f t="shared" si="34"/>
        <v>0.21971830985915494</v>
      </c>
      <c r="M195" s="148" t="s">
        <v>534</v>
      </c>
      <c r="N195" s="154">
        <v>43553</v>
      </c>
      <c r="O195" s="1"/>
      <c r="P195" s="1"/>
      <c r="Q195" s="1"/>
      <c r="R195" s="6" t="s">
        <v>721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125</v>
      </c>
      <c r="B196" s="177">
        <v>43522</v>
      </c>
      <c r="C196" s="177"/>
      <c r="D196" s="178" t="s">
        <v>151</v>
      </c>
      <c r="E196" s="179" t="s">
        <v>564</v>
      </c>
      <c r="F196" s="179">
        <v>337.25</v>
      </c>
      <c r="G196" s="179"/>
      <c r="H196" s="179">
        <v>398.5</v>
      </c>
      <c r="I196" s="181">
        <v>411</v>
      </c>
      <c r="J196" s="151" t="s">
        <v>722</v>
      </c>
      <c r="K196" s="152">
        <f t="shared" si="33"/>
        <v>61.25</v>
      </c>
      <c r="L196" s="153">
        <f t="shared" si="34"/>
        <v>0.1816160118606375</v>
      </c>
      <c r="M196" s="148" t="s">
        <v>534</v>
      </c>
      <c r="N196" s="154">
        <v>43760</v>
      </c>
      <c r="O196" s="1"/>
      <c r="P196" s="1"/>
      <c r="Q196" s="1"/>
      <c r="R196" s="6" t="s">
        <v>721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126</v>
      </c>
      <c r="B197" s="190">
        <v>43559</v>
      </c>
      <c r="C197" s="190"/>
      <c r="D197" s="191" t="s">
        <v>723</v>
      </c>
      <c r="E197" s="192" t="s">
        <v>564</v>
      </c>
      <c r="F197" s="192">
        <v>130</v>
      </c>
      <c r="G197" s="192"/>
      <c r="H197" s="192">
        <v>65</v>
      </c>
      <c r="I197" s="193">
        <v>158</v>
      </c>
      <c r="J197" s="161" t="s">
        <v>724</v>
      </c>
      <c r="K197" s="162">
        <f t="shared" si="33"/>
        <v>-65</v>
      </c>
      <c r="L197" s="163">
        <f t="shared" si="34"/>
        <v>-0.5</v>
      </c>
      <c r="M197" s="159" t="s">
        <v>546</v>
      </c>
      <c r="N197" s="156">
        <v>43726</v>
      </c>
      <c r="O197" s="1"/>
      <c r="P197" s="1"/>
      <c r="Q197" s="1"/>
      <c r="R197" s="6" t="s">
        <v>725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127</v>
      </c>
      <c r="B198" s="177">
        <v>43017</v>
      </c>
      <c r="C198" s="177"/>
      <c r="D198" s="178" t="s">
        <v>181</v>
      </c>
      <c r="E198" s="179" t="s">
        <v>564</v>
      </c>
      <c r="F198" s="179">
        <v>141.5</v>
      </c>
      <c r="G198" s="179"/>
      <c r="H198" s="179">
        <v>183.5</v>
      </c>
      <c r="I198" s="181">
        <v>210</v>
      </c>
      <c r="J198" s="151" t="s">
        <v>719</v>
      </c>
      <c r="K198" s="152">
        <f t="shared" si="33"/>
        <v>42</v>
      </c>
      <c r="L198" s="153">
        <f t="shared" si="34"/>
        <v>0.29681978798586572</v>
      </c>
      <c r="M198" s="148" t="s">
        <v>534</v>
      </c>
      <c r="N198" s="154">
        <v>43042</v>
      </c>
      <c r="O198" s="1"/>
      <c r="P198" s="1"/>
      <c r="Q198" s="1"/>
      <c r="R198" s="6" t="s">
        <v>725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128</v>
      </c>
      <c r="B199" s="190">
        <v>43074</v>
      </c>
      <c r="C199" s="190"/>
      <c r="D199" s="191" t="s">
        <v>726</v>
      </c>
      <c r="E199" s="192" t="s">
        <v>564</v>
      </c>
      <c r="F199" s="187">
        <v>172</v>
      </c>
      <c r="G199" s="192"/>
      <c r="H199" s="192">
        <v>155.25</v>
      </c>
      <c r="I199" s="193">
        <v>230</v>
      </c>
      <c r="J199" s="161" t="s">
        <v>727</v>
      </c>
      <c r="K199" s="162">
        <f t="shared" si="33"/>
        <v>-16.75</v>
      </c>
      <c r="L199" s="163">
        <f t="shared" si="34"/>
        <v>-9.7383720930232565E-2</v>
      </c>
      <c r="M199" s="159" t="s">
        <v>546</v>
      </c>
      <c r="N199" s="156">
        <v>43787</v>
      </c>
      <c r="O199" s="1"/>
      <c r="P199" s="1"/>
      <c r="Q199" s="1"/>
      <c r="R199" s="6" t="s">
        <v>725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129</v>
      </c>
      <c r="B200" s="177">
        <v>43398</v>
      </c>
      <c r="C200" s="177"/>
      <c r="D200" s="178" t="s">
        <v>107</v>
      </c>
      <c r="E200" s="179" t="s">
        <v>564</v>
      </c>
      <c r="F200" s="179">
        <v>698.5</v>
      </c>
      <c r="G200" s="179"/>
      <c r="H200" s="179">
        <v>890</v>
      </c>
      <c r="I200" s="181">
        <v>890</v>
      </c>
      <c r="J200" s="151" t="s">
        <v>787</v>
      </c>
      <c r="K200" s="152">
        <f t="shared" si="33"/>
        <v>191.5</v>
      </c>
      <c r="L200" s="153">
        <f t="shared" si="34"/>
        <v>0.27415891195418757</v>
      </c>
      <c r="M200" s="148" t="s">
        <v>534</v>
      </c>
      <c r="N200" s="154">
        <v>44328</v>
      </c>
      <c r="O200" s="1"/>
      <c r="P200" s="1"/>
      <c r="Q200" s="1"/>
      <c r="R200" s="6" t="s">
        <v>721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130</v>
      </c>
      <c r="B201" s="177">
        <v>42877</v>
      </c>
      <c r="C201" s="177"/>
      <c r="D201" s="178" t="s">
        <v>357</v>
      </c>
      <c r="E201" s="179" t="s">
        <v>564</v>
      </c>
      <c r="F201" s="179">
        <v>127.6</v>
      </c>
      <c r="G201" s="179"/>
      <c r="H201" s="179">
        <v>138</v>
      </c>
      <c r="I201" s="181">
        <v>190</v>
      </c>
      <c r="J201" s="151" t="s">
        <v>728</v>
      </c>
      <c r="K201" s="152">
        <f t="shared" si="33"/>
        <v>10.400000000000006</v>
      </c>
      <c r="L201" s="153">
        <f t="shared" si="34"/>
        <v>8.1504702194357417E-2</v>
      </c>
      <c r="M201" s="148" t="s">
        <v>534</v>
      </c>
      <c r="N201" s="154">
        <v>43774</v>
      </c>
      <c r="O201" s="1"/>
      <c r="P201" s="1"/>
      <c r="Q201" s="1"/>
      <c r="R201" s="6" t="s">
        <v>725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131</v>
      </c>
      <c r="B202" s="177">
        <v>43158</v>
      </c>
      <c r="C202" s="177"/>
      <c r="D202" s="178" t="s">
        <v>729</v>
      </c>
      <c r="E202" s="179" t="s">
        <v>564</v>
      </c>
      <c r="F202" s="179">
        <v>317</v>
      </c>
      <c r="G202" s="179"/>
      <c r="H202" s="179">
        <v>382.5</v>
      </c>
      <c r="I202" s="181">
        <v>398</v>
      </c>
      <c r="J202" s="151" t="s">
        <v>730</v>
      </c>
      <c r="K202" s="152">
        <f t="shared" si="33"/>
        <v>65.5</v>
      </c>
      <c r="L202" s="153">
        <f t="shared" si="34"/>
        <v>0.20662460567823343</v>
      </c>
      <c r="M202" s="148" t="s">
        <v>534</v>
      </c>
      <c r="N202" s="154">
        <v>44238</v>
      </c>
      <c r="O202" s="1"/>
      <c r="P202" s="1"/>
      <c r="Q202" s="1"/>
      <c r="R202" s="6" t="s">
        <v>725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132</v>
      </c>
      <c r="B203" s="190">
        <v>43164</v>
      </c>
      <c r="C203" s="190"/>
      <c r="D203" s="191" t="s">
        <v>144</v>
      </c>
      <c r="E203" s="192" t="s">
        <v>564</v>
      </c>
      <c r="F203" s="187">
        <f>510-14.4</f>
        <v>495.6</v>
      </c>
      <c r="G203" s="192"/>
      <c r="H203" s="192">
        <v>350</v>
      </c>
      <c r="I203" s="193">
        <v>672</v>
      </c>
      <c r="J203" s="161" t="s">
        <v>731</v>
      </c>
      <c r="K203" s="162">
        <f t="shared" si="33"/>
        <v>-145.60000000000002</v>
      </c>
      <c r="L203" s="163">
        <f t="shared" si="34"/>
        <v>-0.29378531073446329</v>
      </c>
      <c r="M203" s="159" t="s">
        <v>546</v>
      </c>
      <c r="N203" s="156">
        <v>43887</v>
      </c>
      <c r="O203" s="1"/>
      <c r="P203" s="1"/>
      <c r="Q203" s="1"/>
      <c r="R203" s="6" t="s">
        <v>721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133</v>
      </c>
      <c r="B204" s="190">
        <v>43237</v>
      </c>
      <c r="C204" s="190"/>
      <c r="D204" s="191" t="s">
        <v>436</v>
      </c>
      <c r="E204" s="192" t="s">
        <v>564</v>
      </c>
      <c r="F204" s="187">
        <v>230.3</v>
      </c>
      <c r="G204" s="192"/>
      <c r="H204" s="192">
        <v>102.5</v>
      </c>
      <c r="I204" s="193">
        <v>348</v>
      </c>
      <c r="J204" s="161" t="s">
        <v>732</v>
      </c>
      <c r="K204" s="162">
        <f t="shared" si="33"/>
        <v>-127.80000000000001</v>
      </c>
      <c r="L204" s="163">
        <f t="shared" si="34"/>
        <v>-0.55492835432045162</v>
      </c>
      <c r="M204" s="159" t="s">
        <v>546</v>
      </c>
      <c r="N204" s="156">
        <v>43896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134</v>
      </c>
      <c r="B205" s="177">
        <v>43258</v>
      </c>
      <c r="C205" s="177"/>
      <c r="D205" s="178" t="s">
        <v>408</v>
      </c>
      <c r="E205" s="179" t="s">
        <v>564</v>
      </c>
      <c r="F205" s="179">
        <f>342.5-5.1</f>
        <v>337.4</v>
      </c>
      <c r="G205" s="179"/>
      <c r="H205" s="179">
        <v>412.5</v>
      </c>
      <c r="I205" s="181">
        <v>439</v>
      </c>
      <c r="J205" s="151" t="s">
        <v>733</v>
      </c>
      <c r="K205" s="152">
        <f t="shared" si="33"/>
        <v>75.100000000000023</v>
      </c>
      <c r="L205" s="153">
        <f t="shared" si="34"/>
        <v>0.22258446947243635</v>
      </c>
      <c r="M205" s="148" t="s">
        <v>534</v>
      </c>
      <c r="N205" s="154">
        <v>44230</v>
      </c>
      <c r="O205" s="1"/>
      <c r="P205" s="1"/>
      <c r="Q205" s="1"/>
      <c r="R205" s="6" t="s">
        <v>725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0">
        <v>135</v>
      </c>
      <c r="B206" s="169">
        <v>43285</v>
      </c>
      <c r="C206" s="169"/>
      <c r="D206" s="170" t="s">
        <v>55</v>
      </c>
      <c r="E206" s="171" t="s">
        <v>564</v>
      </c>
      <c r="F206" s="171">
        <f>127.5-5.53</f>
        <v>121.97</v>
      </c>
      <c r="G206" s="172"/>
      <c r="H206" s="172">
        <v>122.5</v>
      </c>
      <c r="I206" s="172">
        <v>170</v>
      </c>
      <c r="J206" s="173" t="s">
        <v>760</v>
      </c>
      <c r="K206" s="174">
        <f t="shared" si="33"/>
        <v>0.53000000000000114</v>
      </c>
      <c r="L206" s="175">
        <f t="shared" si="34"/>
        <v>4.3453308190538747E-3</v>
      </c>
      <c r="M206" s="171" t="s">
        <v>655</v>
      </c>
      <c r="N206" s="169">
        <v>44431</v>
      </c>
      <c r="O206" s="1"/>
      <c r="P206" s="1"/>
      <c r="Q206" s="1"/>
      <c r="R206" s="6" t="s">
        <v>721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136</v>
      </c>
      <c r="B207" s="190">
        <v>43294</v>
      </c>
      <c r="C207" s="190"/>
      <c r="D207" s="191" t="s">
        <v>348</v>
      </c>
      <c r="E207" s="192" t="s">
        <v>564</v>
      </c>
      <c r="F207" s="187">
        <v>46.5</v>
      </c>
      <c r="G207" s="192"/>
      <c r="H207" s="192">
        <v>17</v>
      </c>
      <c r="I207" s="193">
        <v>59</v>
      </c>
      <c r="J207" s="161" t="s">
        <v>734</v>
      </c>
      <c r="K207" s="162">
        <f t="shared" si="33"/>
        <v>-29.5</v>
      </c>
      <c r="L207" s="163">
        <f t="shared" si="34"/>
        <v>-0.63440860215053763</v>
      </c>
      <c r="M207" s="159" t="s">
        <v>546</v>
      </c>
      <c r="N207" s="156">
        <v>43887</v>
      </c>
      <c r="O207" s="1"/>
      <c r="P207" s="1"/>
      <c r="Q207" s="1"/>
      <c r="R207" s="6" t="s">
        <v>721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137</v>
      </c>
      <c r="B208" s="177">
        <v>43396</v>
      </c>
      <c r="C208" s="177"/>
      <c r="D208" s="178" t="s">
        <v>393</v>
      </c>
      <c r="E208" s="179" t="s">
        <v>564</v>
      </c>
      <c r="F208" s="179">
        <v>156.5</v>
      </c>
      <c r="G208" s="179"/>
      <c r="H208" s="179">
        <v>207.5</v>
      </c>
      <c r="I208" s="181">
        <v>191</v>
      </c>
      <c r="J208" s="151" t="s">
        <v>622</v>
      </c>
      <c r="K208" s="152">
        <f t="shared" si="33"/>
        <v>51</v>
      </c>
      <c r="L208" s="153">
        <f t="shared" si="34"/>
        <v>0.32587859424920129</v>
      </c>
      <c r="M208" s="148" t="s">
        <v>534</v>
      </c>
      <c r="N208" s="154">
        <v>44369</v>
      </c>
      <c r="O208" s="1"/>
      <c r="P208" s="1"/>
      <c r="Q208" s="1"/>
      <c r="R208" s="6" t="s">
        <v>721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138</v>
      </c>
      <c r="B209" s="177">
        <v>43439</v>
      </c>
      <c r="C209" s="177"/>
      <c r="D209" s="178" t="s">
        <v>313</v>
      </c>
      <c r="E209" s="179" t="s">
        <v>564</v>
      </c>
      <c r="F209" s="179">
        <v>259.5</v>
      </c>
      <c r="G209" s="179"/>
      <c r="H209" s="179">
        <v>320</v>
      </c>
      <c r="I209" s="181">
        <v>320</v>
      </c>
      <c r="J209" s="151" t="s">
        <v>622</v>
      </c>
      <c r="K209" s="152">
        <f t="shared" si="33"/>
        <v>60.5</v>
      </c>
      <c r="L209" s="153">
        <f t="shared" si="34"/>
        <v>0.23314065510597304</v>
      </c>
      <c r="M209" s="148" t="s">
        <v>534</v>
      </c>
      <c r="N209" s="154">
        <v>44323</v>
      </c>
      <c r="O209" s="1"/>
      <c r="P209" s="1"/>
      <c r="Q209" s="1"/>
      <c r="R209" s="6" t="s">
        <v>721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139</v>
      </c>
      <c r="B210" s="190">
        <v>43439</v>
      </c>
      <c r="C210" s="190"/>
      <c r="D210" s="191" t="s">
        <v>735</v>
      </c>
      <c r="E210" s="192" t="s">
        <v>564</v>
      </c>
      <c r="F210" s="192">
        <v>715</v>
      </c>
      <c r="G210" s="192"/>
      <c r="H210" s="192">
        <v>445</v>
      </c>
      <c r="I210" s="193">
        <v>840</v>
      </c>
      <c r="J210" s="161" t="s">
        <v>736</v>
      </c>
      <c r="K210" s="162">
        <f t="shared" si="33"/>
        <v>-270</v>
      </c>
      <c r="L210" s="163">
        <f t="shared" si="34"/>
        <v>-0.3776223776223776</v>
      </c>
      <c r="M210" s="159" t="s">
        <v>546</v>
      </c>
      <c r="N210" s="156">
        <v>43800</v>
      </c>
      <c r="O210" s="1"/>
      <c r="P210" s="1"/>
      <c r="Q210" s="1"/>
      <c r="R210" s="6" t="s">
        <v>721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140</v>
      </c>
      <c r="B211" s="177">
        <v>43469</v>
      </c>
      <c r="C211" s="177"/>
      <c r="D211" s="178" t="s">
        <v>156</v>
      </c>
      <c r="E211" s="179" t="s">
        <v>564</v>
      </c>
      <c r="F211" s="179">
        <v>875</v>
      </c>
      <c r="G211" s="179"/>
      <c r="H211" s="179">
        <v>1165</v>
      </c>
      <c r="I211" s="181">
        <v>1185</v>
      </c>
      <c r="J211" s="151" t="s">
        <v>737</v>
      </c>
      <c r="K211" s="152">
        <f t="shared" si="33"/>
        <v>290</v>
      </c>
      <c r="L211" s="153">
        <f t="shared" si="34"/>
        <v>0.33142857142857141</v>
      </c>
      <c r="M211" s="148" t="s">
        <v>534</v>
      </c>
      <c r="N211" s="154">
        <v>43847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141</v>
      </c>
      <c r="B212" s="177">
        <v>43559</v>
      </c>
      <c r="C212" s="177"/>
      <c r="D212" s="178" t="s">
        <v>329</v>
      </c>
      <c r="E212" s="179" t="s">
        <v>564</v>
      </c>
      <c r="F212" s="179">
        <f>387-14.63</f>
        <v>372.37</v>
      </c>
      <c r="G212" s="179"/>
      <c r="H212" s="179">
        <v>490</v>
      </c>
      <c r="I212" s="181">
        <v>490</v>
      </c>
      <c r="J212" s="151" t="s">
        <v>622</v>
      </c>
      <c r="K212" s="152">
        <f t="shared" si="33"/>
        <v>117.63</v>
      </c>
      <c r="L212" s="153">
        <f t="shared" si="34"/>
        <v>0.31589548030185027</v>
      </c>
      <c r="M212" s="148" t="s">
        <v>534</v>
      </c>
      <c r="N212" s="154">
        <v>43850</v>
      </c>
      <c r="O212" s="1"/>
      <c r="P212" s="1"/>
      <c r="Q212" s="1"/>
      <c r="R212" s="6" t="s">
        <v>721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142</v>
      </c>
      <c r="B213" s="190">
        <v>43578</v>
      </c>
      <c r="C213" s="190"/>
      <c r="D213" s="191" t="s">
        <v>738</v>
      </c>
      <c r="E213" s="192" t="s">
        <v>536</v>
      </c>
      <c r="F213" s="192">
        <v>220</v>
      </c>
      <c r="G213" s="192"/>
      <c r="H213" s="192">
        <v>127.5</v>
      </c>
      <c r="I213" s="193">
        <v>284</v>
      </c>
      <c r="J213" s="161" t="s">
        <v>739</v>
      </c>
      <c r="K213" s="162">
        <f t="shared" si="33"/>
        <v>-92.5</v>
      </c>
      <c r="L213" s="163">
        <f t="shared" si="34"/>
        <v>-0.42045454545454547</v>
      </c>
      <c r="M213" s="159" t="s">
        <v>546</v>
      </c>
      <c r="N213" s="156">
        <v>43896</v>
      </c>
      <c r="O213" s="1"/>
      <c r="P213" s="1"/>
      <c r="Q213" s="1"/>
      <c r="R213" s="6" t="s">
        <v>721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143</v>
      </c>
      <c r="B214" s="177">
        <v>43622</v>
      </c>
      <c r="C214" s="177"/>
      <c r="D214" s="178" t="s">
        <v>445</v>
      </c>
      <c r="E214" s="179" t="s">
        <v>536</v>
      </c>
      <c r="F214" s="179">
        <v>332.8</v>
      </c>
      <c r="G214" s="179"/>
      <c r="H214" s="179">
        <v>405</v>
      </c>
      <c r="I214" s="181">
        <v>419</v>
      </c>
      <c r="J214" s="151" t="s">
        <v>740</v>
      </c>
      <c r="K214" s="152">
        <f t="shared" si="33"/>
        <v>72.199999999999989</v>
      </c>
      <c r="L214" s="153">
        <f t="shared" si="34"/>
        <v>0.21694711538461534</v>
      </c>
      <c r="M214" s="148" t="s">
        <v>534</v>
      </c>
      <c r="N214" s="154">
        <v>43860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0">
        <v>144</v>
      </c>
      <c r="B215" s="169">
        <v>43641</v>
      </c>
      <c r="C215" s="169"/>
      <c r="D215" s="170" t="s">
        <v>149</v>
      </c>
      <c r="E215" s="171" t="s">
        <v>564</v>
      </c>
      <c r="F215" s="171">
        <v>386</v>
      </c>
      <c r="G215" s="172"/>
      <c r="H215" s="172">
        <v>395</v>
      </c>
      <c r="I215" s="172">
        <v>452</v>
      </c>
      <c r="J215" s="173" t="s">
        <v>741</v>
      </c>
      <c r="K215" s="174">
        <f t="shared" si="33"/>
        <v>9</v>
      </c>
      <c r="L215" s="175">
        <f t="shared" si="34"/>
        <v>2.3316062176165803E-2</v>
      </c>
      <c r="M215" s="171" t="s">
        <v>655</v>
      </c>
      <c r="N215" s="169">
        <v>43868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0">
        <v>145</v>
      </c>
      <c r="B216" s="169">
        <v>43707</v>
      </c>
      <c r="C216" s="169"/>
      <c r="D216" s="170" t="s">
        <v>130</v>
      </c>
      <c r="E216" s="171" t="s">
        <v>564</v>
      </c>
      <c r="F216" s="171">
        <v>137.5</v>
      </c>
      <c r="G216" s="172"/>
      <c r="H216" s="172">
        <v>138.5</v>
      </c>
      <c r="I216" s="172">
        <v>190</v>
      </c>
      <c r="J216" s="173" t="s">
        <v>759</v>
      </c>
      <c r="K216" s="174">
        <f t="shared" si="33"/>
        <v>1</v>
      </c>
      <c r="L216" s="175">
        <f t="shared" si="34"/>
        <v>7.2727272727272727E-3</v>
      </c>
      <c r="M216" s="171" t="s">
        <v>655</v>
      </c>
      <c r="N216" s="169">
        <v>44432</v>
      </c>
      <c r="O216" s="1"/>
      <c r="P216" s="1"/>
      <c r="Q216" s="1"/>
      <c r="R216" s="6" t="s">
        <v>721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146</v>
      </c>
      <c r="B217" s="177">
        <v>43731</v>
      </c>
      <c r="C217" s="177"/>
      <c r="D217" s="178" t="s">
        <v>401</v>
      </c>
      <c r="E217" s="179" t="s">
        <v>564</v>
      </c>
      <c r="F217" s="179">
        <v>235</v>
      </c>
      <c r="G217" s="179"/>
      <c r="H217" s="179">
        <v>295</v>
      </c>
      <c r="I217" s="181">
        <v>296</v>
      </c>
      <c r="J217" s="151" t="s">
        <v>742</v>
      </c>
      <c r="K217" s="152">
        <f t="shared" si="33"/>
        <v>60</v>
      </c>
      <c r="L217" s="153">
        <f t="shared" si="34"/>
        <v>0.25531914893617019</v>
      </c>
      <c r="M217" s="148" t="s">
        <v>534</v>
      </c>
      <c r="N217" s="154">
        <v>43844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147</v>
      </c>
      <c r="B218" s="177">
        <v>43752</v>
      </c>
      <c r="C218" s="177"/>
      <c r="D218" s="178" t="s">
        <v>743</v>
      </c>
      <c r="E218" s="179" t="s">
        <v>564</v>
      </c>
      <c r="F218" s="179">
        <v>277.5</v>
      </c>
      <c r="G218" s="179"/>
      <c r="H218" s="179">
        <v>333</v>
      </c>
      <c r="I218" s="181">
        <v>333</v>
      </c>
      <c r="J218" s="151" t="s">
        <v>744</v>
      </c>
      <c r="K218" s="152">
        <f t="shared" si="33"/>
        <v>55.5</v>
      </c>
      <c r="L218" s="153">
        <f t="shared" si="34"/>
        <v>0.2</v>
      </c>
      <c r="M218" s="148" t="s">
        <v>534</v>
      </c>
      <c r="N218" s="154">
        <v>43846</v>
      </c>
      <c r="O218" s="1"/>
      <c r="P218" s="1"/>
      <c r="Q218" s="1"/>
      <c r="R218" s="6" t="s">
        <v>721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148</v>
      </c>
      <c r="B219" s="177">
        <v>43752</v>
      </c>
      <c r="C219" s="177"/>
      <c r="D219" s="178" t="s">
        <v>745</v>
      </c>
      <c r="E219" s="179" t="s">
        <v>564</v>
      </c>
      <c r="F219" s="179">
        <v>930</v>
      </c>
      <c r="G219" s="179"/>
      <c r="H219" s="179">
        <v>1165</v>
      </c>
      <c r="I219" s="181">
        <v>1200</v>
      </c>
      <c r="J219" s="151" t="s">
        <v>746</v>
      </c>
      <c r="K219" s="152">
        <f t="shared" si="33"/>
        <v>235</v>
      </c>
      <c r="L219" s="153">
        <f t="shared" si="34"/>
        <v>0.25268817204301075</v>
      </c>
      <c r="M219" s="148" t="s">
        <v>534</v>
      </c>
      <c r="N219" s="154">
        <v>43847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149</v>
      </c>
      <c r="B220" s="177">
        <v>43753</v>
      </c>
      <c r="C220" s="177"/>
      <c r="D220" s="178" t="s">
        <v>747</v>
      </c>
      <c r="E220" s="179" t="s">
        <v>564</v>
      </c>
      <c r="F220" s="149">
        <v>111</v>
      </c>
      <c r="G220" s="179"/>
      <c r="H220" s="179">
        <v>141</v>
      </c>
      <c r="I220" s="181">
        <v>141</v>
      </c>
      <c r="J220" s="151" t="s">
        <v>549</v>
      </c>
      <c r="K220" s="152">
        <f t="shared" si="33"/>
        <v>30</v>
      </c>
      <c r="L220" s="153">
        <f t="shared" si="34"/>
        <v>0.27027027027027029</v>
      </c>
      <c r="M220" s="148" t="s">
        <v>534</v>
      </c>
      <c r="N220" s="154">
        <v>44328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150</v>
      </c>
      <c r="B221" s="177">
        <v>43753</v>
      </c>
      <c r="C221" s="177"/>
      <c r="D221" s="178" t="s">
        <v>748</v>
      </c>
      <c r="E221" s="179" t="s">
        <v>564</v>
      </c>
      <c r="F221" s="149">
        <v>296</v>
      </c>
      <c r="G221" s="179"/>
      <c r="H221" s="179">
        <v>370</v>
      </c>
      <c r="I221" s="181">
        <v>370</v>
      </c>
      <c r="J221" s="151" t="s">
        <v>622</v>
      </c>
      <c r="K221" s="152">
        <f t="shared" ref="K221:K240" si="35">H221-F221</f>
        <v>74</v>
      </c>
      <c r="L221" s="153">
        <f t="shared" ref="L221:L240" si="36">K221/F221</f>
        <v>0.25</v>
      </c>
      <c r="M221" s="148" t="s">
        <v>534</v>
      </c>
      <c r="N221" s="154">
        <v>43853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151</v>
      </c>
      <c r="B222" s="177">
        <v>43754</v>
      </c>
      <c r="C222" s="177"/>
      <c r="D222" s="178" t="s">
        <v>749</v>
      </c>
      <c r="E222" s="179" t="s">
        <v>564</v>
      </c>
      <c r="F222" s="149">
        <v>300</v>
      </c>
      <c r="G222" s="179"/>
      <c r="H222" s="179">
        <v>382.5</v>
      </c>
      <c r="I222" s="181">
        <v>344</v>
      </c>
      <c r="J222" s="151" t="s">
        <v>790</v>
      </c>
      <c r="K222" s="152">
        <f t="shared" si="35"/>
        <v>82.5</v>
      </c>
      <c r="L222" s="153">
        <f t="shared" si="36"/>
        <v>0.27500000000000002</v>
      </c>
      <c r="M222" s="148" t="s">
        <v>534</v>
      </c>
      <c r="N222" s="154">
        <v>44238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152</v>
      </c>
      <c r="B223" s="177">
        <v>43832</v>
      </c>
      <c r="C223" s="177"/>
      <c r="D223" s="178" t="s">
        <v>750</v>
      </c>
      <c r="E223" s="179" t="s">
        <v>564</v>
      </c>
      <c r="F223" s="149">
        <v>495</v>
      </c>
      <c r="G223" s="179"/>
      <c r="H223" s="179">
        <v>595</v>
      </c>
      <c r="I223" s="181">
        <v>590</v>
      </c>
      <c r="J223" s="151" t="s">
        <v>789</v>
      </c>
      <c r="K223" s="152">
        <f t="shared" si="35"/>
        <v>100</v>
      </c>
      <c r="L223" s="153">
        <f t="shared" si="36"/>
        <v>0.20202020202020202</v>
      </c>
      <c r="M223" s="148" t="s">
        <v>534</v>
      </c>
      <c r="N223" s="154">
        <v>44589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153</v>
      </c>
      <c r="B224" s="177">
        <v>43966</v>
      </c>
      <c r="C224" s="177"/>
      <c r="D224" s="178" t="s">
        <v>71</v>
      </c>
      <c r="E224" s="179" t="s">
        <v>564</v>
      </c>
      <c r="F224" s="149">
        <v>67.5</v>
      </c>
      <c r="G224" s="179"/>
      <c r="H224" s="179">
        <v>86</v>
      </c>
      <c r="I224" s="181">
        <v>86</v>
      </c>
      <c r="J224" s="151" t="s">
        <v>751</v>
      </c>
      <c r="K224" s="152">
        <f t="shared" si="35"/>
        <v>18.5</v>
      </c>
      <c r="L224" s="153">
        <f t="shared" si="36"/>
        <v>0.27407407407407408</v>
      </c>
      <c r="M224" s="148" t="s">
        <v>534</v>
      </c>
      <c r="N224" s="154">
        <v>44008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154</v>
      </c>
      <c r="B225" s="177">
        <v>44035</v>
      </c>
      <c r="C225" s="177"/>
      <c r="D225" s="178" t="s">
        <v>444</v>
      </c>
      <c r="E225" s="179" t="s">
        <v>564</v>
      </c>
      <c r="F225" s="149">
        <v>231</v>
      </c>
      <c r="G225" s="179"/>
      <c r="H225" s="179">
        <v>281</v>
      </c>
      <c r="I225" s="181">
        <v>281</v>
      </c>
      <c r="J225" s="151" t="s">
        <v>622</v>
      </c>
      <c r="K225" s="152">
        <f t="shared" si="35"/>
        <v>50</v>
      </c>
      <c r="L225" s="153">
        <f t="shared" si="36"/>
        <v>0.21645021645021645</v>
      </c>
      <c r="M225" s="148" t="s">
        <v>534</v>
      </c>
      <c r="N225" s="154">
        <v>44358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155</v>
      </c>
      <c r="B226" s="177">
        <v>44092</v>
      </c>
      <c r="C226" s="177"/>
      <c r="D226" s="178" t="s">
        <v>385</v>
      </c>
      <c r="E226" s="179" t="s">
        <v>564</v>
      </c>
      <c r="F226" s="179">
        <v>206</v>
      </c>
      <c r="G226" s="179"/>
      <c r="H226" s="179">
        <v>248</v>
      </c>
      <c r="I226" s="181">
        <v>248</v>
      </c>
      <c r="J226" s="151" t="s">
        <v>622</v>
      </c>
      <c r="K226" s="152">
        <f t="shared" si="35"/>
        <v>42</v>
      </c>
      <c r="L226" s="153">
        <f t="shared" si="36"/>
        <v>0.20388349514563106</v>
      </c>
      <c r="M226" s="148" t="s">
        <v>534</v>
      </c>
      <c r="N226" s="154">
        <v>44214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156</v>
      </c>
      <c r="B227" s="177">
        <v>44140</v>
      </c>
      <c r="C227" s="177"/>
      <c r="D227" s="178" t="s">
        <v>385</v>
      </c>
      <c r="E227" s="179" t="s">
        <v>564</v>
      </c>
      <c r="F227" s="179">
        <v>182.5</v>
      </c>
      <c r="G227" s="179"/>
      <c r="H227" s="179">
        <v>248</v>
      </c>
      <c r="I227" s="181">
        <v>248</v>
      </c>
      <c r="J227" s="151" t="s">
        <v>622</v>
      </c>
      <c r="K227" s="152">
        <f t="shared" si="35"/>
        <v>65.5</v>
      </c>
      <c r="L227" s="153">
        <f t="shared" si="36"/>
        <v>0.35890410958904112</v>
      </c>
      <c r="M227" s="148" t="s">
        <v>534</v>
      </c>
      <c r="N227" s="154">
        <v>44214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157</v>
      </c>
      <c r="B228" s="177">
        <v>44140</v>
      </c>
      <c r="C228" s="177"/>
      <c r="D228" s="178" t="s">
        <v>313</v>
      </c>
      <c r="E228" s="179" t="s">
        <v>564</v>
      </c>
      <c r="F228" s="179">
        <v>247.5</v>
      </c>
      <c r="G228" s="179"/>
      <c r="H228" s="179">
        <v>320</v>
      </c>
      <c r="I228" s="181">
        <v>320</v>
      </c>
      <c r="J228" s="151" t="s">
        <v>622</v>
      </c>
      <c r="K228" s="152">
        <f t="shared" si="35"/>
        <v>72.5</v>
      </c>
      <c r="L228" s="153">
        <f t="shared" si="36"/>
        <v>0.29292929292929293</v>
      </c>
      <c r="M228" s="148" t="s">
        <v>534</v>
      </c>
      <c r="N228" s="154">
        <v>44323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158</v>
      </c>
      <c r="B229" s="177">
        <v>44140</v>
      </c>
      <c r="C229" s="177"/>
      <c r="D229" s="178" t="s">
        <v>266</v>
      </c>
      <c r="E229" s="179" t="s">
        <v>564</v>
      </c>
      <c r="F229" s="149">
        <v>925</v>
      </c>
      <c r="G229" s="179"/>
      <c r="H229" s="179">
        <v>1095</v>
      </c>
      <c r="I229" s="181">
        <v>1093</v>
      </c>
      <c r="J229" s="151" t="s">
        <v>752</v>
      </c>
      <c r="K229" s="152">
        <f t="shared" si="35"/>
        <v>170</v>
      </c>
      <c r="L229" s="153">
        <f t="shared" si="36"/>
        <v>0.18378378378378379</v>
      </c>
      <c r="M229" s="148" t="s">
        <v>534</v>
      </c>
      <c r="N229" s="154">
        <v>44201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159</v>
      </c>
      <c r="B230" s="177">
        <v>44140</v>
      </c>
      <c r="C230" s="177"/>
      <c r="D230" s="178" t="s">
        <v>329</v>
      </c>
      <c r="E230" s="179" t="s">
        <v>564</v>
      </c>
      <c r="F230" s="149">
        <v>332.5</v>
      </c>
      <c r="G230" s="179"/>
      <c r="H230" s="179">
        <v>393</v>
      </c>
      <c r="I230" s="181">
        <v>406</v>
      </c>
      <c r="J230" s="151" t="s">
        <v>753</v>
      </c>
      <c r="K230" s="152">
        <f t="shared" si="35"/>
        <v>60.5</v>
      </c>
      <c r="L230" s="153">
        <f t="shared" si="36"/>
        <v>0.18195488721804512</v>
      </c>
      <c r="M230" s="148" t="s">
        <v>534</v>
      </c>
      <c r="N230" s="154">
        <v>44256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160</v>
      </c>
      <c r="B231" s="177">
        <v>44141</v>
      </c>
      <c r="C231" s="177"/>
      <c r="D231" s="178" t="s">
        <v>444</v>
      </c>
      <c r="E231" s="179" t="s">
        <v>564</v>
      </c>
      <c r="F231" s="149">
        <v>231</v>
      </c>
      <c r="G231" s="179"/>
      <c r="H231" s="179">
        <v>281</v>
      </c>
      <c r="I231" s="181">
        <v>281</v>
      </c>
      <c r="J231" s="151" t="s">
        <v>622</v>
      </c>
      <c r="K231" s="152">
        <f t="shared" si="35"/>
        <v>50</v>
      </c>
      <c r="L231" s="153">
        <f t="shared" si="36"/>
        <v>0.21645021645021645</v>
      </c>
      <c r="M231" s="148" t="s">
        <v>534</v>
      </c>
      <c r="N231" s="154">
        <v>44358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161</v>
      </c>
      <c r="B232" s="177">
        <v>44187</v>
      </c>
      <c r="C232" s="177"/>
      <c r="D232" s="178" t="s">
        <v>420</v>
      </c>
      <c r="E232" s="179" t="s">
        <v>564</v>
      </c>
      <c r="F232" s="149">
        <v>190</v>
      </c>
      <c r="G232" s="179"/>
      <c r="H232" s="179">
        <v>239</v>
      </c>
      <c r="I232" s="181">
        <v>239</v>
      </c>
      <c r="J232" s="151" t="s">
        <v>838</v>
      </c>
      <c r="K232" s="152">
        <f t="shared" si="35"/>
        <v>49</v>
      </c>
      <c r="L232" s="153">
        <f t="shared" si="36"/>
        <v>0.25789473684210529</v>
      </c>
      <c r="M232" s="148" t="s">
        <v>534</v>
      </c>
      <c r="N232" s="154">
        <v>44844</v>
      </c>
      <c r="O232" s="1"/>
      <c r="P232" s="1"/>
      <c r="Q232" s="1"/>
      <c r="R232" s="6" t="s">
        <v>725</v>
      </c>
    </row>
    <row r="233" spans="1:26" ht="12.75" customHeight="1">
      <c r="A233" s="176">
        <v>162</v>
      </c>
      <c r="B233" s="177">
        <v>44258</v>
      </c>
      <c r="C233" s="177"/>
      <c r="D233" s="178" t="s">
        <v>750</v>
      </c>
      <c r="E233" s="179" t="s">
        <v>564</v>
      </c>
      <c r="F233" s="149">
        <v>495</v>
      </c>
      <c r="G233" s="179"/>
      <c r="H233" s="179">
        <v>595</v>
      </c>
      <c r="I233" s="181">
        <v>590</v>
      </c>
      <c r="J233" s="151" t="s">
        <v>789</v>
      </c>
      <c r="K233" s="152">
        <f t="shared" si="35"/>
        <v>100</v>
      </c>
      <c r="L233" s="153">
        <f t="shared" si="36"/>
        <v>0.20202020202020202</v>
      </c>
      <c r="M233" s="148" t="s">
        <v>534</v>
      </c>
      <c r="N233" s="154">
        <v>44589</v>
      </c>
      <c r="O233" s="1"/>
      <c r="P233" s="1"/>
      <c r="R233" s="6" t="s">
        <v>725</v>
      </c>
    </row>
    <row r="234" spans="1:26" ht="12.75" customHeight="1">
      <c r="A234" s="176">
        <v>163</v>
      </c>
      <c r="B234" s="177">
        <v>44274</v>
      </c>
      <c r="C234" s="177"/>
      <c r="D234" s="178" t="s">
        <v>329</v>
      </c>
      <c r="E234" s="179" t="s">
        <v>564</v>
      </c>
      <c r="F234" s="149">
        <v>355</v>
      </c>
      <c r="G234" s="179"/>
      <c r="H234" s="179">
        <v>422.5</v>
      </c>
      <c r="I234" s="181">
        <v>420</v>
      </c>
      <c r="J234" s="151" t="s">
        <v>754</v>
      </c>
      <c r="K234" s="152">
        <f t="shared" si="35"/>
        <v>67.5</v>
      </c>
      <c r="L234" s="153">
        <f t="shared" si="36"/>
        <v>0.19014084507042253</v>
      </c>
      <c r="M234" s="148" t="s">
        <v>534</v>
      </c>
      <c r="N234" s="154">
        <v>44361</v>
      </c>
      <c r="O234" s="1"/>
      <c r="R234" s="194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164</v>
      </c>
      <c r="B235" s="177">
        <v>44295</v>
      </c>
      <c r="C235" s="177"/>
      <c r="D235" s="178" t="s">
        <v>755</v>
      </c>
      <c r="E235" s="179" t="s">
        <v>564</v>
      </c>
      <c r="F235" s="149">
        <v>555</v>
      </c>
      <c r="G235" s="179"/>
      <c r="H235" s="179">
        <v>663</v>
      </c>
      <c r="I235" s="181">
        <v>663</v>
      </c>
      <c r="J235" s="151" t="s">
        <v>756</v>
      </c>
      <c r="K235" s="152">
        <f t="shared" si="35"/>
        <v>108</v>
      </c>
      <c r="L235" s="153">
        <f t="shared" si="36"/>
        <v>0.19459459459459461</v>
      </c>
      <c r="M235" s="148" t="s">
        <v>534</v>
      </c>
      <c r="N235" s="154">
        <v>44321</v>
      </c>
      <c r="O235" s="1"/>
      <c r="P235" s="1"/>
      <c r="Q235" s="1"/>
      <c r="R235" s="194" t="s">
        <v>725</v>
      </c>
    </row>
    <row r="236" spans="1:26" ht="12.75" customHeight="1">
      <c r="A236" s="176">
        <v>165</v>
      </c>
      <c r="B236" s="177">
        <v>44308</v>
      </c>
      <c r="C236" s="177"/>
      <c r="D236" s="178" t="s">
        <v>357</v>
      </c>
      <c r="E236" s="179" t="s">
        <v>564</v>
      </c>
      <c r="F236" s="149">
        <v>126.5</v>
      </c>
      <c r="G236" s="179"/>
      <c r="H236" s="179">
        <v>155</v>
      </c>
      <c r="I236" s="181">
        <v>155</v>
      </c>
      <c r="J236" s="151" t="s">
        <v>622</v>
      </c>
      <c r="K236" s="152">
        <f t="shared" si="35"/>
        <v>28.5</v>
      </c>
      <c r="L236" s="153">
        <f t="shared" si="36"/>
        <v>0.22529644268774704</v>
      </c>
      <c r="M236" s="148" t="s">
        <v>534</v>
      </c>
      <c r="N236" s="154">
        <v>44362</v>
      </c>
      <c r="O236" s="1"/>
      <c r="R236" s="194" t="s">
        <v>725</v>
      </c>
    </row>
    <row r="237" spans="1:26" ht="12.75" customHeight="1">
      <c r="A237" s="218">
        <v>166</v>
      </c>
      <c r="B237" s="219">
        <v>44368</v>
      </c>
      <c r="C237" s="219"/>
      <c r="D237" s="220" t="s">
        <v>374</v>
      </c>
      <c r="E237" s="221" t="s">
        <v>564</v>
      </c>
      <c r="F237" s="222">
        <v>287.5</v>
      </c>
      <c r="G237" s="221"/>
      <c r="H237" s="221">
        <v>245</v>
      </c>
      <c r="I237" s="223">
        <v>344</v>
      </c>
      <c r="J237" s="161" t="s">
        <v>785</v>
      </c>
      <c r="K237" s="162">
        <f t="shared" si="35"/>
        <v>-42.5</v>
      </c>
      <c r="L237" s="163">
        <f t="shared" si="36"/>
        <v>-0.14782608695652175</v>
      </c>
      <c r="M237" s="159" t="s">
        <v>546</v>
      </c>
      <c r="N237" s="156">
        <v>44508</v>
      </c>
      <c r="O237" s="1"/>
      <c r="R237" s="194" t="s">
        <v>725</v>
      </c>
    </row>
    <row r="238" spans="1:26" ht="12.75" customHeight="1">
      <c r="A238" s="176">
        <v>167</v>
      </c>
      <c r="B238" s="177">
        <v>44368</v>
      </c>
      <c r="C238" s="177"/>
      <c r="D238" s="178" t="s">
        <v>444</v>
      </c>
      <c r="E238" s="179" t="s">
        <v>564</v>
      </c>
      <c r="F238" s="149">
        <v>241</v>
      </c>
      <c r="G238" s="179"/>
      <c r="H238" s="179">
        <v>298</v>
      </c>
      <c r="I238" s="181">
        <v>320</v>
      </c>
      <c r="J238" s="151" t="s">
        <v>622</v>
      </c>
      <c r="K238" s="152">
        <f t="shared" si="35"/>
        <v>57</v>
      </c>
      <c r="L238" s="153">
        <f t="shared" si="36"/>
        <v>0.23651452282157676</v>
      </c>
      <c r="M238" s="148" t="s">
        <v>534</v>
      </c>
      <c r="N238" s="154">
        <v>44802</v>
      </c>
      <c r="O238" s="41"/>
      <c r="R238" s="194" t="s">
        <v>725</v>
      </c>
    </row>
    <row r="239" spans="1:26" ht="12.75" customHeight="1">
      <c r="A239" s="176">
        <v>168</v>
      </c>
      <c r="B239" s="177">
        <v>44406</v>
      </c>
      <c r="C239" s="177"/>
      <c r="D239" s="178" t="s">
        <v>357</v>
      </c>
      <c r="E239" s="179" t="s">
        <v>564</v>
      </c>
      <c r="F239" s="149">
        <v>162.5</v>
      </c>
      <c r="G239" s="179"/>
      <c r="H239" s="179">
        <v>200</v>
      </c>
      <c r="I239" s="181">
        <v>200</v>
      </c>
      <c r="J239" s="151" t="s">
        <v>622</v>
      </c>
      <c r="K239" s="152">
        <f t="shared" si="35"/>
        <v>37.5</v>
      </c>
      <c r="L239" s="153">
        <f t="shared" si="36"/>
        <v>0.23076923076923078</v>
      </c>
      <c r="M239" s="148" t="s">
        <v>534</v>
      </c>
      <c r="N239" s="154">
        <v>44802</v>
      </c>
      <c r="O239" s="1"/>
      <c r="R239" s="194" t="s">
        <v>725</v>
      </c>
    </row>
    <row r="240" spans="1:26" ht="12.75" customHeight="1">
      <c r="A240" s="176">
        <v>169</v>
      </c>
      <c r="B240" s="177">
        <v>44462</v>
      </c>
      <c r="C240" s="177"/>
      <c r="D240" s="178" t="s">
        <v>761</v>
      </c>
      <c r="E240" s="179" t="s">
        <v>564</v>
      </c>
      <c r="F240" s="149">
        <v>1235</v>
      </c>
      <c r="G240" s="179"/>
      <c r="H240" s="179">
        <v>1505</v>
      </c>
      <c r="I240" s="181">
        <v>1500</v>
      </c>
      <c r="J240" s="151" t="s">
        <v>622</v>
      </c>
      <c r="K240" s="152">
        <f t="shared" si="35"/>
        <v>270</v>
      </c>
      <c r="L240" s="153">
        <f t="shared" si="36"/>
        <v>0.21862348178137653</v>
      </c>
      <c r="M240" s="148" t="s">
        <v>534</v>
      </c>
      <c r="N240" s="154">
        <v>44564</v>
      </c>
      <c r="O240" s="1"/>
      <c r="R240" s="194" t="s">
        <v>725</v>
      </c>
    </row>
    <row r="241" spans="1:18" ht="12.75" customHeight="1">
      <c r="A241" s="205">
        <v>170</v>
      </c>
      <c r="B241" s="206">
        <v>44480</v>
      </c>
      <c r="C241" s="206"/>
      <c r="D241" s="207" t="s">
        <v>763</v>
      </c>
      <c r="E241" s="208" t="s">
        <v>564</v>
      </c>
      <c r="F241" s="54">
        <v>58.75</v>
      </c>
      <c r="G241" s="208"/>
      <c r="H241" s="282"/>
      <c r="I241" s="212"/>
      <c r="J241" s="283" t="s">
        <v>537</v>
      </c>
      <c r="K241" s="205"/>
      <c r="L241" s="206"/>
      <c r="M241" s="206"/>
      <c r="N241" s="207"/>
      <c r="O241" s="41"/>
      <c r="R241" s="194" t="s">
        <v>725</v>
      </c>
    </row>
    <row r="242" spans="1:18" ht="12.75" customHeight="1">
      <c r="A242" s="209">
        <v>171</v>
      </c>
      <c r="B242" s="210">
        <v>44481</v>
      </c>
      <c r="C242" s="210"/>
      <c r="D242" s="211" t="s">
        <v>255</v>
      </c>
      <c r="E242" s="212" t="s">
        <v>564</v>
      </c>
      <c r="F242" s="213" t="s">
        <v>765</v>
      </c>
      <c r="G242" s="212"/>
      <c r="H242" s="212"/>
      <c r="I242" s="212">
        <v>380</v>
      </c>
      <c r="J242" s="214" t="s">
        <v>537</v>
      </c>
      <c r="K242" s="209"/>
      <c r="L242" s="210"/>
      <c r="M242" s="210"/>
      <c r="N242" s="211"/>
      <c r="O242" s="41"/>
      <c r="R242" s="194" t="s">
        <v>725</v>
      </c>
    </row>
    <row r="243" spans="1:18" ht="12.75" customHeight="1">
      <c r="A243" s="176">
        <v>172</v>
      </c>
      <c r="B243" s="177">
        <v>44481</v>
      </c>
      <c r="C243" s="177"/>
      <c r="D243" s="178" t="s">
        <v>380</v>
      </c>
      <c r="E243" s="179" t="s">
        <v>564</v>
      </c>
      <c r="F243" s="149">
        <v>45.5</v>
      </c>
      <c r="G243" s="179"/>
      <c r="H243" s="179">
        <v>56.5</v>
      </c>
      <c r="I243" s="181">
        <v>56</v>
      </c>
      <c r="J243" s="151" t="s">
        <v>861</v>
      </c>
      <c r="K243" s="152">
        <f>H243-F243</f>
        <v>11</v>
      </c>
      <c r="L243" s="153">
        <f>K243/F243</f>
        <v>0.24175824175824176</v>
      </c>
      <c r="M243" s="148" t="s">
        <v>534</v>
      </c>
      <c r="N243" s="154">
        <v>44881</v>
      </c>
      <c r="O243" s="41"/>
      <c r="R243" s="194"/>
    </row>
    <row r="244" spans="1:18" ht="12.75" customHeight="1">
      <c r="A244" s="176">
        <v>173</v>
      </c>
      <c r="B244" s="177">
        <v>44551</v>
      </c>
      <c r="C244" s="177"/>
      <c r="D244" s="178" t="s">
        <v>118</v>
      </c>
      <c r="E244" s="179" t="s">
        <v>564</v>
      </c>
      <c r="F244" s="149">
        <v>2300</v>
      </c>
      <c r="G244" s="179"/>
      <c r="H244" s="179">
        <f>(2820+2200)/2</f>
        <v>2510</v>
      </c>
      <c r="I244" s="181">
        <v>3000</v>
      </c>
      <c r="J244" s="151" t="s">
        <v>797</v>
      </c>
      <c r="K244" s="152">
        <f>H244-F244</f>
        <v>210</v>
      </c>
      <c r="L244" s="153">
        <f>K244/F244</f>
        <v>9.1304347826086957E-2</v>
      </c>
      <c r="M244" s="148" t="s">
        <v>534</v>
      </c>
      <c r="N244" s="154">
        <v>44649</v>
      </c>
      <c r="O244" s="1"/>
      <c r="R244" s="194"/>
    </row>
    <row r="245" spans="1:18" ht="12.75" customHeight="1">
      <c r="A245" s="215">
        <v>174</v>
      </c>
      <c r="B245" s="210">
        <v>44606</v>
      </c>
      <c r="C245" s="215"/>
      <c r="D245" s="215" t="s">
        <v>399</v>
      </c>
      <c r="E245" s="212" t="s">
        <v>564</v>
      </c>
      <c r="F245" s="212" t="s">
        <v>792</v>
      </c>
      <c r="G245" s="212"/>
      <c r="H245" s="212"/>
      <c r="I245" s="212">
        <v>764</v>
      </c>
      <c r="J245" s="212" t="s">
        <v>537</v>
      </c>
      <c r="K245" s="212"/>
      <c r="L245" s="212"/>
      <c r="M245" s="212"/>
      <c r="N245" s="215"/>
      <c r="O245" s="41"/>
      <c r="R245" s="194"/>
    </row>
    <row r="246" spans="1:18" ht="12.75" customHeight="1">
      <c r="A246" s="176">
        <v>175</v>
      </c>
      <c r="B246" s="177">
        <v>44613</v>
      </c>
      <c r="C246" s="177"/>
      <c r="D246" s="178" t="s">
        <v>761</v>
      </c>
      <c r="E246" s="179" t="s">
        <v>564</v>
      </c>
      <c r="F246" s="149">
        <v>1255</v>
      </c>
      <c r="G246" s="179"/>
      <c r="H246" s="179">
        <v>1515</v>
      </c>
      <c r="I246" s="181">
        <v>1510</v>
      </c>
      <c r="J246" s="151" t="s">
        <v>622</v>
      </c>
      <c r="K246" s="152">
        <f>H246-F246</f>
        <v>260</v>
      </c>
      <c r="L246" s="153">
        <f>K246/F246</f>
        <v>0.20717131474103587</v>
      </c>
      <c r="M246" s="148" t="s">
        <v>534</v>
      </c>
      <c r="N246" s="154">
        <v>44834</v>
      </c>
      <c r="O246" s="41"/>
      <c r="R246" s="194"/>
    </row>
    <row r="247" spans="1:18" ht="12.75" customHeight="1">
      <c r="A247">
        <v>176</v>
      </c>
      <c r="B247" s="210">
        <v>44670</v>
      </c>
      <c r="C247" s="210"/>
      <c r="D247" s="215" t="s">
        <v>499</v>
      </c>
      <c r="E247" s="240" t="s">
        <v>564</v>
      </c>
      <c r="F247" s="212" t="s">
        <v>798</v>
      </c>
      <c r="G247" s="212"/>
      <c r="H247" s="212"/>
      <c r="I247" s="212">
        <v>553</v>
      </c>
      <c r="J247" s="212" t="s">
        <v>537</v>
      </c>
      <c r="K247" s="212"/>
      <c r="L247" s="212"/>
      <c r="M247" s="212"/>
      <c r="N247" s="212"/>
      <c r="O247" s="41"/>
      <c r="R247" s="194"/>
    </row>
    <row r="248" spans="1:18" ht="12.75" customHeight="1">
      <c r="A248" s="176">
        <v>177</v>
      </c>
      <c r="B248" s="177">
        <v>44746</v>
      </c>
      <c r="C248" s="177"/>
      <c r="D248" s="178" t="s">
        <v>831</v>
      </c>
      <c r="E248" s="179" t="s">
        <v>564</v>
      </c>
      <c r="F248" s="149">
        <v>207.5</v>
      </c>
      <c r="G248" s="179"/>
      <c r="H248" s="179">
        <v>254</v>
      </c>
      <c r="I248" s="181">
        <v>254</v>
      </c>
      <c r="J248" s="151" t="s">
        <v>622</v>
      </c>
      <c r="K248" s="152">
        <f>H248-F248</f>
        <v>46.5</v>
      </c>
      <c r="L248" s="153">
        <f>K248/F248</f>
        <v>0.22409638554216868</v>
      </c>
      <c r="M248" s="148" t="s">
        <v>534</v>
      </c>
      <c r="N248" s="154">
        <v>44792</v>
      </c>
      <c r="O248" s="1"/>
      <c r="R248" s="194"/>
    </row>
    <row r="249" spans="1:18" ht="12.75" customHeight="1">
      <c r="A249" s="176">
        <v>178</v>
      </c>
      <c r="B249" s="177">
        <v>44775</v>
      </c>
      <c r="C249" s="177"/>
      <c r="D249" s="178" t="s">
        <v>446</v>
      </c>
      <c r="E249" s="179" t="s">
        <v>564</v>
      </c>
      <c r="F249" s="149">
        <v>31.25</v>
      </c>
      <c r="G249" s="179"/>
      <c r="H249" s="179">
        <v>38.75</v>
      </c>
      <c r="I249" s="181">
        <v>38</v>
      </c>
      <c r="J249" s="151" t="s">
        <v>622</v>
      </c>
      <c r="K249" s="152">
        <f>H249-F249</f>
        <v>7.5</v>
      </c>
      <c r="L249" s="153">
        <f>K249/F249</f>
        <v>0.24</v>
      </c>
      <c r="M249" s="148" t="s">
        <v>534</v>
      </c>
      <c r="N249" s="154">
        <v>44844</v>
      </c>
      <c r="O249" s="41"/>
      <c r="R249" s="54"/>
    </row>
    <row r="250" spans="1:18" ht="12.75" customHeight="1">
      <c r="A250" s="209">
        <v>179</v>
      </c>
      <c r="B250" s="210">
        <v>44841</v>
      </c>
      <c r="C250" s="215"/>
      <c r="D250" s="215" t="s">
        <v>836</v>
      </c>
      <c r="E250" s="240" t="s">
        <v>564</v>
      </c>
      <c r="F250" s="212" t="s">
        <v>837</v>
      </c>
      <c r="G250" s="212"/>
      <c r="H250" s="212"/>
      <c r="I250" s="212">
        <v>840</v>
      </c>
      <c r="J250" s="212" t="s">
        <v>537</v>
      </c>
      <c r="K250" s="212"/>
      <c r="L250" s="212"/>
      <c r="M250" s="212"/>
      <c r="N250" s="212"/>
      <c r="O250" s="41"/>
      <c r="Q250" s="196"/>
      <c r="R250" s="54"/>
    </row>
    <row r="251" spans="1:18" ht="12.75" customHeight="1">
      <c r="A251" s="209">
        <v>180</v>
      </c>
      <c r="B251" s="210">
        <v>44844</v>
      </c>
      <c r="C251" s="215"/>
      <c r="D251" s="215" t="s">
        <v>401</v>
      </c>
      <c r="E251" s="240" t="s">
        <v>564</v>
      </c>
      <c r="F251" s="212" t="s">
        <v>839</v>
      </c>
      <c r="G251" s="212"/>
      <c r="H251" s="212"/>
      <c r="I251" s="212">
        <v>291</v>
      </c>
      <c r="J251" s="212" t="s">
        <v>537</v>
      </c>
      <c r="K251" s="212"/>
      <c r="L251" s="212"/>
      <c r="M251" s="212"/>
      <c r="N251" s="212"/>
      <c r="O251" s="41"/>
      <c r="Q251" s="196"/>
      <c r="R251" s="54"/>
    </row>
    <row r="252" spans="1:18" ht="12.75" customHeight="1">
      <c r="A252" s="209">
        <v>181</v>
      </c>
      <c r="B252" s="210">
        <v>44845</v>
      </c>
      <c r="C252" s="215"/>
      <c r="D252" s="215" t="s">
        <v>399</v>
      </c>
      <c r="E252" s="240" t="s">
        <v>564</v>
      </c>
      <c r="F252" s="212" t="s">
        <v>860</v>
      </c>
      <c r="G252" s="212"/>
      <c r="H252" s="212"/>
      <c r="I252" s="212">
        <v>765</v>
      </c>
      <c r="J252" s="212" t="s">
        <v>537</v>
      </c>
      <c r="K252" s="212"/>
      <c r="L252" s="212"/>
      <c r="M252" s="212"/>
      <c r="N252" s="212"/>
      <c r="O252" s="41"/>
      <c r="Q252" s="196"/>
      <c r="R252" s="54"/>
    </row>
    <row r="253" spans="1:18" ht="12.75" customHeight="1">
      <c r="A253" s="270">
        <v>182</v>
      </c>
      <c r="B253" s="210">
        <v>44981</v>
      </c>
      <c r="C253" s="210"/>
      <c r="D253" s="215" t="s">
        <v>817</v>
      </c>
      <c r="E253" s="240" t="s">
        <v>564</v>
      </c>
      <c r="F253" s="240" t="s">
        <v>866</v>
      </c>
      <c r="G253" s="212"/>
      <c r="H253" s="212"/>
      <c r="I253" s="212">
        <v>2080</v>
      </c>
      <c r="J253" s="212" t="s">
        <v>537</v>
      </c>
      <c r="K253" s="212"/>
      <c r="L253" s="212"/>
      <c r="M253" s="212"/>
      <c r="N253" s="212"/>
      <c r="O253" s="41"/>
      <c r="R253" s="54"/>
    </row>
    <row r="254" spans="1:18" ht="12.75" customHeight="1">
      <c r="A254" s="176">
        <v>183</v>
      </c>
      <c r="B254" s="177">
        <v>44986</v>
      </c>
      <c r="C254" s="177"/>
      <c r="D254" s="178" t="s">
        <v>446</v>
      </c>
      <c r="E254" s="179" t="s">
        <v>564</v>
      </c>
      <c r="F254" s="149">
        <v>57.5</v>
      </c>
      <c r="G254" s="179"/>
      <c r="H254" s="179">
        <v>120</v>
      </c>
      <c r="I254" s="181">
        <v>120</v>
      </c>
      <c r="J254" s="151" t="s">
        <v>622</v>
      </c>
      <c r="K254" s="152">
        <f>H254-F254</f>
        <v>62.5</v>
      </c>
      <c r="L254" s="153">
        <f>K254/F254</f>
        <v>1.0869565217391304</v>
      </c>
      <c r="M254" s="148" t="s">
        <v>534</v>
      </c>
      <c r="N254" s="154">
        <v>45415</v>
      </c>
      <c r="O254" s="41"/>
      <c r="R254" s="54"/>
    </row>
    <row r="255" spans="1:18" ht="12.75" customHeight="1">
      <c r="A255" s="270">
        <v>184</v>
      </c>
      <c r="B255" s="210">
        <v>45008</v>
      </c>
      <c r="C255" s="210"/>
      <c r="D255" s="215" t="s">
        <v>459</v>
      </c>
      <c r="E255" s="240" t="s">
        <v>564</v>
      </c>
      <c r="F255" s="240" t="s">
        <v>872</v>
      </c>
      <c r="G255" s="212"/>
      <c r="H255" s="212"/>
      <c r="I255" s="212">
        <v>3523</v>
      </c>
      <c r="J255" s="212" t="s">
        <v>537</v>
      </c>
      <c r="K255" s="212"/>
      <c r="L255" s="212"/>
      <c r="M255" s="212"/>
      <c r="N255" s="212"/>
      <c r="O255" s="41"/>
      <c r="R255" s="54"/>
    </row>
    <row r="256" spans="1:18" ht="12.75" customHeight="1">
      <c r="A256" s="209">
        <v>185</v>
      </c>
      <c r="B256" s="210">
        <v>45027</v>
      </c>
      <c r="C256" s="215"/>
      <c r="D256" s="215" t="s">
        <v>873</v>
      </c>
      <c r="E256" s="240" t="s">
        <v>564</v>
      </c>
      <c r="F256" s="212" t="s">
        <v>874</v>
      </c>
      <c r="G256" s="212"/>
      <c r="H256" s="212"/>
      <c r="I256" s="212">
        <v>810</v>
      </c>
      <c r="J256" s="212" t="s">
        <v>537</v>
      </c>
      <c r="K256" s="212"/>
      <c r="L256" s="212"/>
      <c r="M256" s="212"/>
      <c r="N256" s="212"/>
      <c r="O256" s="41"/>
      <c r="R256" s="54"/>
    </row>
    <row r="257" spans="1:38" ht="12.75" customHeight="1">
      <c r="A257" s="209">
        <v>186</v>
      </c>
      <c r="B257" s="210">
        <v>45050</v>
      </c>
      <c r="C257" s="215"/>
      <c r="D257" s="215" t="s">
        <v>284</v>
      </c>
      <c r="E257" s="240" t="s">
        <v>564</v>
      </c>
      <c r="F257" s="212" t="s">
        <v>875</v>
      </c>
      <c r="G257" s="212"/>
      <c r="H257" s="212"/>
      <c r="I257" s="212">
        <v>5040</v>
      </c>
      <c r="J257" s="212" t="s">
        <v>537</v>
      </c>
      <c r="K257" s="212"/>
      <c r="L257" s="212"/>
      <c r="M257" s="212"/>
      <c r="N257" s="212"/>
      <c r="O257" s="41"/>
      <c r="R257" s="54"/>
    </row>
    <row r="258" spans="1:38" ht="12.75" customHeight="1">
      <c r="A258" s="317">
        <v>187</v>
      </c>
      <c r="B258" s="318">
        <v>45075</v>
      </c>
      <c r="C258" s="319"/>
      <c r="D258" s="319" t="s">
        <v>889</v>
      </c>
      <c r="E258" s="320" t="s">
        <v>564</v>
      </c>
      <c r="F258" s="321" t="s">
        <v>876</v>
      </c>
      <c r="G258" s="321"/>
      <c r="H258" s="321"/>
      <c r="I258" s="321">
        <v>732</v>
      </c>
      <c r="J258" s="321" t="s">
        <v>537</v>
      </c>
      <c r="K258" s="321"/>
      <c r="L258" s="321"/>
      <c r="M258" s="321"/>
      <c r="N258" s="321"/>
      <c r="O258" s="41"/>
      <c r="Q258" s="196"/>
      <c r="R258" s="54"/>
      <c r="T258" s="41"/>
      <c r="V258" s="196"/>
      <c r="W258" s="54"/>
      <c r="Y258" s="41"/>
      <c r="AA258" s="196"/>
      <c r="AB258" s="54"/>
      <c r="AD258" s="41"/>
      <c r="AF258" s="196"/>
      <c r="AG258" s="54"/>
      <c r="AI258" s="41"/>
      <c r="AK258" s="196"/>
      <c r="AL258" s="54"/>
    </row>
    <row r="259" spans="1:38" s="215" customFormat="1" ht="12.75" customHeight="1">
      <c r="A259" s="209">
        <v>188</v>
      </c>
      <c r="B259" s="210">
        <v>45078</v>
      </c>
      <c r="D259" s="215" t="s">
        <v>490</v>
      </c>
      <c r="E259" s="240" t="s">
        <v>564</v>
      </c>
      <c r="F259" s="212" t="s">
        <v>902</v>
      </c>
      <c r="G259" s="212"/>
      <c r="H259" s="212"/>
      <c r="I259" s="212">
        <v>4300</v>
      </c>
      <c r="J259" s="212" t="s">
        <v>537</v>
      </c>
      <c r="K259" s="212"/>
      <c r="L259" s="212"/>
      <c r="M259" s="212"/>
      <c r="N259" s="212"/>
      <c r="O259" s="41"/>
      <c r="P259"/>
      <c r="Q259" s="196"/>
      <c r="R259" s="54"/>
      <c r="S259"/>
      <c r="T259" s="41"/>
      <c r="U259"/>
      <c r="V259" s="196"/>
      <c r="W259" s="54"/>
      <c r="X259"/>
      <c r="Y259" s="41"/>
      <c r="Z259"/>
      <c r="AA259" s="196"/>
      <c r="AB259" s="54"/>
      <c r="AC259"/>
      <c r="AD259" s="41"/>
      <c r="AE259"/>
      <c r="AF259" s="196"/>
      <c r="AG259" s="54"/>
      <c r="AH259"/>
      <c r="AI259" s="41"/>
      <c r="AJ259"/>
      <c r="AK259" s="196"/>
      <c r="AL259" s="54"/>
    </row>
    <row r="260" spans="1:38" s="215" customFormat="1" ht="12.75" customHeight="1">
      <c r="A260" s="209"/>
      <c r="B260" s="210"/>
      <c r="E260" s="240"/>
      <c r="F260" s="212"/>
      <c r="G260" s="212"/>
      <c r="H260" s="212"/>
      <c r="I260" s="212"/>
      <c r="J260" s="212"/>
      <c r="K260" s="212"/>
      <c r="L260" s="212"/>
      <c r="M260" s="212"/>
      <c r="N260" s="212"/>
      <c r="O260" s="41"/>
      <c r="P260"/>
      <c r="Q260"/>
      <c r="R260" s="54"/>
      <c r="S260"/>
      <c r="T260" s="41"/>
      <c r="U260"/>
      <c r="V260"/>
      <c r="W260" s="54"/>
      <c r="X260"/>
      <c r="Y260" s="41"/>
      <c r="Z260"/>
      <c r="AA260"/>
      <c r="AB260" s="54"/>
      <c r="AC260"/>
      <c r="AD260" s="41"/>
      <c r="AE260"/>
      <c r="AF260"/>
      <c r="AG260" s="54"/>
      <c r="AH260"/>
      <c r="AI260" s="41"/>
      <c r="AJ260"/>
      <c r="AK260"/>
      <c r="AL260" s="54"/>
    </row>
    <row r="261" spans="1:38" s="215" customFormat="1" ht="12.75" customHeight="1">
      <c r="F261" s="212"/>
      <c r="G261" s="212"/>
      <c r="H261" s="212"/>
      <c r="I261" s="212"/>
      <c r="J261" s="238"/>
      <c r="K261" s="212"/>
      <c r="L261" s="212"/>
      <c r="M261" s="212"/>
      <c r="O261" s="41"/>
      <c r="P261"/>
      <c r="Q261"/>
      <c r="R261" s="54"/>
      <c r="S261"/>
      <c r="T261" s="41"/>
      <c r="U261"/>
      <c r="V261"/>
      <c r="W261" s="54"/>
      <c r="X261"/>
      <c r="Y261" s="41"/>
      <c r="Z261"/>
      <c r="AA261"/>
      <c r="AB261" s="54"/>
      <c r="AC261"/>
      <c r="AD261" s="41"/>
      <c r="AE261"/>
      <c r="AF261"/>
      <c r="AG261" s="54"/>
      <c r="AH261"/>
      <c r="AI261" s="41"/>
      <c r="AJ261"/>
      <c r="AK261"/>
      <c r="AL261" s="54"/>
    </row>
    <row r="262" spans="1:38" ht="12.75" customHeight="1">
      <c r="B262" s="322" t="s">
        <v>757</v>
      </c>
      <c r="F262" s="54"/>
      <c r="G262" s="54"/>
      <c r="H262" s="54"/>
      <c r="I262" s="54"/>
      <c r="J262" s="41"/>
      <c r="K262" s="54"/>
      <c r="L262" s="54"/>
      <c r="M262" s="54"/>
      <c r="O262" s="41"/>
      <c r="R262" s="54"/>
      <c r="T262" s="41"/>
      <c r="W262" s="54"/>
      <c r="Y262" s="41"/>
      <c r="AB262" s="54"/>
      <c r="AD262" s="41"/>
      <c r="AG262" s="54"/>
      <c r="AI262" s="41"/>
      <c r="AL262" s="54"/>
    </row>
    <row r="263" spans="1:38" ht="12.75" customHeight="1">
      <c r="A263" s="195"/>
      <c r="F263" s="54"/>
      <c r="G263" s="54"/>
      <c r="H263" s="54"/>
      <c r="I263" s="54"/>
      <c r="J263" s="41"/>
      <c r="K263" s="54"/>
      <c r="L263" s="54"/>
      <c r="M263" s="54"/>
      <c r="O263" s="41"/>
      <c r="R263" s="54"/>
      <c r="T263" s="41"/>
      <c r="W263" s="54"/>
      <c r="Y263" s="41"/>
      <c r="AB263" s="54"/>
      <c r="AD263" s="41"/>
      <c r="AG263" s="54"/>
      <c r="AI263" s="41"/>
      <c r="AL263" s="54"/>
    </row>
    <row r="264" spans="1:38" ht="12.75" customHeight="1">
      <c r="A264" s="195"/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38" ht="12.75" customHeight="1">
      <c r="A265" s="53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3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3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3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3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3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3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3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</sheetData>
  <autoFilter ref="R1:R26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2023-06-07T02:38:20Z</dcterms:modified>
</cp:coreProperties>
</file>