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AA94E93F-1D7D-47CE-807E-D26A545F512C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5" i="7" l="1"/>
  <c r="K55" i="7" s="1"/>
  <c r="L67" i="7"/>
  <c r="K67" i="7" s="1"/>
  <c r="K39" i="7"/>
  <c r="L39" i="7" s="1"/>
  <c r="K42" i="7"/>
  <c r="L42" i="7" s="1"/>
  <c r="L69" i="7"/>
  <c r="K69" i="7" s="1"/>
  <c r="L54" i="7"/>
  <c r="K54" i="7" s="1"/>
  <c r="K41" i="7"/>
  <c r="L41" i="7" s="1"/>
  <c r="L68" i="7"/>
  <c r="K68" i="7" s="1"/>
  <c r="K40" i="7"/>
  <c r="L40" i="7" s="1"/>
  <c r="K36" i="7"/>
  <c r="L36" i="7" s="1"/>
  <c r="K35" i="7"/>
  <c r="L35" i="7" s="1"/>
  <c r="K38" i="7"/>
  <c r="L38" i="7" s="1"/>
  <c r="K37" i="7"/>
  <c r="L37" i="7" s="1"/>
  <c r="K34" i="7"/>
  <c r="L34" i="7" s="1"/>
  <c r="K14" i="7"/>
  <c r="L14" i="7" s="1"/>
  <c r="L66" i="7"/>
  <c r="K66" i="7" s="1"/>
  <c r="K32" i="7"/>
  <c r="L32" i="7" s="1"/>
  <c r="K27" i="7"/>
  <c r="L27" i="7" s="1"/>
  <c r="K15" i="7"/>
  <c r="L15" i="7" s="1"/>
  <c r="K33" i="7"/>
  <c r="L33" i="7" s="1"/>
  <c r="L65" i="7"/>
  <c r="K65" i="7" s="1"/>
  <c r="K30" i="7" l="1"/>
  <c r="L30" i="7" s="1"/>
  <c r="K29" i="7"/>
  <c r="L29" i="7" s="1"/>
  <c r="K28" i="7"/>
  <c r="L28" i="7" s="1"/>
  <c r="K26" i="7"/>
  <c r="L26" i="7" s="1"/>
  <c r="K10" i="7"/>
  <c r="L10" i="7" s="1"/>
  <c r="K12" i="7"/>
  <c r="L12" i="7" s="1"/>
  <c r="K25" i="7"/>
  <c r="L25" i="7" s="1"/>
  <c r="M7" i="7" l="1"/>
  <c r="F225" i="7" l="1"/>
  <c r="K226" i="7"/>
  <c r="L226" i="7" s="1"/>
  <c r="K217" i="7"/>
  <c r="L217" i="7" s="1"/>
  <c r="K220" i="7"/>
  <c r="L220" i="7" s="1"/>
  <c r="K228" i="7" l="1"/>
  <c r="L228" i="7" s="1"/>
  <c r="F219" i="7"/>
  <c r="F218" i="7"/>
  <c r="F216" i="7"/>
  <c r="K216" i="7" s="1"/>
  <c r="L216" i="7" s="1"/>
  <c r="F196" i="7"/>
  <c r="F148" i="7"/>
  <c r="K227" i="7" l="1"/>
  <c r="L227" i="7" s="1"/>
  <c r="K225" i="7"/>
  <c r="L225" i="7" s="1"/>
  <c r="K231" i="7"/>
  <c r="L231" i="7" s="1"/>
  <c r="K232" i="7"/>
  <c r="L232" i="7" s="1"/>
  <c r="K224" i="7"/>
  <c r="L224" i="7" s="1"/>
  <c r="K234" i="7"/>
  <c r="L234" i="7" s="1"/>
  <c r="K230" i="7"/>
  <c r="L230" i="7" s="1"/>
  <c r="K223" i="7" l="1"/>
  <c r="L223" i="7" s="1"/>
  <c r="K212" i="7"/>
  <c r="L212" i="7" s="1"/>
  <c r="K214" i="7"/>
  <c r="L214" i="7" s="1"/>
  <c r="K211" i="7"/>
  <c r="L211" i="7" s="1"/>
  <c r="K213" i="7"/>
  <c r="L213" i="7" s="1"/>
  <c r="K142" i="7"/>
  <c r="L142" i="7" s="1"/>
  <c r="K195" i="7"/>
  <c r="L195" i="7" s="1"/>
  <c r="K209" i="7"/>
  <c r="L209" i="7" s="1"/>
  <c r="K210" i="7"/>
  <c r="L210" i="7" s="1"/>
  <c r="K208" i="7"/>
  <c r="L208" i="7" s="1"/>
  <c r="K207" i="7"/>
  <c r="L207" i="7" s="1"/>
  <c r="K206" i="7"/>
  <c r="L206" i="7" s="1"/>
  <c r="K205" i="7"/>
  <c r="L205" i="7" s="1"/>
  <c r="K204" i="7"/>
  <c r="L204" i="7" s="1"/>
  <c r="K203" i="7"/>
  <c r="L203" i="7" s="1"/>
  <c r="K202" i="7"/>
  <c r="L202" i="7" s="1"/>
  <c r="K200" i="7"/>
  <c r="L200" i="7" s="1"/>
  <c r="K198" i="7"/>
  <c r="L198" i="7" s="1"/>
  <c r="K197" i="7"/>
  <c r="L197" i="7" s="1"/>
  <c r="K196" i="7"/>
  <c r="L196" i="7" s="1"/>
  <c r="K192" i="7"/>
  <c r="L192" i="7" s="1"/>
  <c r="K191" i="7"/>
  <c r="L191" i="7" s="1"/>
  <c r="K190" i="7"/>
  <c r="L190" i="7" s="1"/>
  <c r="K187" i="7"/>
  <c r="L187" i="7" s="1"/>
  <c r="K186" i="7"/>
  <c r="L186" i="7" s="1"/>
  <c r="K185" i="7"/>
  <c r="L185" i="7" s="1"/>
  <c r="K184" i="7"/>
  <c r="L184" i="7" s="1"/>
  <c r="K183" i="7"/>
  <c r="L183" i="7" s="1"/>
  <c r="K182" i="7"/>
  <c r="L182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K174" i="7"/>
  <c r="L174" i="7" s="1"/>
  <c r="K173" i="7"/>
  <c r="L173" i="7" s="1"/>
  <c r="K172" i="7"/>
  <c r="L172" i="7" s="1"/>
  <c r="K170" i="7"/>
  <c r="L170" i="7" s="1"/>
  <c r="K168" i="7"/>
  <c r="L168" i="7" s="1"/>
  <c r="K166" i="7"/>
  <c r="L166" i="7" s="1"/>
  <c r="K164" i="7"/>
  <c r="L164" i="7" s="1"/>
  <c r="K163" i="7"/>
  <c r="L163" i="7" s="1"/>
  <c r="K162" i="7"/>
  <c r="L162" i="7" s="1"/>
  <c r="K160" i="7"/>
  <c r="L160" i="7" s="1"/>
  <c r="K159" i="7"/>
  <c r="L159" i="7" s="1"/>
  <c r="K158" i="7"/>
  <c r="L158" i="7" s="1"/>
  <c r="K157" i="7"/>
  <c r="K156" i="7"/>
  <c r="L156" i="7" s="1"/>
  <c r="K155" i="7"/>
  <c r="L155" i="7" s="1"/>
  <c r="K153" i="7"/>
  <c r="L153" i="7" s="1"/>
  <c r="K152" i="7"/>
  <c r="L152" i="7" s="1"/>
  <c r="K151" i="7"/>
  <c r="L151" i="7" s="1"/>
  <c r="K150" i="7"/>
  <c r="L150" i="7" s="1"/>
  <c r="K149" i="7"/>
  <c r="L149" i="7" s="1"/>
  <c r="K148" i="7"/>
  <c r="L148" i="7" s="1"/>
  <c r="H147" i="7"/>
  <c r="K147" i="7" s="1"/>
  <c r="L147" i="7" s="1"/>
  <c r="K144" i="7"/>
  <c r="L144" i="7" s="1"/>
  <c r="K143" i="7"/>
  <c r="L143" i="7" s="1"/>
  <c r="K141" i="7"/>
  <c r="L141" i="7" s="1"/>
  <c r="K140" i="7"/>
  <c r="L140" i="7" s="1"/>
  <c r="K137" i="7"/>
  <c r="L137" i="7" s="1"/>
  <c r="K136" i="7"/>
  <c r="L136" i="7" s="1"/>
  <c r="K135" i="7"/>
  <c r="L135" i="7" s="1"/>
  <c r="K134" i="7"/>
  <c r="L134" i="7" s="1"/>
  <c r="K133" i="7"/>
  <c r="L133" i="7" s="1"/>
  <c r="K132" i="7"/>
  <c r="L132" i="7" s="1"/>
  <c r="K131" i="7"/>
  <c r="L131" i="7" s="1"/>
  <c r="K130" i="7"/>
  <c r="L130" i="7" s="1"/>
  <c r="K129" i="7"/>
  <c r="L129" i="7" s="1"/>
  <c r="K128" i="7"/>
  <c r="L128" i="7" s="1"/>
  <c r="K127" i="7"/>
  <c r="L127" i="7" s="1"/>
  <c r="K126" i="7"/>
  <c r="L126" i="7" s="1"/>
  <c r="K125" i="7"/>
  <c r="L125" i="7" s="1"/>
  <c r="K124" i="7"/>
  <c r="L124" i="7" s="1"/>
  <c r="K123" i="7"/>
  <c r="L123" i="7" s="1"/>
  <c r="K122" i="7"/>
  <c r="L122" i="7" s="1"/>
  <c r="K121" i="7"/>
  <c r="L121" i="7" s="1"/>
  <c r="K120" i="7"/>
  <c r="L120" i="7" s="1"/>
  <c r="K119" i="7"/>
  <c r="L119" i="7" s="1"/>
  <c r="K118" i="7"/>
  <c r="L118" i="7" s="1"/>
  <c r="K117" i="7"/>
  <c r="L117" i="7" s="1"/>
  <c r="K116" i="7"/>
  <c r="L116" i="7" s="1"/>
  <c r="K115" i="7"/>
  <c r="L115" i="7" s="1"/>
  <c r="K114" i="7"/>
  <c r="L114" i="7" s="1"/>
  <c r="H113" i="7"/>
  <c r="K113" i="7" s="1"/>
  <c r="L113" i="7" s="1"/>
  <c r="F112" i="7"/>
  <c r="K112" i="7" s="1"/>
  <c r="L112" i="7" s="1"/>
  <c r="K111" i="7"/>
  <c r="L111" i="7" s="1"/>
  <c r="K110" i="7"/>
  <c r="L110" i="7" s="1"/>
  <c r="K109" i="7"/>
  <c r="L109" i="7" s="1"/>
  <c r="K108" i="7"/>
  <c r="L108" i="7" s="1"/>
  <c r="K107" i="7"/>
  <c r="L107" i="7" s="1"/>
  <c r="K106" i="7"/>
  <c r="L106" i="7" s="1"/>
  <c r="K105" i="7"/>
  <c r="L105" i="7" s="1"/>
  <c r="K104" i="7"/>
  <c r="L104" i="7" s="1"/>
  <c r="K103" i="7"/>
  <c r="L103" i="7" s="1"/>
  <c r="K102" i="7"/>
  <c r="L102" i="7" s="1"/>
  <c r="K101" i="7"/>
  <c r="L101" i="7" s="1"/>
  <c r="K100" i="7"/>
  <c r="L100" i="7" s="1"/>
  <c r="K99" i="7"/>
  <c r="L99" i="7" s="1"/>
  <c r="K98" i="7"/>
  <c r="L98" i="7" s="1"/>
  <c r="K97" i="7"/>
  <c r="L97" i="7" s="1"/>
  <c r="K96" i="7"/>
  <c r="L96" i="7" s="1"/>
  <c r="K95" i="7"/>
  <c r="L95" i="7" s="1"/>
  <c r="K94" i="7"/>
  <c r="L94" i="7" s="1"/>
  <c r="K93" i="7"/>
  <c r="L93" i="7" s="1"/>
  <c r="K92" i="7"/>
  <c r="L92" i="7" s="1"/>
  <c r="K91" i="7"/>
  <c r="L91" i="7" s="1"/>
  <c r="K90" i="7"/>
  <c r="L90" i="7" s="1"/>
  <c r="K89" i="7"/>
  <c r="L89" i="7" s="1"/>
  <c r="K88" i="7"/>
  <c r="L88" i="7" s="1"/>
  <c r="K87" i="7"/>
  <c r="L87" i="7" s="1"/>
  <c r="K86" i="7"/>
  <c r="L86" i="7" s="1"/>
  <c r="K85" i="7"/>
  <c r="L85" i="7" s="1"/>
  <c r="D7" i="6"/>
  <c r="K6" i="4"/>
  <c r="K6" i="3"/>
  <c r="L6" i="2"/>
</calcChain>
</file>

<file path=xl/sharedStrings.xml><?xml version="1.0" encoding="utf-8"?>
<sst xmlns="http://schemas.openxmlformats.org/spreadsheetml/2006/main" count="7420" uniqueCount="3767">
  <si>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</si>
  <si>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</si>
  <si>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</si>
  <si>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</si>
  <si>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</si>
  <si>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</si>
  <si>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</si>
  <si>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</si>
  <si>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</si>
  <si>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</si>
  <si>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</si>
  <si>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</si>
  <si>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</si>
  <si>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</si>
  <si>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</si>
  <si>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</si>
  <si>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</si>
  <si>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</si>
  <si>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</si>
  <si>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</si>
  <si>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</si>
  <si>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</si>
  <si>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</si>
  <si>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</si>
  <si>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</si>
  <si>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</si>
  <si>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</si>
  <si>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</si>
  <si>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</si>
  <si>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</si>
  <si>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</si>
  <si>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</si>
  <si>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</si>
  <si>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</si>
  <si>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</si>
  <si>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</si>
  <si>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</si>
  <si>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</si>
  <si>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</si>
  <si>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</si>
  <si>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</si>
  <si>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</si>
  <si>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</si>
  <si>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</si>
  <si>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</si>
  <si>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</si>
  <si>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</si>
  <si>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</si>
  <si>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</si>
  <si>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</si>
  <si>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</si>
  <si>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</si>
  <si>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</si>
  <si>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</si>
  <si>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</si>
  <si>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</si>
  <si>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</si>
  <si>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</si>
  <si>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</si>
  <si>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</si>
  <si>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</si>
  <si>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</si>
  <si>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</si>
  <si>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</si>
  <si>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</si>
  <si>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</si>
  <si>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</si>
  <si>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</si>
  <si>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</si>
  <si>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</si>
  <si>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</si>
  <si>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</si>
  <si>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</si>
  <si>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</si>
  <si>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</si>
  <si>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</si>
  <si>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</si>
  <si>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</si>
  <si>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</si>
  <si>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</si>
  <si>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</si>
  <si>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</si>
  <si>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</si>
  <si>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</si>
  <si>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</si>
  <si>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</si>
  <si>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</si>
  <si>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</si>
  <si>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</si>
  <si>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</si>
  <si>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</si>
  <si>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</si>
  <si>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</si>
  <si>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</si>
  <si>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</si>
  <si>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</si>
  <si>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</si>
  <si>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</si>
  <si>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</si>
  <si>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</si>
  <si>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</si>
  <si>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</si>
  <si>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</si>
  <si>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</si>
  <si>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</si>
  <si>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</si>
  <si>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</si>
  <si>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</si>
  <si>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</si>
  <si>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</si>
  <si>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</si>
  <si>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</si>
  <si>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</si>
  <si>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</si>
  <si>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</si>
  <si>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</si>
  <si>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</si>
  <si>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</si>
  <si>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</si>
  <si>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</si>
  <si>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</si>
  <si>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</si>
  <si>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</si>
  <si>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</si>
  <si>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</si>
  <si>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</si>
  <si>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</si>
  <si>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</si>
  <si>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</si>
  <si>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</si>
  <si>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</si>
  <si>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</si>
  <si>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</si>
  <si>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</si>
  <si>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</si>
  <si>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</si>
  <si>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</si>
  <si>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</si>
  <si>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</si>
  <si>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</si>
  <si>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</si>
  <si>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</si>
  <si>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</si>
  <si>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</si>
  <si>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</si>
  <si>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</si>
  <si>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</si>
  <si>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</si>
  <si>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</si>
  <si>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</si>
  <si>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</si>
  <si>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</si>
  <si>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</si>
  <si>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</si>
  <si>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</si>
  <si>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</si>
  <si>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</si>
  <si>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</si>
  <si>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</si>
  <si>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</si>
  <si>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</si>
  <si>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</si>
  <si>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</si>
  <si>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</si>
  <si>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</si>
  <si>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</si>
  <si>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</si>
  <si>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</si>
  <si>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</si>
  <si>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</si>
  <si>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</si>
  <si>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</si>
  <si>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</si>
  <si>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</si>
  <si>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</si>
  <si>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</si>
  <si>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</si>
  <si>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</si>
  <si>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</si>
  <si>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</si>
  <si>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</si>
  <si>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</si>
  <si>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</si>
  <si>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</si>
  <si>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</si>
  <si>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</si>
  <si>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</si>
  <si>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</si>
  <si>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</si>
  <si>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</si>
  <si>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</si>
  <si>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</si>
  <si>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</si>
  <si>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</si>
  <si>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</si>
  <si>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</si>
  <si>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</si>
  <si>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</si>
  <si>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</si>
  <si>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</si>
  <si>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</si>
  <si>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</si>
  <si>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</si>
  <si>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</si>
  <si>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</si>
  <si>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</si>
  <si>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</si>
  <si>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</si>
  <si>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</si>
  <si>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</si>
  <si>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</si>
  <si>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</si>
  <si>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</si>
  <si>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</si>
  <si>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</si>
  <si>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</si>
  <si>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</si>
  <si>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</si>
  <si>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</si>
  <si>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</si>
  <si>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</si>
  <si>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</si>
  <si>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</si>
  <si>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</si>
  <si>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</si>
  <si>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</si>
  <si>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</si>
  <si>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</si>
  <si>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</si>
  <si>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</si>
  <si>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</si>
  <si>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</si>
  <si>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</si>
  <si>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</si>
  <si>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</si>
  <si>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</si>
  <si>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</si>
  <si>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</si>
  <si>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</si>
  <si>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</si>
  <si>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</si>
  <si>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</si>
  <si>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</si>
  <si>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</si>
  <si>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</si>
  <si>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</si>
  <si>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</si>
  <si>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</si>
  <si>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</si>
  <si>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</si>
  <si>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</si>
  <si>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</si>
  <si>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</si>
  <si>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</si>
  <si>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</si>
  <si>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</si>
  <si>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</si>
  <si>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</si>
  <si>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</si>
  <si>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</si>
  <si>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</si>
  <si>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</si>
  <si>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</si>
  <si>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</si>
  <si>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</si>
  <si>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</si>
  <si>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</si>
  <si>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</si>
  <si>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</si>
  <si>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</si>
  <si>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</si>
  <si>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</si>
  <si>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</si>
  <si>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</si>
  <si>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</si>
  <si>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</si>
  <si>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</si>
  <si>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</si>
  <si>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</si>
  <si>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</si>
  <si>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</si>
  <si>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</si>
  <si>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</si>
  <si>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</si>
  <si>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</si>
  <si>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</si>
  <si>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</si>
  <si>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</si>
  <si>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</si>
  <si>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</si>
  <si>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</si>
  <si>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</si>
  <si>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</si>
  <si>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</si>
  <si>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</si>
  <si>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</si>
  <si>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</si>
  <si>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</si>
  <si>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</si>
  <si>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</si>
  <si>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</si>
  <si>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</si>
  <si>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</si>
  <si>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</si>
  <si>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</si>
  <si>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</si>
  <si>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</si>
  <si>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</si>
  <si>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</si>
  <si>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</si>
  <si>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</si>
  <si>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</si>
  <si>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</si>
  <si>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</si>
  <si>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</si>
  <si>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</si>
  <si>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</si>
  <si>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</si>
  <si>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</si>
  <si>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</si>
  <si>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</si>
  <si>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</si>
  <si>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</si>
  <si>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</si>
  <si>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</si>
  <si>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</si>
  <si>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</si>
  <si>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</si>
  <si>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</si>
  <si>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</si>
  <si>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</si>
  <si>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</si>
  <si>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</si>
  <si>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</si>
  <si>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</si>
  <si>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</si>
  <si>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</si>
  <si>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</si>
  <si>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</si>
  <si>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</si>
  <si>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</si>
  <si>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</si>
  <si>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</si>
  <si>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</si>
  <si>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</si>
  <si>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</si>
  <si>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</si>
  <si>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</si>
  <si>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</si>
  <si>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</si>
  <si>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</si>
  <si>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</si>
  <si>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</si>
  <si>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</si>
  <si>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</si>
  <si>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</si>
  <si>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</si>
  <si>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</si>
  <si>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</si>
  <si>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</si>
  <si>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</si>
  <si>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</si>
  <si>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</si>
  <si>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</si>
  <si>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</si>
  <si>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</si>
  <si>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</si>
  <si>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</si>
  <si>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</si>
  <si>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</si>
  <si>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</si>
  <si>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</si>
  <si>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</si>
  <si>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</si>
  <si>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</si>
  <si>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</si>
  <si>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</si>
  <si>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</si>
  <si>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</si>
  <si>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</si>
  <si>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</si>
  <si>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</si>
  <si>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</si>
  <si>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</si>
  <si>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</si>
  <si>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</si>
  <si>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</si>
  <si>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</si>
  <si>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</si>
  <si>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</si>
  <si>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</si>
  <si>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</si>
  <si>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</si>
  <si>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</si>
  <si>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</si>
  <si>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</si>
  <si>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</si>
  <si>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</si>
  <si>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</si>
  <si>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</si>
  <si>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</si>
  <si>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</si>
  <si>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</si>
  <si>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</si>
  <si>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</si>
  <si>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</si>
  <si>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</si>
  <si>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</si>
  <si>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</si>
  <si>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</si>
  <si>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</si>
  <si>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</si>
  <si>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</si>
  <si>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</si>
  <si>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</si>
  <si>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</si>
  <si>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</si>
  <si>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</si>
  <si>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</si>
  <si>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</si>
  <si>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</si>
  <si>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</si>
  <si>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</si>
  <si>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</si>
  <si>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</si>
  <si>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</si>
  <si>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</si>
  <si>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</si>
  <si>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</si>
  <si>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</si>
  <si>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</si>
  <si>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</si>
  <si>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</si>
  <si>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</si>
  <si>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</si>
  <si>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</si>
  <si>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</si>
  <si>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</si>
  <si>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</si>
  <si>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</si>
  <si>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</si>
  <si>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</si>
  <si>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</si>
  <si>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</si>
  <si>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</si>
  <si>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</si>
  <si>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</si>
  <si>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</si>
  <si>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</si>
  <si>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</si>
  <si>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</si>
  <si>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</si>
  <si>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</si>
  <si>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</si>
  <si>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</si>
  <si>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</si>
  <si>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</si>
  <si>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</si>
  <si>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</si>
  <si>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</si>
  <si>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</si>
  <si>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</si>
  <si>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</si>
  <si>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</si>
  <si>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</si>
  <si>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</si>
  <si>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</si>
  <si>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</si>
  <si>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</si>
  <si>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</si>
  <si>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</si>
  <si>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</si>
  <si>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</si>
  <si>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</si>
  <si>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</si>
  <si>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</si>
  <si>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</si>
  <si>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</si>
  <si>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</si>
  <si>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</si>
  <si>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</si>
  <si>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</si>
  <si>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</si>
  <si>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</si>
  <si>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</si>
  <si>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</si>
  <si>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</si>
  <si>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</si>
  <si>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</si>
  <si>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</si>
  <si>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</si>
  <si>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</si>
  <si>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</si>
  <si>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</si>
  <si>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</si>
  <si>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</si>
  <si>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</si>
  <si>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</si>
  <si>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</si>
  <si>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</si>
  <si>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</si>
  <si>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</si>
  <si>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</si>
  <si>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</si>
  <si>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</si>
  <si>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</si>
  <si>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</si>
  <si>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</si>
  <si>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</si>
  <si>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</si>
  <si>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</si>
  <si>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</si>
  <si>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</si>
  <si>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</si>
  <si>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</si>
  <si>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</si>
  <si>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</si>
  <si>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</si>
  <si>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</si>
  <si>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</si>
  <si>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</si>
  <si>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</si>
  <si>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</si>
  <si>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</si>
  <si>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</si>
  <si>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</si>
  <si>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</si>
  <si>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</si>
  <si>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</si>
  <si>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</si>
  <si>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</si>
  <si>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</si>
  <si>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</si>
  <si>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</si>
  <si>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</si>
  <si>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</si>
  <si>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</si>
  <si>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</si>
  <si>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</si>
  <si>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</si>
  <si>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</si>
  <si>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</si>
  <si>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</si>
  <si>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</si>
  <si>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</si>
  <si>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</si>
  <si>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</si>
  <si>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</si>
  <si>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</si>
  <si>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</si>
  <si>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</si>
  <si>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</si>
  <si>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</si>
  <si>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</si>
  <si>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</si>
  <si>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</si>
  <si>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</si>
  <si>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</si>
  <si>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</si>
  <si>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</si>
  <si>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</si>
  <si>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</si>
  <si>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</si>
  <si>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</si>
  <si>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</si>
  <si>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</si>
  <si>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</si>
  <si>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</si>
  <si>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</si>
  <si>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</si>
  <si>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</si>
  <si>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</si>
  <si>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</si>
  <si>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</si>
  <si>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</si>
  <si>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</si>
  <si>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</si>
  <si>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</si>
  <si>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</si>
  <si>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</si>
  <si>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</si>
  <si>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</si>
  <si>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</si>
  <si>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</si>
  <si>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</si>
  <si>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</si>
  <si>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</si>
  <si>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</si>
  <si>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</si>
  <si>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</si>
  <si>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</si>
  <si>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</si>
  <si>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</si>
  <si>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</si>
  <si>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</si>
  <si>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</si>
  <si>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</si>
  <si>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</si>
  <si>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</si>
  <si>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</si>
  <si>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</si>
  <si>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</si>
  <si>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</si>
  <si>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</si>
  <si>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</si>
  <si>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</si>
  <si>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</si>
  <si>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</si>
  <si>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</si>
  <si>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</si>
  <si>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</si>
  <si>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</si>
  <si>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</si>
  <si>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</si>
  <si>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</si>
  <si>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</si>
  <si>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</si>
  <si>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</si>
  <si>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</si>
  <si>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</si>
  <si>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</si>
  <si>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</si>
  <si>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</si>
  <si>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</si>
  <si>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</si>
  <si>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</si>
  <si>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</si>
  <si>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</si>
  <si>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</si>
  <si>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</si>
  <si>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</si>
  <si>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</si>
  <si>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</si>
  <si>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</si>
  <si>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</si>
  <si>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</si>
  <si>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</si>
  <si>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</si>
  <si>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</si>
  <si>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</si>
  <si>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</si>
  <si>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</si>
  <si>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</si>
  <si>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</si>
  <si>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</si>
  <si>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</si>
  <si>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</si>
  <si>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</si>
  <si>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</si>
  <si>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</si>
  <si>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</si>
  <si>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</si>
  <si>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</si>
  <si>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</si>
  <si>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</si>
  <si>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</si>
  <si>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</si>
  <si>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</si>
  <si>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</si>
  <si>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</si>
  <si>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</si>
  <si>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</si>
  <si>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</si>
  <si>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</si>
  <si>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</si>
  <si>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</si>
  <si>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</si>
  <si>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</si>
  <si>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</si>
  <si>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</si>
  <si>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</si>
  <si>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</si>
  <si>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</si>
  <si>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</si>
  <si>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</si>
  <si>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</si>
  <si>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</si>
  <si>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</si>
  <si>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</si>
  <si>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</si>
  <si>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</si>
  <si>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</si>
  <si>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</si>
  <si>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</si>
  <si>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</si>
  <si>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</si>
  <si>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</si>
  <si>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</si>
  <si>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</si>
  <si>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</si>
  <si>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</si>
  <si>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</si>
  <si>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</si>
  <si>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</si>
  <si>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</si>
  <si>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</si>
  <si>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</si>
  <si>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</si>
  <si>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</si>
  <si>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</si>
  <si>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</si>
  <si>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</si>
  <si>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</si>
  <si>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</si>
  <si>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</si>
  <si>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</si>
  <si>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</si>
  <si>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</si>
  <si>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</si>
  <si>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</si>
  <si>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</si>
  <si>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</si>
  <si>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</si>
  <si>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</si>
  <si>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</si>
  <si>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</si>
  <si>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</si>
  <si>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</si>
  <si>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</si>
  <si>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</si>
  <si>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</si>
  <si>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</si>
  <si>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</si>
  <si>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</si>
  <si>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</si>
  <si>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</si>
  <si>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</si>
  <si>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</si>
  <si>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</si>
  <si>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</si>
  <si>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</si>
  <si>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</si>
  <si>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</si>
  <si>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</si>
  <si>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</si>
  <si>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</si>
  <si>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</si>
  <si>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</si>
  <si>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</si>
  <si>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</si>
  <si>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</si>
  <si>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</si>
  <si>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</si>
  <si>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</si>
  <si>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</si>
  <si>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</si>
  <si>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</si>
  <si>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</si>
  <si>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</si>
  <si>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</si>
  <si>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</si>
  <si>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</si>
  <si>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</si>
  <si>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</si>
  <si>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</si>
  <si>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</si>
  <si>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</si>
  <si>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</si>
  <si>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</si>
  <si>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</si>
  <si>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</si>
  <si>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</si>
  <si>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</si>
  <si>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</si>
  <si>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</si>
  <si>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</si>
  <si>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</si>
  <si>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</si>
  <si>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</si>
  <si>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</si>
  <si>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</si>
  <si>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</si>
  <si>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</si>
  <si>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</si>
  <si>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</si>
  <si>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</si>
  <si>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</si>
  <si>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</si>
  <si>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</si>
  <si>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</si>
  <si>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</si>
  <si>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</si>
  <si>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</si>
  <si>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</si>
  <si>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</si>
  <si>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</si>
  <si>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</si>
  <si>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</si>
  <si>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</si>
  <si>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</si>
  <si>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</si>
  <si>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</si>
  <si>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</si>
  <si>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</si>
  <si>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</si>
  <si>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</si>
  <si>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</si>
  <si>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</si>
  <si>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</si>
  <si>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</si>
  <si>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</si>
  <si>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</si>
  <si>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</si>
  <si>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</si>
  <si>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</si>
  <si>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</si>
  <si>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</si>
  <si>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</si>
  <si>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</si>
  <si>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</si>
  <si>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</si>
  <si>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</si>
  <si>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</si>
  <si>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</si>
  <si>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</si>
  <si>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</si>
  <si>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</si>
  <si>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</si>
  <si>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</si>
  <si>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</si>
  <si>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</si>
  <si>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</si>
  <si>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</si>
  <si>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</si>
  <si>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</si>
  <si>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</si>
  <si>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</si>
  <si>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</si>
  <si>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</si>
  <si>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</si>
  <si>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</si>
  <si>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</si>
  <si>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</si>
  <si>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</si>
  <si>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</si>
  <si>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</si>
  <si>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</si>
  <si>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</si>
  <si>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</si>
  <si>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</si>
  <si>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</si>
  <si>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</si>
  <si>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</si>
  <si>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</si>
  <si>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</si>
  <si>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</si>
  <si>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</si>
  <si>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</si>
  <si>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</si>
  <si>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</si>
  <si>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</si>
  <si>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</si>
  <si>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</si>
  <si>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</si>
  <si>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</si>
  <si>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</si>
  <si>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</si>
  <si>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</si>
  <si>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</si>
  <si>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</si>
  <si>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</si>
  <si>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</si>
  <si>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</si>
  <si>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</si>
  <si>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</si>
  <si>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</si>
  <si>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</si>
  <si>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</si>
  <si>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</si>
  <si>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</si>
  <si>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</si>
  <si>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</si>
  <si>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</si>
  <si>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</si>
  <si>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</si>
  <si>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</si>
  <si>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</si>
  <si>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</si>
  <si>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</si>
  <si>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</si>
  <si>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</si>
  <si>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</si>
  <si>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</si>
  <si>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</si>
  <si>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</si>
  <si>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</si>
  <si>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</si>
  <si>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</si>
  <si>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</si>
  <si>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</si>
  <si>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</si>
  <si>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</si>
  <si>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</si>
  <si>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</si>
  <si>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</si>
  <si>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</si>
  <si>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</si>
  <si>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</si>
  <si>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</si>
  <si>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</si>
  <si>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</si>
  <si>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</si>
  <si>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</si>
  <si>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</si>
  <si>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</si>
  <si>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</si>
  <si>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</si>
  <si>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</si>
  <si>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</si>
  <si>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</si>
  <si>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</si>
  <si>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</si>
  <si>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</si>
  <si>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</si>
  <si>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</si>
  <si>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</si>
  <si>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</si>
  <si>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</si>
  <si>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</si>
  <si>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</si>
  <si>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</si>
  <si>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</si>
  <si>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</si>
  <si>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</si>
  <si>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</si>
  <si>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</si>
  <si>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</si>
  <si>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</si>
  <si>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</si>
  <si>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</si>
  <si>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</si>
  <si>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</si>
  <si>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</si>
  <si>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</si>
  <si>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</si>
  <si>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</si>
  <si>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</si>
  <si>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</si>
  <si>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</si>
  <si>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</si>
  <si>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</si>
  <si>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</si>
  <si>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</si>
  <si>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</si>
  <si>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</si>
  <si>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</si>
  <si>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</si>
  <si>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</si>
  <si>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</si>
  <si>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</si>
  <si>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</si>
  <si>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</si>
  <si>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</si>
  <si>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</si>
  <si>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</si>
  <si>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</si>
  <si>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</si>
  <si>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</si>
  <si>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</si>
  <si>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</si>
  <si>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</si>
  <si>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</si>
  <si>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</si>
  <si>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</si>
  <si>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</si>
  <si>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</si>
  <si>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</si>
  <si>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</si>
  <si>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</si>
  <si>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</si>
  <si>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</si>
  <si>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</si>
  <si>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</si>
  <si>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</si>
  <si>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</si>
  <si>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</si>
  <si>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</si>
  <si>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</si>
  <si>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</si>
  <si>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</si>
  <si>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</si>
  <si>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</si>
  <si>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</si>
  <si>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</si>
  <si>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</si>
  <si>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</si>
  <si>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</si>
  <si>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</si>
  <si>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</si>
  <si>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</si>
  <si>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</si>
  <si>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</si>
  <si>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</si>
  <si>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</si>
  <si>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</si>
  <si>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</si>
  <si>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</si>
  <si>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</si>
  <si>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</si>
  <si>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</si>
  <si>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</si>
  <si>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</si>
  <si>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</si>
  <si>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</si>
  <si>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</si>
  <si>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</si>
  <si>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</si>
  <si>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</si>
  <si>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</si>
  <si>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</si>
  <si>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</si>
  <si>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</si>
  <si>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</si>
  <si>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</si>
  <si>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</si>
  <si>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</si>
  <si>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</si>
  <si>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</si>
  <si>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</si>
  <si>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</si>
  <si>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</si>
  <si>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</si>
  <si>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</si>
  <si>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</si>
  <si>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</si>
  <si>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</si>
  <si>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</si>
  <si>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</si>
  <si>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</si>
  <si>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</si>
  <si>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</si>
  <si>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</si>
  <si>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</si>
  <si>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</si>
  <si>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</si>
  <si>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</si>
  <si>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</si>
  <si>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</si>
  <si>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</si>
  <si>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</si>
  <si>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</si>
  <si>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</si>
  <si>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</si>
  <si>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</si>
  <si>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</si>
  <si>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</si>
  <si>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</si>
  <si>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</si>
  <si>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</si>
  <si>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</si>
  <si>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</si>
  <si>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</si>
  <si>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</si>
  <si>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</si>
  <si>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</si>
  <si>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</si>
  <si>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</si>
  <si>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</si>
  <si>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</si>
  <si>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</si>
  <si>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</si>
  <si>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</si>
  <si>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</si>
  <si>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</si>
  <si>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</si>
  <si>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</si>
  <si>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</si>
  <si>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</si>
  <si>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</si>
  <si>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</si>
  <si>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</si>
  <si>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</si>
  <si>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</si>
  <si>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</si>
  <si>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</si>
  <si>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</si>
  <si>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</si>
  <si>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</si>
  <si>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</si>
  <si>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</si>
  <si>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</si>
  <si>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</si>
  <si>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</si>
  <si>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</si>
  <si>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</si>
  <si>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</si>
  <si>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</si>
  <si>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</si>
  <si>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</si>
  <si>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</si>
  <si>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</si>
  <si>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</si>
  <si>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</si>
  <si>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</si>
  <si>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</si>
  <si>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</si>
  <si>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</si>
  <si>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</si>
  <si>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</si>
  <si>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</si>
  <si>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</si>
  <si>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</si>
  <si>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</si>
  <si>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</si>
  <si>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</si>
  <si>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</si>
  <si>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</si>
  <si>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</si>
  <si>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</si>
  <si>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</si>
  <si>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</si>
  <si>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</si>
  <si>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</si>
  <si>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</si>
  <si>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</si>
  <si>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</si>
  <si>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</si>
  <si>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</si>
  <si>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</si>
  <si>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</si>
  <si>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</si>
  <si>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</si>
  <si>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</si>
  <si>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</si>
  <si>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</si>
  <si>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</si>
  <si>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</si>
  <si>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</si>
  <si>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</si>
  <si>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</si>
  <si>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</si>
  <si>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</si>
  <si>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</si>
  <si>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</si>
  <si>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</si>
  <si>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</si>
  <si>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</si>
  <si>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</si>
  <si>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</si>
  <si>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</si>
  <si>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</si>
  <si>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</si>
  <si>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</si>
  <si>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</si>
  <si>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</si>
  <si>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</si>
  <si>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</si>
  <si>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</si>
  <si>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</si>
  <si>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</si>
  <si>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</si>
  <si>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</si>
  <si>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</si>
  <si>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</si>
  <si>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</si>
  <si>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</si>
  <si>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</si>
  <si>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</si>
  <si>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</si>
  <si>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</si>
  <si>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</si>
  <si>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</si>
  <si>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</si>
  <si>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</si>
  <si>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</si>
  <si>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</si>
  <si>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</si>
  <si>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</si>
  <si>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</si>
  <si>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</si>
  <si>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</si>
  <si>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</si>
  <si>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</si>
  <si>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</si>
  <si>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</si>
  <si>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</si>
  <si>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</si>
  <si>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</si>
  <si>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</si>
  <si>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</si>
  <si>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</si>
  <si>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</si>
  <si>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</si>
  <si>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</si>
  <si>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</si>
  <si>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</si>
  <si>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</si>
  <si>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</si>
  <si>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</si>
  <si>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</si>
  <si>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</si>
  <si>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</si>
  <si>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</si>
  <si>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</si>
  <si>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</si>
  <si>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</si>
  <si>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</si>
  <si>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</si>
  <si>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</si>
  <si>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</si>
  <si>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</si>
  <si>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</si>
  <si>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</si>
  <si>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</si>
  <si>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</si>
  <si>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</si>
  <si>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</si>
  <si>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</si>
  <si>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</si>
  <si>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</si>
  <si>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</si>
  <si>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</si>
  <si>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</si>
  <si>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</si>
  <si>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</si>
  <si>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</si>
  <si>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</si>
  <si>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</si>
  <si>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</si>
  <si>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</si>
  <si>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</si>
  <si>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</si>
  <si>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</si>
  <si>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</si>
  <si>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</si>
  <si>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</si>
  <si>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</si>
  <si>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</si>
  <si>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</si>
  <si>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</si>
  <si>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</si>
  <si>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</si>
  <si>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</si>
  <si>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</si>
  <si>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</si>
  <si>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</si>
  <si>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</si>
  <si>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</si>
  <si>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</si>
  <si>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</si>
  <si>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</si>
  <si>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</si>
  <si>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</si>
  <si>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</si>
  <si>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</si>
  <si>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</si>
  <si>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</si>
  <si>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</si>
  <si>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</si>
  <si>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</si>
  <si>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</si>
  <si>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</si>
  <si>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</si>
  <si>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</si>
  <si>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</si>
  <si>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</si>
  <si>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</si>
  <si>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</si>
  <si>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</si>
  <si>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</si>
  <si>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</si>
  <si>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</si>
  <si>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</si>
  <si>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</si>
  <si>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</si>
  <si>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</si>
  <si>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</si>
  <si>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</si>
  <si>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</si>
  <si>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</si>
  <si>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</si>
  <si>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</si>
  <si>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</si>
  <si>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</si>
  <si>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</si>
  <si>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</si>
  <si>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</si>
  <si>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</si>
  <si>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</si>
  <si>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</si>
  <si>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</si>
  <si>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</si>
  <si>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</si>
  <si>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</si>
  <si>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</si>
  <si>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</si>
  <si>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</si>
  <si>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</si>
  <si>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</si>
  <si>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</si>
  <si>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</si>
  <si>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</si>
  <si>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</si>
  <si>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</si>
  <si>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</si>
  <si>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</si>
  <si>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</si>
  <si>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</si>
  <si>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</si>
  <si>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</si>
  <si>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</si>
  <si>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</si>
  <si>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</si>
  <si>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</si>
  <si>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</si>
  <si>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</si>
  <si>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</si>
  <si>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</si>
  <si>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</si>
  <si>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</si>
  <si>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</si>
  <si>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</si>
  <si>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</si>
  <si>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</si>
  <si>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</si>
  <si>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</si>
  <si>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</si>
  <si>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</si>
  <si>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</si>
  <si>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</si>
  <si>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</si>
  <si>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</si>
  <si>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</si>
  <si>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</si>
  <si>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</si>
  <si>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</si>
  <si>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</si>
  <si>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</si>
  <si>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</si>
  <si>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</si>
  <si>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</si>
  <si>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</si>
  <si>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</si>
  <si>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</si>
  <si>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</si>
  <si>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</si>
  <si>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</si>
  <si>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</si>
  <si>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</si>
  <si>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</si>
  <si>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</si>
  <si>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</si>
  <si>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</si>
  <si>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</si>
  <si>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</si>
  <si>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</si>
  <si>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</si>
  <si>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</si>
  <si>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</si>
  <si>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</si>
  <si>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</si>
  <si>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</si>
  <si>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</si>
  <si>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</si>
  <si>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</si>
  <si>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</si>
  <si>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</si>
  <si>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</si>
  <si>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</si>
  <si>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</si>
  <si>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</si>
  <si>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</si>
  <si>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</si>
  <si>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</si>
  <si>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</si>
  <si>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</si>
  <si>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</si>
  <si>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</si>
  <si>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</si>
  <si>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</si>
  <si>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</si>
  <si>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</si>
  <si>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</si>
  <si>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</si>
  <si>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</si>
  <si>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</si>
  <si>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</si>
  <si>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</si>
  <si>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</si>
  <si>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</si>
  <si>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</si>
  <si>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</si>
  <si>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</si>
  <si>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</si>
  <si>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</si>
  <si>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</si>
  <si>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</si>
  <si>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</si>
  <si>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</si>
  <si>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</si>
  <si>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</si>
  <si>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</si>
  <si>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</si>
  <si>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</si>
  <si>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</si>
  <si>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</si>
  <si>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</si>
  <si>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</si>
  <si>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</si>
  <si>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</si>
  <si>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</si>
  <si>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</si>
  <si>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</si>
  <si>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</si>
  <si>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</si>
  <si>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</si>
  <si>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</si>
  <si>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</si>
  <si>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</si>
  <si>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</si>
  <si>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</si>
  <si>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</si>
  <si>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</si>
  <si>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</si>
  <si>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</si>
  <si>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</si>
  <si>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</si>
  <si>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</si>
  <si>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</si>
  <si>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</si>
  <si>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</si>
  <si>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</si>
  <si>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</si>
  <si>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</si>
  <si>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</si>
  <si>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</si>
  <si>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</si>
  <si>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</si>
  <si>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</si>
  <si>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</si>
  <si>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</si>
  <si>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</si>
  <si>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</si>
  <si>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</si>
  <si>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</si>
  <si>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</si>
  <si>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</si>
  <si>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</si>
  <si>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</si>
  <si>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</si>
  <si>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</si>
  <si>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</si>
  <si>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</si>
  <si>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</si>
  <si>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</si>
  <si>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</si>
  <si>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</si>
  <si>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</si>
  <si>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</si>
  <si>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</si>
  <si>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</si>
  <si>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</si>
  <si>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</si>
  <si>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</si>
  <si>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</si>
  <si>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</si>
  <si>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</si>
  <si>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</si>
  <si>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</si>
  <si>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</si>
  <si>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</si>
  <si>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</si>
  <si>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</si>
  <si>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</si>
  <si>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</si>
  <si>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</si>
  <si>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</si>
  <si>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</si>
  <si>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</si>
  <si>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</si>
  <si>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</si>
  <si>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</si>
  <si>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</si>
  <si>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</si>
  <si>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</si>
  <si>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</si>
  <si>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</si>
  <si>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</si>
  <si>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</si>
  <si>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</si>
  <si>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</si>
  <si>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</si>
  <si>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</si>
  <si>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</si>
  <si>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</si>
  <si>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</si>
  <si>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</si>
  <si>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</si>
  <si>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</si>
  <si>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</si>
  <si>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</si>
  <si>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</si>
  <si>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</si>
  <si>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</si>
  <si>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</si>
  <si>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</si>
  <si>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</si>
  <si>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</si>
  <si>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</si>
  <si>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</si>
  <si>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</si>
  <si>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</si>
  <si>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</si>
  <si>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</si>
  <si>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</si>
  <si>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</si>
  <si>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</si>
  <si>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</si>
  <si>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</si>
  <si>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</si>
  <si>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</si>
  <si>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</si>
  <si>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</si>
  <si>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</si>
  <si>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</si>
  <si>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</si>
  <si>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</si>
  <si>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</si>
  <si>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</si>
  <si>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</si>
  <si>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</si>
  <si>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</si>
  <si>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</si>
  <si>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</si>
  <si>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</si>
  <si>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</si>
  <si>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</si>
  <si>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</si>
  <si>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</si>
  <si>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</si>
  <si>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</si>
  <si>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</si>
  <si>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</si>
  <si>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</si>
  <si>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</si>
  <si>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</si>
  <si>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</si>
  <si>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</si>
  <si>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</si>
  <si>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</si>
  <si>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</si>
  <si>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</si>
  <si>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</si>
  <si>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</si>
  <si>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</si>
  <si>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</si>
  <si>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</si>
  <si>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</si>
  <si>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</si>
  <si>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</si>
  <si>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</si>
  <si>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</si>
  <si>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</si>
  <si>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</si>
  <si>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</si>
  <si>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</si>
  <si>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</si>
  <si>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</si>
  <si>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</si>
  <si>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</si>
  <si>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</si>
  <si>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</si>
  <si>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</si>
  <si>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</si>
  <si>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</si>
  <si>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</si>
  <si>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</si>
  <si>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</si>
  <si>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</si>
  <si>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</si>
  <si>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</si>
  <si>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</si>
  <si>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</si>
  <si>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</si>
  <si>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</si>
  <si>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</si>
  <si>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</si>
  <si>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</si>
  <si>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</si>
  <si>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</si>
  <si>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</si>
  <si>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</si>
  <si>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</si>
  <si>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</si>
  <si>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</si>
  <si>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</si>
  <si>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</si>
  <si>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</si>
  <si>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</si>
  <si>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</si>
  <si>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</si>
  <si>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</si>
  <si>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</si>
  <si>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</si>
  <si>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</si>
  <si>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</si>
  <si>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</si>
  <si>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</si>
  <si>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</si>
  <si>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</si>
  <si>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</si>
  <si>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</si>
  <si>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</si>
  <si>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</si>
  <si>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</si>
  <si>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</si>
  <si>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</si>
  <si>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</si>
  <si>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</si>
  <si>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</si>
  <si>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</si>
  <si>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</si>
  <si>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</si>
  <si>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</si>
  <si>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</si>
  <si>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</si>
  <si>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</si>
  <si>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</si>
  <si>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</si>
  <si>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</si>
  <si>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</si>
  <si>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</si>
  <si>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</si>
  <si>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</si>
  <si>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</si>
  <si>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</si>
  <si>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</si>
  <si>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</si>
  <si>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</si>
  <si>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</si>
  <si>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</si>
  <si>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</si>
  <si>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</si>
  <si>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</si>
  <si>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</si>
  <si>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</si>
  <si>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</si>
  <si>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</si>
  <si>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</si>
  <si>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</si>
  <si>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</si>
  <si>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</si>
  <si>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</si>
  <si>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</si>
  <si>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</si>
  <si>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</si>
  <si>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</si>
  <si>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</si>
  <si>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</si>
  <si>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</si>
  <si>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</si>
  <si>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</si>
  <si>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</si>
  <si>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</si>
  <si>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</si>
  <si>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</si>
  <si>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</si>
  <si>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</si>
  <si>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</si>
  <si>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</si>
  <si>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</si>
  <si>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</si>
  <si>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</si>
  <si>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</si>
  <si>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</si>
  <si>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</si>
  <si>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</si>
  <si>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</si>
  <si>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</si>
  <si>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</si>
  <si>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</si>
  <si>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</si>
  <si>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</si>
  <si>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</si>
  <si>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</si>
  <si>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</si>
  <si>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</si>
  <si>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</si>
  <si>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</si>
  <si>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</si>
  <si>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</si>
  <si>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</si>
  <si>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</si>
  <si>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</si>
  <si>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</si>
  <si>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</si>
  <si>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</si>
  <si>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</si>
  <si>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</si>
  <si>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</si>
  <si>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</si>
  <si>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</si>
  <si>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</si>
  <si>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</si>
  <si>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</si>
  <si>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</si>
  <si>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</si>
  <si>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</si>
  <si>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</si>
  <si>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</si>
  <si>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</si>
  <si>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</si>
  <si>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</si>
  <si>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</si>
  <si>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</si>
  <si>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</si>
  <si>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</si>
  <si>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</si>
  <si>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</si>
  <si>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</si>
  <si>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</si>
  <si>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</si>
  <si>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</si>
  <si>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</si>
  <si>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</si>
  <si>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</si>
  <si>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</si>
  <si>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</si>
  <si>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</si>
  <si>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</si>
  <si>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</si>
  <si>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</si>
  <si>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</si>
  <si>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</si>
  <si>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</si>
  <si>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</si>
  <si>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</si>
  <si>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</si>
  <si>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</si>
  <si>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</si>
  <si>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</si>
  <si>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</si>
  <si>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</si>
  <si>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</si>
  <si>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</si>
  <si>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</si>
  <si>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</si>
  <si>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</si>
  <si>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</si>
  <si>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</si>
  <si>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</si>
  <si>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</si>
  <si>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</si>
  <si>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</si>
  <si>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</si>
  <si>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</si>
  <si>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</si>
  <si>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</si>
  <si>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</si>
  <si>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</si>
  <si>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</si>
  <si>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</si>
  <si>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</si>
  <si>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</si>
  <si>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</si>
  <si>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</si>
  <si>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</si>
  <si>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</si>
  <si>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</si>
  <si>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</si>
  <si>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</si>
  <si>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</si>
  <si>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</si>
  <si>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</si>
  <si>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</si>
  <si>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</si>
  <si>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</si>
  <si>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</si>
  <si>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</si>
  <si>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</si>
  <si>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</si>
  <si>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</si>
  <si>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</si>
  <si>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</si>
  <si>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</si>
  <si>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</si>
  <si>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</si>
  <si>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</si>
  <si>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</si>
  <si>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</si>
  <si>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</si>
  <si>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</si>
  <si>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</si>
  <si>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</si>
  <si>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</si>
  <si>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</si>
  <si>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</si>
  <si>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</si>
  <si>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</si>
  <si>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</si>
  <si>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</si>
  <si>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</si>
  <si>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</si>
  <si>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</si>
  <si>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</si>
  <si>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</si>
  <si>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</si>
  <si>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</si>
  <si>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</si>
  <si>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</si>
  <si>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</si>
  <si>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</si>
  <si>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</si>
  <si>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</si>
  <si>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</si>
  <si>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</si>
  <si>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</si>
  <si>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</si>
  <si>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</si>
  <si>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</si>
  <si>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</si>
  <si>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</si>
  <si>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</si>
  <si>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</si>
  <si>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</si>
  <si>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</si>
  <si>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</si>
  <si>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</si>
  <si>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</si>
  <si>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</si>
  <si>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</si>
  <si>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</si>
  <si>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</si>
  <si>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</si>
  <si>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</si>
  <si>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</si>
  <si>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</si>
  <si>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</si>
  <si>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</si>
  <si>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</si>
  <si>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</si>
  <si>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</si>
  <si>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</si>
  <si>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</si>
  <si>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</si>
  <si>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</si>
  <si>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</si>
  <si>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</si>
  <si>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</si>
  <si>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</si>
  <si>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</si>
  <si>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</si>
  <si>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</si>
  <si>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</si>
  <si>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</si>
  <si>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</si>
  <si>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</si>
  <si>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</si>
  <si>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</si>
  <si>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</si>
  <si>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</si>
  <si>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</si>
  <si>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</si>
  <si>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</si>
  <si>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</si>
  <si>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</si>
  <si>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</si>
  <si>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</si>
  <si>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</si>
  <si>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</si>
  <si>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</si>
  <si>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</si>
  <si>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</si>
  <si>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</si>
  <si>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</si>
  <si>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</si>
  <si>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</si>
  <si>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</si>
  <si>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</si>
  <si>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</si>
  <si>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</si>
  <si>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</si>
  <si>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</si>
  <si>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</si>
  <si>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</si>
  <si>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</si>
  <si>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</si>
  <si>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</si>
  <si>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</si>
  <si>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</si>
  <si>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</si>
  <si>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</si>
  <si>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</si>
  <si>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</si>
  <si>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</si>
  <si>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</si>
  <si>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</si>
  <si>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</si>
  <si>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</si>
  <si>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</si>
  <si>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</si>
  <si>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</si>
  <si>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</si>
  <si>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</si>
  <si>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</si>
  <si>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</si>
  <si>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</si>
  <si>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</si>
  <si>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</si>
  <si>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</si>
  <si>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</si>
  <si>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</si>
  <si>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</si>
  <si>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</si>
  <si>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</si>
  <si>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</si>
  <si>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</si>
  <si>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</si>
  <si>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</si>
  <si>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</si>
  <si>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</si>
  <si>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</si>
  <si>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</si>
  <si>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</si>
  <si>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</si>
  <si>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</si>
  <si>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</si>
  <si>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</si>
  <si>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</si>
  <si>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</si>
  <si>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</si>
  <si>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</si>
  <si>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</si>
  <si>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</si>
  <si>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</si>
  <si>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</si>
  <si>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</si>
  <si>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</si>
  <si>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</si>
  <si>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</si>
  <si>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</si>
  <si>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</si>
  <si>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</si>
  <si>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</si>
  <si>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</si>
  <si>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</si>
  <si>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</si>
  <si>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</si>
  <si>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</si>
  <si>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</si>
  <si>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</si>
  <si>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</si>
  <si>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</si>
  <si>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</si>
  <si>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</si>
  <si>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</si>
  <si>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</si>
  <si>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</si>
  <si>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</si>
  <si>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</si>
  <si>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</si>
  <si>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</si>
  <si>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</si>
  <si>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</si>
  <si>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</si>
  <si>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</si>
  <si>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</si>
  <si>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</si>
  <si>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</si>
  <si>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</si>
  <si>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</si>
  <si>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</si>
  <si>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</si>
  <si>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</si>
  <si>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</si>
  <si>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</si>
  <si>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</si>
  <si>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</si>
  <si>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</si>
  <si>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</si>
  <si>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</si>
  <si>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</si>
  <si>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</si>
  <si>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</si>
  <si>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</si>
  <si>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</si>
  <si>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</si>
  <si>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</si>
  <si>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</si>
  <si>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</si>
  <si>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</si>
  <si>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</si>
  <si>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</si>
  <si>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</si>
  <si>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</si>
  <si>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</si>
  <si>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</si>
  <si>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</si>
  <si>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</si>
  <si>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</si>
  <si>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</si>
  <si>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</si>
  <si>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</si>
  <si>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</si>
  <si>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</si>
  <si>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</si>
  <si>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</si>
  <si>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</si>
  <si>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</si>
  <si>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</si>
  <si>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</si>
  <si>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</si>
  <si>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</si>
  <si>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</si>
  <si>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</si>
  <si>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</si>
  <si>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</si>
  <si>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</si>
  <si>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</si>
  <si>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</si>
  <si>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</si>
  <si>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</si>
  <si>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</si>
  <si>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</si>
  <si>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</si>
  <si>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</si>
  <si>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</si>
  <si>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</si>
  <si>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</si>
  <si>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</si>
  <si>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</si>
  <si>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</si>
  <si>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</si>
  <si>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</si>
  <si>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</si>
  <si>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</si>
  <si>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</si>
  <si>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</si>
  <si>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</si>
  <si>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</si>
  <si>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</si>
  <si>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</si>
  <si>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</si>
  <si>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</si>
  <si>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</si>
  <si>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</si>
  <si>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</si>
  <si>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</si>
  <si>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</si>
  <si>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</si>
  <si>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</si>
  <si>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</si>
  <si>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</si>
  <si>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</si>
  <si>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</si>
  <si>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</si>
  <si>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</si>
  <si>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</si>
  <si>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</si>
  <si>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</si>
  <si>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</si>
  <si>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</si>
  <si>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</si>
  <si>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</si>
  <si>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</si>
  <si>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</si>
  <si>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</si>
  <si>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</si>
  <si>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</si>
  <si>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</si>
  <si>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</si>
  <si>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</si>
  <si>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</si>
  <si>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</si>
  <si>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</si>
  <si>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</si>
  <si>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</si>
  <si>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</si>
  <si>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</si>
  <si>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</si>
  <si>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</si>
  <si>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</si>
  <si>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</si>
  <si>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</si>
  <si>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</si>
  <si>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</si>
  <si>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</si>
  <si>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</si>
  <si>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</si>
  <si>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</si>
  <si>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</si>
  <si>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</si>
  <si>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</si>
  <si>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</si>
  <si>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</si>
  <si>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</si>
  <si>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</si>
  <si>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</si>
  <si>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</si>
  <si>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</si>
  <si>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</si>
  <si>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</si>
  <si>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</si>
  <si>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</si>
  <si>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</si>
  <si>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</si>
  <si>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</si>
  <si>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</si>
  <si>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</si>
  <si>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</si>
  <si>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</si>
  <si>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</si>
  <si>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</si>
  <si>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</si>
  <si>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</si>
  <si>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</si>
  <si>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</si>
  <si>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</si>
  <si>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</si>
  <si>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</si>
  <si>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</si>
  <si>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</si>
  <si>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</si>
  <si>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</si>
  <si>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</si>
  <si>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</si>
  <si>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</si>
  <si>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</si>
  <si>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</si>
  <si>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</si>
  <si>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</si>
  <si>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</si>
  <si>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</si>
  <si>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</si>
  <si>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</si>
  <si>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</si>
  <si>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</si>
  <si>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</si>
  <si>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</si>
  <si>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</si>
  <si>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</si>
  <si>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</si>
  <si>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</si>
  <si>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</si>
  <si>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</si>
  <si>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</si>
  <si>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</si>
  <si>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</si>
  <si>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</si>
  <si>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</si>
  <si>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</si>
  <si>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</si>
  <si>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</si>
  <si>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</si>
  <si>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</si>
  <si>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</si>
  <si>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</si>
  <si>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</si>
  <si>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</si>
  <si>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</si>
  <si>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</si>
  <si>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</si>
  <si>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</si>
  <si>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</si>
  <si>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</si>
  <si>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</si>
  <si>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</si>
  <si>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</si>
  <si>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</si>
  <si>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</si>
  <si>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</si>
  <si>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</si>
  <si>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</si>
  <si>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</si>
  <si>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</si>
  <si>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</si>
  <si>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</si>
  <si>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</si>
  <si>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</si>
  <si>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</si>
  <si>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</si>
  <si>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</si>
  <si>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</si>
  <si>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</si>
  <si>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</si>
  <si>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</si>
  <si>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</si>
  <si>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</si>
  <si>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</si>
  <si>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</si>
  <si>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</si>
  <si>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</si>
  <si>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</si>
  <si>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</si>
  <si>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</si>
  <si>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</si>
  <si>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</si>
  <si>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</si>
  <si>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</si>
  <si>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</si>
  <si>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</si>
  <si>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</si>
  <si>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</si>
  <si>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</si>
  <si>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</si>
  <si>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</si>
  <si>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</si>
  <si>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</si>
  <si>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</si>
  <si>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</si>
  <si>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</si>
  <si>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</si>
  <si>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</si>
  <si>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</si>
  <si>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</si>
  <si>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</si>
  <si>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</si>
  <si>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</si>
  <si>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</si>
  <si>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</si>
  <si>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</si>
  <si>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</si>
  <si>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</si>
  <si>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</si>
  <si>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</si>
  <si>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</si>
  <si>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</si>
  <si>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</si>
  <si>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</si>
  <si>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</si>
  <si>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</si>
  <si>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</si>
  <si>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</si>
  <si>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</si>
  <si>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</si>
  <si>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</si>
  <si>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</si>
  <si>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</si>
  <si>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</si>
  <si>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</si>
  <si>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</si>
  <si>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</si>
  <si>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</si>
  <si>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</si>
  <si>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</si>
  <si>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</si>
  <si>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</si>
  <si>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</si>
  <si>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</si>
  <si>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</si>
  <si>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</si>
  <si>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</si>
  <si>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</si>
  <si>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</si>
  <si>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</si>
  <si>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</si>
  <si>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</si>
  <si>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</si>
  <si>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</si>
  <si>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</si>
  <si>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</si>
  <si>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</si>
  <si>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</si>
  <si>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</si>
  <si>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</si>
  <si>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</si>
  <si>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</si>
  <si>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</si>
  <si>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</si>
  <si>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</si>
  <si>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</si>
  <si>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</si>
  <si>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</si>
  <si>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</si>
  <si>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</si>
  <si>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</si>
  <si>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</si>
  <si>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</si>
  <si>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</si>
  <si>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</si>
  <si>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</si>
  <si>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</si>
  <si>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</si>
  <si>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</si>
  <si>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</si>
  <si>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</si>
  <si>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</si>
  <si>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</si>
  <si>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</si>
  <si>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</si>
  <si>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</si>
  <si>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</si>
  <si>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</si>
  <si>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</si>
  <si>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</si>
  <si>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</si>
  <si>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</si>
  <si>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</si>
  <si>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</si>
  <si>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</si>
  <si>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</si>
  <si>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</si>
  <si>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</si>
  <si>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</si>
  <si>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</si>
  <si>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</si>
  <si>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</si>
  <si>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</si>
  <si>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</si>
  <si>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</si>
  <si>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</si>
  <si>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</si>
  <si>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</si>
  <si>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</si>
  <si>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</si>
  <si>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</si>
  <si>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</si>
  <si>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</si>
  <si>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</si>
  <si>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</si>
  <si>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</si>
  <si>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</si>
  <si>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</si>
  <si>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</si>
  <si>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</si>
  <si>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</si>
  <si>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</si>
  <si>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</si>
  <si>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</si>
  <si>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</si>
  <si>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</si>
  <si>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</si>
  <si>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</si>
  <si>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</si>
  <si>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</si>
  <si>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</si>
  <si>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</si>
  <si>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</si>
  <si>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</si>
  <si>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</si>
  <si>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</si>
  <si>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</si>
  <si>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</si>
  <si>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</si>
  <si>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</si>
  <si>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</si>
  <si>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</si>
  <si>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</si>
  <si>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</si>
  <si>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</si>
  <si>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</si>
  <si>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</si>
  <si>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</si>
  <si>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</si>
  <si>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</si>
  <si>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</si>
  <si>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</si>
  <si>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</si>
  <si>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</si>
  <si>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</si>
  <si>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</si>
  <si>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</si>
  <si>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</si>
  <si>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</si>
  <si>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</si>
  <si>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</si>
  <si>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</si>
  <si>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</si>
  <si>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</si>
  <si>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</si>
  <si>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</si>
  <si>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</si>
  <si>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</si>
  <si>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</si>
  <si>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</si>
  <si>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</si>
  <si>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</si>
  <si>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</si>
  <si>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</si>
  <si>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</si>
  <si>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</si>
  <si>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</si>
  <si>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</si>
  <si>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</si>
  <si>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</si>
  <si>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</si>
  <si>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</si>
  <si>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</si>
  <si>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</si>
  <si>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</si>
  <si>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</si>
  <si>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</si>
  <si>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</si>
  <si>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</si>
  <si>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</si>
  <si>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</si>
  <si>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</si>
  <si>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</si>
  <si>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</si>
  <si>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</si>
  <si>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</si>
  <si>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</si>
  <si>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</si>
  <si>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</si>
  <si>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</si>
  <si>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</si>
  <si>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</si>
  <si>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</si>
  <si>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</si>
  <si>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</si>
  <si>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</si>
  <si>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</si>
  <si>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</si>
  <si>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</si>
  <si>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</si>
  <si>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</si>
  <si>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</si>
  <si>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</si>
  <si>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</si>
  <si>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</si>
  <si>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</si>
  <si>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</si>
  <si>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</si>
  <si>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</si>
  <si>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</si>
  <si>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</si>
  <si>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</si>
  <si>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</si>
  <si>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</si>
  <si>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</si>
  <si>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</si>
  <si>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</si>
  <si>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</si>
  <si>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</si>
  <si>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</si>
  <si>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</si>
  <si>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</si>
  <si>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</si>
  <si>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</si>
  <si>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</si>
  <si>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</si>
  <si>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</si>
  <si>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</si>
  <si>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</si>
  <si>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</si>
  <si>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</si>
  <si>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</si>
  <si>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</si>
  <si>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</si>
  <si>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</si>
  <si>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</si>
  <si>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</si>
  <si>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</si>
  <si>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</si>
  <si>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</si>
  <si>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</si>
  <si>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</si>
  <si>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</si>
  <si>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</si>
  <si>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</si>
  <si>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</si>
  <si>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</si>
  <si>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</si>
  <si>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</si>
  <si>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</si>
  <si>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</si>
  <si>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</si>
  <si>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</si>
  <si>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</si>
  <si>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</si>
  <si>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</si>
  <si>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</si>
  <si>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</si>
  <si>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</si>
  <si>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</si>
  <si>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</si>
  <si>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</si>
  <si>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</si>
  <si>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</si>
  <si>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</si>
  <si>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</si>
  <si>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</si>
  <si>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</si>
  <si>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</si>
  <si>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</si>
  <si>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</si>
  <si>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</si>
  <si>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</si>
  <si>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</si>
  <si>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</si>
  <si>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</si>
  <si>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</si>
  <si>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</si>
  <si>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</si>
  <si>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</si>
  <si>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</si>
  <si>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</si>
  <si>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</si>
  <si>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</si>
  <si>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</si>
  <si>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</si>
  <si>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</si>
  <si>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</si>
  <si>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</si>
  <si>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</si>
  <si>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</si>
  <si>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</si>
  <si>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</si>
  <si>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</si>
  <si>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</si>
  <si>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</si>
  <si>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</si>
  <si>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</si>
  <si>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</si>
  <si>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</si>
  <si>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</si>
  <si>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</si>
  <si>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</si>
  <si>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</si>
  <si>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</si>
  <si>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</si>
  <si>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</si>
  <si>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</si>
  <si>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</si>
  <si>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</si>
  <si>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</si>
  <si>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</si>
  <si>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</si>
  <si>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</si>
  <si>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</si>
  <si>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</si>
  <si>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</si>
  <si>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</si>
  <si>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</si>
  <si>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</si>
  <si>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</si>
  <si>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</si>
  <si>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</si>
  <si>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</si>
  <si>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</si>
  <si>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</si>
  <si>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</si>
  <si>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</si>
  <si>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</si>
  <si>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</si>
  <si>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</si>
  <si>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</si>
  <si>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</si>
  <si>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</si>
  <si>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</si>
  <si>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</si>
  <si>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</si>
  <si>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</si>
  <si>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</si>
  <si>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</si>
  <si>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</si>
  <si>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</si>
  <si>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</si>
  <si>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</si>
  <si>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</si>
  <si>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</si>
  <si>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</si>
  <si>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</si>
  <si>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</si>
  <si>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</si>
  <si>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</si>
  <si>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</si>
  <si>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</si>
  <si>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</si>
  <si>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</si>
  <si>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</si>
  <si>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</si>
  <si>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</si>
  <si>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</si>
  <si>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</si>
  <si>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</si>
  <si>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</si>
  <si>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</si>
  <si>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</si>
  <si>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</si>
  <si>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</si>
  <si>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</si>
  <si>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</si>
  <si>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</si>
  <si>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</si>
  <si>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</si>
  <si>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</si>
  <si>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</si>
  <si>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</si>
  <si>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</si>
  <si>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</si>
  <si>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</si>
  <si>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</si>
  <si>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</si>
  <si>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</si>
  <si>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</si>
  <si>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</si>
  <si>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</si>
  <si>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</si>
  <si>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</si>
  <si>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</si>
  <si>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</si>
  <si>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</si>
  <si>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</si>
  <si>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</si>
  <si>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</si>
  <si>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</si>
  <si>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</si>
  <si>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</si>
  <si>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</si>
  <si>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</si>
  <si>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</si>
  <si>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</si>
  <si>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</si>
  <si>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</si>
  <si>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</si>
  <si>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</si>
  <si>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</si>
  <si>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</si>
  <si>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</si>
  <si>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</si>
  <si>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</si>
  <si>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</si>
  <si>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</si>
  <si>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</si>
  <si>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</si>
  <si>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</si>
  <si>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</si>
  <si>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</si>
  <si>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</si>
  <si>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</si>
  <si>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</si>
  <si>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</si>
  <si>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</si>
  <si>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</si>
  <si>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</si>
  <si>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</si>
  <si>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</si>
  <si>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</si>
  <si>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</si>
  <si>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</si>
  <si>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</si>
  <si>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</si>
  <si>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</si>
  <si>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</si>
  <si>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</si>
  <si>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</si>
  <si>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</si>
  <si>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</si>
  <si>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</si>
  <si>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</si>
  <si>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</si>
  <si>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</si>
  <si>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</si>
  <si>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</si>
  <si>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</si>
  <si>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</si>
  <si>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</si>
  <si>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</si>
  <si>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</si>
  <si>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</si>
  <si>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</si>
  <si>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</si>
  <si>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</si>
  <si>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</si>
  <si>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</si>
  <si>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</si>
  <si>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</si>
  <si>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</si>
  <si>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</si>
  <si>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</si>
  <si>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</si>
  <si>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</si>
  <si>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</si>
  <si>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</si>
  <si>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</si>
  <si>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</si>
  <si>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</si>
  <si>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</si>
  <si>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</si>
  <si>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</si>
  <si>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</si>
  <si>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</si>
  <si>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</si>
  <si>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</si>
  <si>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</si>
  <si>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</si>
  <si>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</si>
  <si>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</si>
  <si>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</si>
  <si>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</si>
  <si>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</si>
  <si>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</si>
  <si>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</si>
  <si>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</si>
  <si>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</si>
  <si>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</si>
  <si>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</si>
  <si>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</si>
  <si>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</si>
  <si>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</si>
  <si>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</si>
  <si>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</si>
  <si>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</si>
  <si>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</si>
  <si>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</si>
  <si>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</si>
  <si>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</si>
  <si>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</si>
  <si>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</si>
  <si>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</si>
  <si>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</si>
  <si>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</si>
  <si>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</si>
  <si>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</si>
  <si>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</si>
  <si>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</si>
  <si>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</si>
  <si>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</si>
  <si>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</si>
  <si>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</si>
  <si>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</si>
  <si>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</si>
  <si>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</si>
  <si>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</si>
  <si>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</si>
  <si>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</si>
  <si>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</si>
  <si>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</si>
  <si>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</si>
  <si>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</si>
  <si>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</si>
  <si>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</si>
  <si>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</si>
  <si>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</si>
  <si>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</si>
  <si>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</si>
  <si>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</si>
  <si>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</si>
  <si>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</si>
  <si>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</si>
  <si>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</si>
  <si>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</si>
  <si>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</si>
  <si>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</si>
  <si>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</si>
  <si>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</si>
  <si>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</si>
  <si>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</si>
  <si>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</si>
  <si>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</si>
  <si>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</si>
  <si>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</si>
  <si>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</si>
  <si>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</si>
  <si>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</si>
  <si>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</si>
  <si>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</si>
  <si>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</si>
  <si>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</si>
  <si>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</si>
  <si>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</si>
  <si>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</si>
  <si>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</si>
  <si>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</si>
  <si>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</si>
  <si>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</si>
  <si>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</si>
  <si>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</si>
  <si>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</si>
  <si>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</si>
  <si>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</si>
  <si>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</si>
  <si>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</si>
  <si>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</si>
  <si>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</si>
  <si>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</si>
  <si>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</si>
  <si>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</si>
  <si>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</si>
  <si>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</si>
  <si>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</si>
  <si>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</si>
  <si>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</si>
  <si>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</si>
  <si>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</si>
  <si>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</si>
  <si>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</si>
  <si>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</si>
  <si>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</si>
  <si>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</si>
  <si>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</si>
  <si>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</si>
  <si>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</si>
  <si>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</si>
  <si>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</si>
  <si>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</si>
  <si>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</si>
  <si>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</si>
  <si>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</si>
  <si>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</si>
  <si>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</si>
  <si>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</si>
  <si>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</si>
  <si>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</si>
  <si>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</si>
  <si>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</si>
  <si>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</si>
  <si>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</si>
  <si>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</si>
  <si>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</si>
  <si>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</si>
  <si>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</si>
  <si>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</si>
  <si>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</si>
  <si>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</si>
  <si>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</si>
  <si>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</si>
  <si>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</si>
  <si>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</si>
  <si>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</si>
  <si>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</si>
  <si>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</si>
  <si>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</si>
  <si>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</si>
  <si>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</si>
  <si>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</si>
  <si>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</si>
  <si>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</si>
  <si>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</si>
  <si>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</si>
  <si>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</si>
  <si>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</si>
  <si>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</si>
  <si>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</si>
  <si>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</si>
  <si>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</si>
  <si>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</si>
  <si>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</si>
  <si>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</si>
  <si>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</si>
  <si>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</si>
  <si>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</si>
  <si>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</si>
  <si>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</si>
  <si>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</si>
  <si>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</si>
  <si>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</si>
  <si>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</si>
  <si>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</si>
  <si>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</si>
  <si>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</si>
  <si>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</si>
  <si>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</si>
  <si>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</si>
  <si>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</si>
  <si>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</si>
  <si>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</si>
  <si>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</si>
  <si>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</si>
  <si>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</si>
  <si>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</si>
  <si>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</si>
  <si>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</si>
  <si>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</si>
  <si>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</si>
  <si>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</si>
  <si>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</si>
  <si>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</si>
  <si>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</si>
  <si>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</si>
  <si>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</si>
  <si>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</si>
  <si>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</si>
  <si>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</si>
  <si>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</si>
  <si>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</si>
  <si>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</si>
  <si>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</si>
  <si>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</si>
  <si>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</si>
  <si>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</si>
  <si>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</si>
  <si>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</si>
  <si>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</si>
  <si>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</si>
  <si>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</si>
  <si>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</si>
  <si>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</si>
  <si>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</si>
  <si>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</si>
  <si>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</si>
  <si>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</si>
  <si>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</si>
  <si>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</si>
  <si>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</si>
  <si>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</si>
  <si>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</si>
  <si>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</si>
  <si>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</si>
  <si>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</si>
  <si>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</si>
  <si>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</si>
  <si>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</si>
  <si>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</si>
  <si>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</si>
  <si>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</si>
  <si>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</si>
  <si>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</si>
  <si>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</si>
  <si>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</si>
  <si>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</si>
  <si>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</si>
  <si>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</si>
  <si>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</si>
  <si>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</si>
  <si>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</si>
  <si>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</si>
  <si>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</si>
  <si>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</si>
  <si>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</si>
  <si>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</si>
  <si>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</si>
  <si>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</si>
  <si>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</si>
  <si>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</si>
  <si>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</si>
  <si>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</si>
  <si>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</si>
  <si>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</si>
  <si>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</si>
  <si>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</si>
  <si>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</si>
  <si>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</si>
  <si>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</si>
  <si>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</si>
  <si>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</si>
  <si>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</si>
  <si>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</si>
  <si>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</si>
  <si>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</si>
  <si>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</si>
  <si>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</si>
  <si>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</si>
  <si>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</si>
  <si>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</si>
  <si>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</si>
  <si>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</si>
  <si>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</si>
  <si>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</si>
  <si>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</si>
  <si>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</si>
  <si>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</si>
  <si>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</si>
  <si>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</si>
  <si>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</si>
  <si>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</si>
  <si>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</si>
  <si>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</si>
  <si>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</si>
  <si>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</si>
  <si>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</si>
  <si>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</si>
  <si>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</si>
  <si>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</si>
  <si>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</si>
  <si>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</si>
  <si>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</si>
  <si>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</si>
  <si>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</si>
  <si>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</si>
  <si>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</si>
  <si>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</si>
  <si>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</si>
  <si>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</si>
  <si>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</si>
  <si>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</si>
  <si>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</si>
  <si>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</si>
  <si>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</si>
  <si>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</si>
  <si>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</si>
  <si>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</si>
  <si>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</si>
  <si>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</si>
  <si>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</si>
  <si>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</si>
  <si>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</si>
  <si>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</si>
  <si>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</si>
  <si>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</si>
  <si>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</si>
  <si>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</si>
  <si>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</si>
  <si>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</si>
  <si>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</si>
  <si>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</si>
  <si>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</si>
  <si>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</si>
  <si>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</si>
  <si>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</si>
  <si>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</si>
  <si>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</si>
  <si>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</si>
  <si>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</si>
  <si>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</si>
  <si>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</si>
  <si>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</si>
  <si>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</si>
  <si>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</si>
  <si>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</si>
  <si>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</si>
  <si>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</si>
  <si>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</si>
  <si>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</si>
  <si>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</si>
  <si>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</si>
  <si>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</si>
  <si>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</si>
  <si>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</si>
  <si>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</si>
  <si>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</si>
  <si>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</si>
  <si>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</si>
  <si>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</si>
  <si>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</si>
  <si>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</si>
  <si>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</si>
  <si>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</si>
  <si>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</si>
  <si>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</si>
  <si>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</si>
  <si>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</si>
  <si>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</si>
  <si>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</si>
  <si>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</si>
  <si>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</si>
  <si>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</si>
  <si>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</si>
  <si>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</si>
  <si>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</si>
  <si>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</si>
  <si>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</si>
  <si>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</si>
  <si>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</si>
  <si>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</si>
  <si>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</si>
  <si>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</si>
  <si>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</si>
  <si>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</si>
  <si>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</si>
  <si>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</si>
  <si>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</si>
  <si>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</si>
  <si>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</si>
  <si>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</si>
  <si>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</si>
  <si>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</si>
  <si>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</si>
  <si>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</si>
  <si>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</si>
  <si>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</si>
  <si>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</si>
  <si>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</si>
  <si>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</si>
  <si>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</si>
  <si>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</si>
  <si>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</si>
  <si>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</si>
  <si>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</si>
  <si>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</si>
  <si>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</si>
  <si>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</si>
  <si>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</si>
  <si>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</si>
  <si>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</si>
  <si>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</si>
  <si>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</si>
  <si>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</si>
  <si>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</si>
  <si>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</si>
  <si>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</si>
  <si>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</si>
  <si>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</si>
  <si>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</si>
  <si>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</si>
  <si>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</si>
  <si>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</si>
  <si>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</si>
  <si>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</si>
  <si>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</si>
  <si>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</si>
  <si>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</si>
  <si>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</si>
  <si>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</si>
  <si>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</si>
  <si>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</si>
  <si>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</si>
  <si>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</si>
  <si>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</si>
  <si>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</si>
  <si>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</si>
  <si>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</si>
  <si>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</si>
  <si>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</si>
  <si>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</si>
  <si>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</si>
  <si>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</si>
  <si>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</si>
  <si>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</si>
  <si>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</si>
  <si>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</si>
  <si>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</si>
  <si>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</si>
  <si>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</si>
  <si>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</si>
  <si>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</si>
  <si>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</si>
  <si>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</si>
  <si>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</si>
  <si>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</si>
  <si>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</si>
  <si>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</si>
  <si>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</si>
  <si>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</si>
  <si>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</si>
  <si>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</si>
  <si>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</si>
  <si>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</si>
  <si>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</si>
  <si>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</si>
  <si>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</si>
  <si>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</si>
  <si>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</si>
  <si>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</si>
  <si>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</si>
  <si>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</si>
  <si>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</si>
  <si>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</si>
  <si>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</si>
  <si>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</si>
  <si>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</si>
  <si>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</si>
  <si>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</si>
  <si>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</si>
  <si>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</si>
  <si>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</si>
  <si>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</si>
  <si>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</si>
  <si>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</si>
  <si>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</si>
  <si>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</si>
  <si>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</si>
  <si>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</si>
  <si>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</si>
  <si>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</si>
  <si>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</si>
  <si>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</si>
  <si>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</si>
  <si>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</si>
  <si>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</si>
  <si>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</si>
  <si>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</si>
  <si>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</si>
  <si>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</si>
  <si>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</si>
  <si>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</si>
  <si>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</si>
  <si>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</si>
  <si>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</si>
  <si>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</si>
  <si>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</si>
  <si>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</si>
  <si>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</si>
  <si>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</si>
  <si>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</si>
  <si>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</si>
  <si>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</si>
  <si>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</si>
  <si>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</si>
  <si>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</si>
  <si>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</si>
  <si>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</si>
  <si>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</si>
  <si>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</si>
  <si>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</si>
  <si>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</si>
  <si>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</si>
  <si>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</si>
  <si>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</si>
  <si>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</si>
  <si>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</si>
  <si>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</si>
  <si>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</si>
  <si>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</si>
  <si>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</si>
  <si>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</si>
  <si>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</si>
  <si>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</si>
  <si>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</si>
  <si>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</si>
  <si>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</si>
  <si>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</si>
  <si>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</si>
  <si>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</si>
  <si>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</si>
  <si>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</si>
  <si>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</si>
  <si>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</si>
  <si>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</si>
  <si>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</si>
  <si>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</si>
  <si>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</si>
  <si>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</si>
  <si>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</si>
  <si>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</si>
  <si>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</si>
  <si>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</si>
  <si>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</si>
  <si>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</si>
  <si>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</si>
  <si>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</si>
  <si>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</si>
  <si>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</si>
  <si>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</si>
  <si>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</si>
  <si>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</si>
  <si>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</si>
  <si>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</si>
  <si>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</si>
  <si>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</si>
  <si>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</si>
  <si>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</si>
  <si>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</si>
  <si>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</si>
  <si>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</si>
  <si>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</si>
  <si>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</si>
  <si>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</si>
  <si>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</si>
  <si>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</si>
  <si>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</si>
  <si>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</si>
  <si>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</si>
  <si>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</si>
  <si>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</si>
  <si>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</si>
  <si>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</si>
  <si>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</si>
  <si>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</si>
  <si>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</si>
  <si>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</si>
  <si>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</si>
  <si>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</si>
  <si>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</si>
  <si>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</si>
  <si>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</si>
  <si>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</si>
  <si>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</si>
  <si>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</si>
  <si>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</si>
  <si>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</si>
  <si>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</si>
  <si>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</si>
  <si>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</si>
  <si>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</si>
  <si>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</si>
  <si>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</si>
  <si>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</si>
  <si>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</si>
  <si>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</si>
  <si>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</si>
  <si>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</si>
  <si>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</si>
  <si>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</si>
  <si>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</si>
  <si>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</si>
  <si>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</si>
  <si>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</si>
  <si>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</si>
  <si>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</si>
  <si>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</si>
  <si>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</si>
  <si>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</si>
  <si>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</si>
  <si>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</si>
  <si>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</si>
  <si>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</si>
  <si>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</si>
  <si>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</si>
  <si>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</si>
  <si>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</si>
  <si>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</si>
  <si>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</si>
  <si>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</si>
  <si>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</si>
  <si>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</si>
  <si>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</si>
  <si>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</si>
  <si>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</si>
  <si>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</si>
  <si>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</si>
  <si>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</si>
  <si>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</si>
  <si>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</si>
  <si>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</si>
  <si>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</si>
  <si>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</si>
  <si>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</si>
  <si>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</si>
  <si>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</si>
  <si>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</si>
  <si>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</si>
  <si>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</si>
  <si>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</si>
  <si>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</si>
  <si>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</si>
  <si>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</si>
  <si>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</si>
  <si>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</si>
  <si>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</si>
  <si>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</si>
  <si>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</si>
  <si>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</si>
  <si>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</si>
  <si>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</si>
  <si>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</si>
  <si>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</si>
  <si>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</si>
  <si>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</si>
  <si>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</si>
  <si>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</si>
  <si>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</si>
  <si>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</si>
  <si>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</si>
  <si>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</si>
  <si>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</si>
  <si>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</si>
  <si>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</si>
  <si>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</si>
  <si>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</si>
  <si>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</si>
  <si>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</si>
  <si>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</si>
  <si>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</si>
  <si>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</si>
  <si>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</si>
  <si>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</si>
  <si>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</si>
  <si>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</si>
  <si>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</si>
  <si>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</si>
  <si>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</si>
  <si>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</si>
  <si>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</si>
  <si>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</si>
  <si>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</si>
  <si>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</si>
  <si>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</si>
  <si>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</si>
  <si>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</si>
  <si>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</si>
  <si>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</si>
  <si>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</si>
  <si>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</si>
  <si>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</si>
  <si>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</si>
  <si>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</si>
  <si>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</si>
  <si>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</si>
  <si>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</si>
  <si>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</si>
  <si>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</si>
  <si>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</si>
  <si>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</si>
  <si>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</si>
  <si>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</si>
  <si>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</si>
  <si>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</si>
  <si>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</si>
  <si>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</si>
  <si>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</si>
  <si>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</si>
  <si>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</si>
  <si>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</si>
  <si>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</si>
  <si>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</si>
  <si>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</si>
  <si>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</si>
  <si>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</si>
  <si>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</si>
  <si>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</si>
  <si>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</si>
  <si>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</si>
  <si>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</si>
  <si>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</si>
  <si>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</si>
  <si>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</si>
  <si>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</si>
  <si>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</si>
  <si>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</si>
  <si>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</si>
  <si>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</si>
  <si>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</si>
  <si>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</si>
  <si>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</si>
  <si>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</si>
  <si>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</si>
  <si>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</si>
  <si>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</si>
  <si>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</si>
  <si>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</si>
  <si>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</si>
  <si>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</si>
  <si>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</si>
  <si>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</si>
  <si>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</si>
  <si>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</si>
  <si>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</si>
  <si>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</si>
  <si>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</si>
  <si>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</si>
  <si>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</si>
  <si>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</si>
  <si>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</si>
  <si>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</si>
  <si>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</si>
  <si>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</si>
  <si>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</si>
  <si>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</si>
  <si>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</si>
  <si>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</si>
  <si>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</si>
  <si>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</si>
  <si>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</si>
  <si>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</si>
  <si>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</si>
  <si>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</si>
  <si>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</si>
  <si>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</si>
  <si>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</si>
  <si>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</si>
  <si>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</si>
  <si>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</si>
  <si>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</si>
  <si>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</si>
  <si>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</si>
  <si>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</si>
  <si>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</si>
  <si>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</si>
  <si>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</si>
  <si>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</si>
  <si>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</si>
  <si>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</si>
  <si>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</si>
  <si>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</si>
  <si>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</si>
  <si>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</si>
  <si>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</si>
  <si>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</si>
  <si>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</si>
  <si>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</si>
  <si>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</si>
  <si>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</si>
  <si>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</si>
  <si>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</si>
  <si>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</si>
  <si>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</si>
  <si>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</si>
  <si>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</si>
  <si>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</si>
  <si>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</si>
  <si>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</si>
  <si>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</si>
  <si>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</si>
  <si>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</si>
  <si>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</si>
  <si>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</si>
  <si>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</si>
  <si>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</si>
  <si>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</si>
  <si>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</si>
  <si>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</si>
  <si>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</si>
  <si>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</si>
  <si>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</si>
  <si>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</si>
  <si>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</si>
  <si>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</si>
  <si>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</si>
  <si>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</si>
  <si>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</si>
  <si>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</si>
  <si>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</si>
  <si>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</si>
  <si>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</si>
  <si>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</si>
  <si>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</si>
  <si>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</si>
  <si>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</si>
  <si>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</si>
  <si>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</si>
  <si>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</si>
  <si>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</si>
  <si>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</si>
  <si>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</si>
  <si>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</si>
  <si>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</si>
  <si>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</si>
  <si>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</si>
  <si>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</si>
  <si>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</si>
  <si>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</si>
  <si>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</si>
  <si>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</si>
  <si>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</si>
  <si>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</si>
  <si>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</si>
  <si>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</si>
  <si>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</si>
  <si>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</si>
  <si>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</si>
  <si>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</si>
  <si>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</si>
  <si>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</si>
  <si>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</si>
  <si>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</si>
  <si>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</si>
  <si>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</si>
  <si>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</si>
  <si>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</si>
  <si>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</si>
  <si>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</si>
  <si>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</si>
  <si>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</si>
  <si>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</si>
  <si>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</si>
  <si>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</si>
  <si>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</si>
  <si>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</si>
  <si>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</si>
  <si>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</si>
  <si>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</si>
  <si>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</si>
  <si>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</si>
  <si>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</si>
  <si>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</si>
  <si>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</si>
  <si>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</si>
  <si>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</si>
  <si>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</si>
  <si>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</si>
  <si>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</si>
  <si>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</si>
  <si>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</si>
  <si>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</si>
  <si>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</si>
  <si>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</si>
  <si>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</si>
  <si>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</si>
  <si>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</si>
  <si>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</si>
  <si>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</si>
  <si>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</si>
  <si>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</si>
  <si>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</si>
  <si>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</si>
  <si>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</si>
  <si>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</si>
  <si>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</si>
  <si>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</si>
  <si>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</si>
  <si>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</si>
  <si>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</si>
  <si>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</si>
  <si>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</si>
  <si>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</si>
  <si>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</si>
  <si>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</si>
  <si>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</si>
  <si>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</si>
  <si>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</si>
  <si>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</si>
  <si>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</si>
  <si>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</si>
  <si>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</si>
  <si>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</si>
  <si>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</si>
  <si>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</si>
  <si>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</si>
  <si>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</si>
  <si>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</si>
  <si>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</si>
  <si>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</si>
  <si>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</si>
  <si>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</si>
  <si>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</si>
  <si>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</si>
  <si>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</si>
  <si>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</si>
  <si>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</si>
  <si>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</si>
  <si>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</si>
  <si>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</si>
  <si>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</si>
  <si>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</si>
  <si>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</si>
  <si>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</si>
  <si>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</si>
  <si>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</si>
  <si>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</si>
  <si>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</si>
  <si>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</si>
  <si>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</si>
  <si>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</si>
  <si>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</si>
  <si>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</si>
  <si>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</si>
  <si>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</si>
  <si>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</si>
  <si>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</si>
  <si>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</si>
  <si>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</si>
  <si>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</si>
  <si>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</si>
  <si>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</si>
  <si>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</si>
  <si>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</si>
  <si>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</si>
  <si>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</si>
  <si>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</si>
  <si>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</si>
  <si>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</si>
  <si>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</si>
  <si>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</si>
  <si>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</si>
  <si>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</si>
  <si>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</si>
  <si>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</si>
  <si>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</si>
  <si>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</si>
  <si>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</si>
  <si>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</si>
  <si>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</si>
  <si>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</si>
  <si>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</si>
  <si>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</si>
  <si>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TOWER RESEARCH CAPITAL MARKETS INDIA PRIVATE LIMITED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</si>
  <si>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</si>
  <si>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</si>
  <si>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</si>
  <si>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</si>
  <si>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</si>
  <si>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</si>
  <si>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</si>
  <si>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</si>
  <si>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</si>
  <si>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</si>
  <si>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</si>
  <si>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</si>
  <si>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</si>
  <si>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3990-4005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</si>
  <si>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</si>
  <si>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</si>
  <si>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</si>
  <si>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</si>
  <si>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</si>
  <si>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</si>
  <si>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970-990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</si>
  <si>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</si>
  <si>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</si>
  <si>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</si>
  <si>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</si>
  <si>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</si>
  <si>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</si>
  <si>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</si>
  <si>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</si>
  <si>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ALPHA LEON ENTERPRISES LLP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</si>
  <si>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</si>
  <si>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</si>
  <si>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</si>
  <si>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</si>
  <si>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</si>
  <si>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</si>
  <si>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</si>
  <si>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</si>
  <si>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</si>
  <si>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</si>
  <si>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</si>
  <si>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</si>
  <si>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</si>
  <si>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</si>
  <si>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</si>
  <si>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</si>
  <si>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Khadim India Limited</t>
  </si>
  <si>
    <t>N.K.SECURITIES</t>
  </si>
  <si>
    <t>PVR Limited</t>
  </si>
  <si>
    <t>RBL Bank Limited</t>
  </si>
  <si>
    <t>GRAVITON RESEARCH CAPITAL LLP</t>
  </si>
  <si>
    <t>S H Kelkar and Co. Ltd.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</si>
  <si>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</si>
  <si>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</si>
  <si>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</si>
  <si>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</si>
  <si>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</si>
  <si>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</si>
  <si>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</si>
  <si>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</si>
  <si>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</si>
  <si>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AKG FINVEST LIMITED</t>
  </si>
  <si>
    <t>ROJL</t>
  </si>
  <si>
    <t>DARSHAN ORNA LIMITED</t>
  </si>
  <si>
    <t>JHAVERI TRADING AND INVESTMENT PVT LTD</t>
  </si>
  <si>
    <t>SYLEBRA CAPITAL PARTNERS MASTER FUND LTD.</t>
  </si>
  <si>
    <t>Profit of Rs.1/-</t>
  </si>
  <si>
    <t>Loss of Rs.37/-</t>
  </si>
  <si>
    <t>9900-9800</t>
  </si>
  <si>
    <t>Profit of Rs.85/-</t>
  </si>
  <si>
    <t>319-321</t>
  </si>
  <si>
    <t>290-280</t>
  </si>
  <si>
    <t>139-137</t>
  </si>
  <si>
    <t>2-</t>
  </si>
  <si>
    <t>191.5-192.5</t>
  </si>
  <si>
    <t>2.9-3.1</t>
  </si>
  <si>
    <t>260-270</t>
  </si>
  <si>
    <t>500-550</t>
  </si>
  <si>
    <t>146-147</t>
  </si>
  <si>
    <t>NIRAYU PRIVATE LIMITED</t>
  </si>
  <si>
    <t>ASHARI</t>
  </si>
  <si>
    <t>VINIT MADHUKAR WARE</t>
  </si>
  <si>
    <t>MANOJKUMAR GUNVANTRAI SOMANI</t>
  </si>
  <si>
    <t>BIBCL</t>
  </si>
  <si>
    <t>GOYALASS</t>
  </si>
  <si>
    <t>SHIV PARVATI LEASING PRIVATE LIMITED</t>
  </si>
  <si>
    <t>MANHARLAL CHIMANLA PARIKH HUF</t>
  </si>
  <si>
    <t>KDLL</t>
  </si>
  <si>
    <t>BHAVESH KISHOREBHAI DAVE</t>
  </si>
  <si>
    <t>BABULAL KHARWAD HUF</t>
  </si>
  <si>
    <t>KILPEST</t>
  </si>
  <si>
    <t>LANCORHOL</t>
  </si>
  <si>
    <t>BANYAN TREE ADVISORS PRIVATE LIMITED</t>
  </si>
  <si>
    <t>REFNOL</t>
  </si>
  <si>
    <t>VIJAY KUMAR JAIN</t>
  </si>
  <si>
    <t>GYAN CHAND BANARA</t>
  </si>
  <si>
    <t>VIVIDOFFSET PRINTERS PRIVATELIMITED</t>
  </si>
  <si>
    <t>NIMIT JAYENDRA SHAH</t>
  </si>
  <si>
    <t>RAJESH NANUBHAI JHAVERI</t>
  </si>
  <si>
    <t>AGNUS HOLDINGS PRIVATE LIMITED</t>
  </si>
  <si>
    <t>JSRAMAPRASAD JSRAMAPRASAD</t>
  </si>
  <si>
    <t>KEDAR RAMESH VAZE</t>
  </si>
  <si>
    <t>RUPA NILESH MANIAR</t>
  </si>
  <si>
    <t>UNO METALS LIMITED</t>
  </si>
  <si>
    <t>ACCURACY</t>
  </si>
  <si>
    <t>Accuracy Shipping Limited</t>
  </si>
  <si>
    <t>RIKHAV SECURITIES LIMITED</t>
  </si>
  <si>
    <t>EURO PLUS CAPITAL LIMITED</t>
  </si>
  <si>
    <t>Alembic Limited</t>
  </si>
  <si>
    <t>NARAYU PVT. LTD.</t>
  </si>
  <si>
    <t>CKFSL</t>
  </si>
  <si>
    <t>Cox &amp; Kings Fin Serv Ltd</t>
  </si>
  <si>
    <t>JAVED SHAIKH</t>
  </si>
  <si>
    <t>Vodafone Idea Limited</t>
  </si>
  <si>
    <t>ARIKA TRADECORP</t>
  </si>
  <si>
    <t>SHARE INDIA SECURITIES LIMITED</t>
  </si>
  <si>
    <t>Ind Terrain Fashions Ltd</t>
  </si>
  <si>
    <t>M.C.PARIKH-HUF</t>
  </si>
  <si>
    <t>Jaiprakash Associates Lim</t>
  </si>
  <si>
    <t>Liberty Shoes Ltd</t>
  </si>
  <si>
    <t>NCC Limited</t>
  </si>
  <si>
    <t>HRTI PRIVATE LIMITED</t>
  </si>
  <si>
    <t>SURJECTIVE RESEARCH CAPITAL LLP</t>
  </si>
  <si>
    <t>PARTH INFIN BROKERS PVT LTD</t>
  </si>
  <si>
    <t>Ujjivan Fin. Servc. Ltd.</t>
  </si>
  <si>
    <t>DIVYA PORTFOLIO PRIVATE LIMITED</t>
  </si>
  <si>
    <t>AMUNDI FUNDS EQUITY INDIA</t>
  </si>
  <si>
    <t>TEACHER RETIREMENT SYSTEM OF TEXAS</t>
  </si>
  <si>
    <t>DSP BLACKROCK MUTUAL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</si>
</sst>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0" fontId="4" fillId="50" borderId="37" xfId="0" applyFont="1" applyFill="1" applyBorder="1" applyAlignment="1">
      <alignment horizontal="center" vertical="center"/>
    </xf>
    <xf numFmtId="0" fontId="13" fillId="50" borderId="5" xfId="0" applyFont="1" applyFill="1" applyBorder="1" applyAlignment="1">
      <alignment horizontal="center" vertical="center"/>
    </xf>
    <xf numFmtId="16" fontId="7" fillId="50" borderId="37" xfId="160" applyNumberFormat="1" applyFont="1" applyFill="1" applyBorder="1" applyAlignment="1">
      <alignment horizontal="center" vertical="center"/>
    </xf>
    <xf numFmtId="1" fontId="48" fillId="2" borderId="37" xfId="0" applyNumberFormat="1" applyFont="1" applyFill="1" applyBorder="1" applyAlignment="1">
      <alignment horizontal="center" vertical="center"/>
    </xf>
    <xf numFmtId="164" fontId="48" fillId="2" borderId="37" xfId="0" applyNumberFormat="1" applyFont="1" applyFill="1" applyBorder="1" applyAlignment="1">
      <alignment horizontal="center" vertical="center"/>
    </xf>
    <xf numFmtId="165" fontId="48" fillId="2" borderId="37" xfId="0" applyNumberFormat="1" applyFont="1" applyFill="1" applyBorder="1" applyAlignment="1">
      <alignment horizontal="center" vertical="center"/>
    </xf>
    <xf numFmtId="16" fontId="13" fillId="2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C22" sqref="C22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6">
      <c r="B10" s="281">
        <v>43990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43990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21" t="s">
        <v>16</v>
      </c>
      <c r="B9" s="523" t="s">
        <v>17</v>
      </c>
      <c r="C9" s="523" t="s">
        <v>18</v>
      </c>
      <c r="D9" s="275" t="s">
        <v>19</v>
      </c>
      <c r="E9" s="275" t="s">
        <v>20</v>
      </c>
      <c r="F9" s="518" t="s">
        <v>21</v>
      </c>
      <c r="G9" s="519"/>
      <c r="H9" s="520"/>
      <c r="I9" s="518" t="s">
        <v>22</v>
      </c>
      <c r="J9" s="519"/>
      <c r="K9" s="520"/>
      <c r="L9" s="275"/>
      <c r="M9" s="282"/>
      <c r="N9" s="282"/>
      <c r="O9" s="282"/>
    </row>
    <row r="10" spans="1:15" ht="59.25" customHeight="1">
      <c r="A10" s="522"/>
      <c r="B10" s="524" t="s">
        <v>17</v>
      </c>
      <c r="C10" s="524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4.4">
      <c r="A11" s="278">
        <v>1</v>
      </c>
      <c r="B11" s="400" t="s">
        <v>34</v>
      </c>
      <c r="C11" s="278" t="s">
        <v>35</v>
      </c>
      <c r="D11" s="304">
        <v>21016.400000000001</v>
      </c>
      <c r="E11" s="304">
        <v>20865.616666666669</v>
      </c>
      <c r="F11" s="316">
        <v>20538.783333333336</v>
      </c>
      <c r="G11" s="316">
        <v>20061.166666666668</v>
      </c>
      <c r="H11" s="316">
        <v>19734.333333333336</v>
      </c>
      <c r="I11" s="316">
        <v>21343.233333333337</v>
      </c>
      <c r="J11" s="316">
        <v>21670.066666666666</v>
      </c>
      <c r="K11" s="316">
        <v>22147.683333333338</v>
      </c>
      <c r="L11" s="303">
        <v>21192.45</v>
      </c>
      <c r="M11" s="303">
        <v>20388</v>
      </c>
      <c r="N11" s="320">
        <v>1562885</v>
      </c>
      <c r="O11" s="321">
        <v>9.4940344830002035E-2</v>
      </c>
    </row>
    <row r="12" spans="1:15" ht="14.4">
      <c r="A12" s="278">
        <v>2</v>
      </c>
      <c r="B12" s="400" t="s">
        <v>34</v>
      </c>
      <c r="C12" s="278" t="s">
        <v>36</v>
      </c>
      <c r="D12" s="317">
        <v>10145.5</v>
      </c>
      <c r="E12" s="317">
        <v>10123.166666666666</v>
      </c>
      <c r="F12" s="318">
        <v>10062.333333333332</v>
      </c>
      <c r="G12" s="318">
        <v>9979.1666666666661</v>
      </c>
      <c r="H12" s="318">
        <v>9918.3333333333321</v>
      </c>
      <c r="I12" s="318">
        <v>10206.333333333332</v>
      </c>
      <c r="J12" s="318">
        <v>10267.166666666664</v>
      </c>
      <c r="K12" s="318">
        <v>10350.333333333332</v>
      </c>
      <c r="L12" s="305">
        <v>10184</v>
      </c>
      <c r="M12" s="305">
        <v>10040</v>
      </c>
      <c r="N12" s="320">
        <v>11663700</v>
      </c>
      <c r="O12" s="321">
        <v>2.8483754273885813E-2</v>
      </c>
    </row>
    <row r="13" spans="1:15" ht="14.4">
      <c r="A13" s="278">
        <v>3</v>
      </c>
      <c r="B13" s="400" t="s">
        <v>34</v>
      </c>
      <c r="C13" s="278" t="s">
        <v>37</v>
      </c>
      <c r="D13" s="317">
        <v>14525</v>
      </c>
      <c r="E13" s="317">
        <v>14537</v>
      </c>
      <c r="F13" s="318">
        <v>14474</v>
      </c>
      <c r="G13" s="318">
        <v>14423</v>
      </c>
      <c r="H13" s="318">
        <v>14360</v>
      </c>
      <c r="I13" s="318">
        <v>14588</v>
      </c>
      <c r="J13" s="318">
        <v>14651</v>
      </c>
      <c r="K13" s="318">
        <v>14702</v>
      </c>
      <c r="L13" s="305">
        <v>14600</v>
      </c>
      <c r="M13" s="305">
        <v>14486</v>
      </c>
      <c r="N13" s="320">
        <v>1550</v>
      </c>
      <c r="O13" s="321">
        <v>3.3333333333333333E-2</v>
      </c>
    </row>
    <row r="14" spans="1:15" ht="14.4">
      <c r="A14" s="278">
        <v>4</v>
      </c>
      <c r="B14" s="400" t="s">
        <v>38</v>
      </c>
      <c r="C14" s="278" t="s">
        <v>39</v>
      </c>
      <c r="D14" s="317">
        <v>1300.75</v>
      </c>
      <c r="E14" s="317">
        <v>1293.0166666666667</v>
      </c>
      <c r="F14" s="318">
        <v>1278.6833333333334</v>
      </c>
      <c r="G14" s="318">
        <v>1256.6166666666668</v>
      </c>
      <c r="H14" s="318">
        <v>1242.2833333333335</v>
      </c>
      <c r="I14" s="318">
        <v>1315.0833333333333</v>
      </c>
      <c r="J14" s="318">
        <v>1329.4166666666667</v>
      </c>
      <c r="K14" s="318">
        <v>1351.4833333333331</v>
      </c>
      <c r="L14" s="305">
        <v>1307.3499999999999</v>
      </c>
      <c r="M14" s="305">
        <v>1270.95</v>
      </c>
      <c r="N14" s="320">
        <v>1924700</v>
      </c>
      <c r="O14" s="321">
        <v>0.10405552687431882</v>
      </c>
    </row>
    <row r="15" spans="1:15" ht="14.4">
      <c r="A15" s="278">
        <v>5</v>
      </c>
      <c r="B15" s="400" t="s">
        <v>40</v>
      </c>
      <c r="C15" s="278" t="s">
        <v>41</v>
      </c>
      <c r="D15" s="317">
        <v>153.05000000000001</v>
      </c>
      <c r="E15" s="317">
        <v>152.38333333333333</v>
      </c>
      <c r="F15" s="318">
        <v>149.26666666666665</v>
      </c>
      <c r="G15" s="318">
        <v>145.48333333333332</v>
      </c>
      <c r="H15" s="318">
        <v>142.36666666666665</v>
      </c>
      <c r="I15" s="318">
        <v>156.16666666666666</v>
      </c>
      <c r="J15" s="318">
        <v>159.28333333333333</v>
      </c>
      <c r="K15" s="318">
        <v>163.06666666666666</v>
      </c>
      <c r="L15" s="305">
        <v>155.5</v>
      </c>
      <c r="M15" s="305">
        <v>148.6</v>
      </c>
      <c r="N15" s="320">
        <v>18496000</v>
      </c>
      <c r="O15" s="321">
        <v>3.7236428891879766E-2</v>
      </c>
    </row>
    <row r="16" spans="1:15" ht="14.4">
      <c r="A16" s="278">
        <v>6</v>
      </c>
      <c r="B16" s="400" t="s">
        <v>40</v>
      </c>
      <c r="C16" s="278" t="s">
        <v>42</v>
      </c>
      <c r="D16" s="317">
        <v>341.7</v>
      </c>
      <c r="E16" s="317">
        <v>342.7</v>
      </c>
      <c r="F16" s="318">
        <v>337.5</v>
      </c>
      <c r="G16" s="318">
        <v>333.3</v>
      </c>
      <c r="H16" s="318">
        <v>328.1</v>
      </c>
      <c r="I16" s="318">
        <v>346.9</v>
      </c>
      <c r="J16" s="318">
        <v>352.09999999999991</v>
      </c>
      <c r="K16" s="318">
        <v>356.29999999999995</v>
      </c>
      <c r="L16" s="305">
        <v>347.9</v>
      </c>
      <c r="M16" s="305">
        <v>338.5</v>
      </c>
      <c r="N16" s="320">
        <v>32887500</v>
      </c>
      <c r="O16" s="321">
        <v>-1.4532923814517941E-2</v>
      </c>
    </row>
    <row r="17" spans="1:15" ht="14.4">
      <c r="A17" s="278">
        <v>7</v>
      </c>
      <c r="B17" s="400" t="s">
        <v>43</v>
      </c>
      <c r="C17" s="278" t="s">
        <v>44</v>
      </c>
      <c r="D17" s="317">
        <v>39.049999999999997</v>
      </c>
      <c r="E17" s="317">
        <v>39.016666666666666</v>
      </c>
      <c r="F17" s="318">
        <v>38.583333333333329</v>
      </c>
      <c r="G17" s="318">
        <v>38.11666666666666</v>
      </c>
      <c r="H17" s="318">
        <v>37.683333333333323</v>
      </c>
      <c r="I17" s="318">
        <v>39.483333333333334</v>
      </c>
      <c r="J17" s="318">
        <v>39.916666666666671</v>
      </c>
      <c r="K17" s="318">
        <v>40.38333333333334</v>
      </c>
      <c r="L17" s="305">
        <v>39.450000000000003</v>
      </c>
      <c r="M17" s="305">
        <v>38.549999999999997</v>
      </c>
      <c r="N17" s="320">
        <v>33160000</v>
      </c>
      <c r="O17" s="321">
        <v>-3.8840579710144929E-2</v>
      </c>
    </row>
    <row r="18" spans="1:15" ht="14.4">
      <c r="A18" s="278">
        <v>8</v>
      </c>
      <c r="B18" s="400" t="s">
        <v>45</v>
      </c>
      <c r="C18" s="278" t="s">
        <v>46</v>
      </c>
      <c r="D18" s="317">
        <v>672.85</v>
      </c>
      <c r="E18" s="317">
        <v>668.55000000000007</v>
      </c>
      <c r="F18" s="318">
        <v>662.30000000000018</v>
      </c>
      <c r="G18" s="318">
        <v>651.75000000000011</v>
      </c>
      <c r="H18" s="318">
        <v>645.50000000000023</v>
      </c>
      <c r="I18" s="318">
        <v>679.10000000000014</v>
      </c>
      <c r="J18" s="318">
        <v>685.34999999999991</v>
      </c>
      <c r="K18" s="318">
        <v>695.90000000000009</v>
      </c>
      <c r="L18" s="305">
        <v>674.8</v>
      </c>
      <c r="M18" s="305">
        <v>658</v>
      </c>
      <c r="N18" s="320">
        <v>1530400</v>
      </c>
      <c r="O18" s="321">
        <v>4.4631136781307429E-3</v>
      </c>
    </row>
    <row r="19" spans="1:15" ht="14.4">
      <c r="A19" s="278">
        <v>9</v>
      </c>
      <c r="B19" s="400" t="s">
        <v>38</v>
      </c>
      <c r="C19" s="278" t="s">
        <v>47</v>
      </c>
      <c r="D19" s="317">
        <v>194.9</v>
      </c>
      <c r="E19" s="317">
        <v>192.20000000000002</v>
      </c>
      <c r="F19" s="318">
        <v>188.80000000000004</v>
      </c>
      <c r="G19" s="318">
        <v>182.70000000000002</v>
      </c>
      <c r="H19" s="318">
        <v>179.30000000000004</v>
      </c>
      <c r="I19" s="318">
        <v>198.30000000000004</v>
      </c>
      <c r="J19" s="318">
        <v>201.70000000000002</v>
      </c>
      <c r="K19" s="318">
        <v>207.80000000000004</v>
      </c>
      <c r="L19" s="305">
        <v>195.6</v>
      </c>
      <c r="M19" s="305">
        <v>186.1</v>
      </c>
      <c r="N19" s="320">
        <v>18270000</v>
      </c>
      <c r="O19" s="321">
        <v>-2.2994652406417113E-2</v>
      </c>
    </row>
    <row r="20" spans="1:15" ht="14.4">
      <c r="A20" s="278">
        <v>10</v>
      </c>
      <c r="B20" s="400" t="s">
        <v>40</v>
      </c>
      <c r="C20" s="278" t="s">
        <v>48</v>
      </c>
      <c r="D20" s="317">
        <v>1362.9</v>
      </c>
      <c r="E20" s="317">
        <v>1365.9333333333334</v>
      </c>
      <c r="F20" s="318">
        <v>1349.2166666666667</v>
      </c>
      <c r="G20" s="318">
        <v>1335.5333333333333</v>
      </c>
      <c r="H20" s="318">
        <v>1318.8166666666666</v>
      </c>
      <c r="I20" s="318">
        <v>1379.6166666666668</v>
      </c>
      <c r="J20" s="318">
        <v>1396.3333333333335</v>
      </c>
      <c r="K20" s="318">
        <v>1410.0166666666669</v>
      </c>
      <c r="L20" s="305">
        <v>1382.65</v>
      </c>
      <c r="M20" s="305">
        <v>1352.25</v>
      </c>
      <c r="N20" s="320">
        <v>906000</v>
      </c>
      <c r="O20" s="321">
        <v>6.7766647024160284E-2</v>
      </c>
    </row>
    <row r="21" spans="1:15" ht="14.4">
      <c r="A21" s="278">
        <v>11</v>
      </c>
      <c r="B21" s="400" t="s">
        <v>45</v>
      </c>
      <c r="C21" s="278" t="s">
        <v>49</v>
      </c>
      <c r="D21" s="317">
        <v>105</v>
      </c>
      <c r="E21" s="317">
        <v>104.43333333333334</v>
      </c>
      <c r="F21" s="318">
        <v>103.36666666666667</v>
      </c>
      <c r="G21" s="318">
        <v>101.73333333333333</v>
      </c>
      <c r="H21" s="318">
        <v>100.66666666666667</v>
      </c>
      <c r="I21" s="318">
        <v>106.06666666666668</v>
      </c>
      <c r="J21" s="318">
        <v>107.13333333333334</v>
      </c>
      <c r="K21" s="318">
        <v>108.76666666666668</v>
      </c>
      <c r="L21" s="305">
        <v>105.5</v>
      </c>
      <c r="M21" s="305">
        <v>102.8</v>
      </c>
      <c r="N21" s="320">
        <v>11381000</v>
      </c>
      <c r="O21" s="321">
        <v>0.11034146341463415</v>
      </c>
    </row>
    <row r="22" spans="1:15" ht="14.4">
      <c r="A22" s="278">
        <v>12</v>
      </c>
      <c r="B22" s="400" t="s">
        <v>45</v>
      </c>
      <c r="C22" s="278" t="s">
        <v>50</v>
      </c>
      <c r="D22" s="317">
        <v>48.4</v>
      </c>
      <c r="E22" s="317">
        <v>47.75</v>
      </c>
      <c r="F22" s="318">
        <v>46.3</v>
      </c>
      <c r="G22" s="318">
        <v>44.199999999999996</v>
      </c>
      <c r="H22" s="318">
        <v>42.749999999999993</v>
      </c>
      <c r="I22" s="318">
        <v>49.85</v>
      </c>
      <c r="J22" s="318">
        <v>51.300000000000004</v>
      </c>
      <c r="K22" s="318">
        <v>53.400000000000006</v>
      </c>
      <c r="L22" s="305">
        <v>49.2</v>
      </c>
      <c r="M22" s="305">
        <v>45.65</v>
      </c>
      <c r="N22" s="320">
        <v>63153000</v>
      </c>
      <c r="O22" s="321">
        <v>7.0643881599023503E-2</v>
      </c>
    </row>
    <row r="23" spans="1:15" ht="14.4">
      <c r="A23" s="278">
        <v>13</v>
      </c>
      <c r="B23" s="400" t="s">
        <v>51</v>
      </c>
      <c r="C23" s="278" t="s">
        <v>52</v>
      </c>
      <c r="D23" s="317">
        <v>1641.45</v>
      </c>
      <c r="E23" s="317">
        <v>1640.6499999999999</v>
      </c>
      <c r="F23" s="318">
        <v>1622.5499999999997</v>
      </c>
      <c r="G23" s="318">
        <v>1603.6499999999999</v>
      </c>
      <c r="H23" s="318">
        <v>1585.5499999999997</v>
      </c>
      <c r="I23" s="318">
        <v>1659.5499999999997</v>
      </c>
      <c r="J23" s="318">
        <v>1677.6499999999996</v>
      </c>
      <c r="K23" s="318">
        <v>1696.5499999999997</v>
      </c>
      <c r="L23" s="305">
        <v>1658.75</v>
      </c>
      <c r="M23" s="305">
        <v>1621.75</v>
      </c>
      <c r="N23" s="320">
        <v>5563500</v>
      </c>
      <c r="O23" s="321">
        <v>-3.1896011693464191E-2</v>
      </c>
    </row>
    <row r="24" spans="1:15" ht="14.4">
      <c r="A24" s="278">
        <v>14</v>
      </c>
      <c r="B24" s="400" t="s">
        <v>53</v>
      </c>
      <c r="C24" s="278" t="s">
        <v>54</v>
      </c>
      <c r="D24" s="317">
        <v>744.05</v>
      </c>
      <c r="E24" s="317">
        <v>754.05000000000007</v>
      </c>
      <c r="F24" s="318">
        <v>731.15000000000009</v>
      </c>
      <c r="G24" s="318">
        <v>718.25</v>
      </c>
      <c r="H24" s="318">
        <v>695.35</v>
      </c>
      <c r="I24" s="318">
        <v>766.95000000000016</v>
      </c>
      <c r="J24" s="318">
        <v>789.85</v>
      </c>
      <c r="K24" s="318">
        <v>802.75000000000023</v>
      </c>
      <c r="L24" s="305">
        <v>776.95</v>
      </c>
      <c r="M24" s="305">
        <v>741.15</v>
      </c>
      <c r="N24" s="320">
        <v>11082300</v>
      </c>
      <c r="O24" s="321">
        <v>-7.4693033128240948E-3</v>
      </c>
    </row>
    <row r="25" spans="1:15" ht="14.4">
      <c r="A25" s="278">
        <v>15</v>
      </c>
      <c r="B25" s="400" t="s">
        <v>55</v>
      </c>
      <c r="C25" s="278" t="s">
        <v>56</v>
      </c>
      <c r="D25" s="317">
        <v>405.65</v>
      </c>
      <c r="E25" s="317">
        <v>401.89999999999992</v>
      </c>
      <c r="F25" s="318">
        <v>394.09999999999985</v>
      </c>
      <c r="G25" s="318">
        <v>382.54999999999995</v>
      </c>
      <c r="H25" s="318">
        <v>374.74999999999989</v>
      </c>
      <c r="I25" s="318">
        <v>413.44999999999982</v>
      </c>
      <c r="J25" s="318">
        <v>421.24999999999989</v>
      </c>
      <c r="K25" s="318">
        <v>432.79999999999978</v>
      </c>
      <c r="L25" s="305">
        <v>409.7</v>
      </c>
      <c r="M25" s="305">
        <v>390.35</v>
      </c>
      <c r="N25" s="320">
        <v>65793600</v>
      </c>
      <c r="O25" s="321">
        <v>2.6357169599400973E-2</v>
      </c>
    </row>
    <row r="26" spans="1:15" ht="14.4">
      <c r="A26" s="278">
        <v>16</v>
      </c>
      <c r="B26" s="400" t="s">
        <v>45</v>
      </c>
      <c r="C26" s="278" t="s">
        <v>57</v>
      </c>
      <c r="D26" s="317">
        <v>2782.9</v>
      </c>
      <c r="E26" s="317">
        <v>2798.1</v>
      </c>
      <c r="F26" s="318">
        <v>2746.35</v>
      </c>
      <c r="G26" s="318">
        <v>2709.8</v>
      </c>
      <c r="H26" s="318">
        <v>2658.05</v>
      </c>
      <c r="I26" s="318">
        <v>2834.6499999999996</v>
      </c>
      <c r="J26" s="318">
        <v>2886.3999999999996</v>
      </c>
      <c r="K26" s="318">
        <v>2922.9499999999994</v>
      </c>
      <c r="L26" s="305">
        <v>2849.85</v>
      </c>
      <c r="M26" s="305">
        <v>2761.55</v>
      </c>
      <c r="N26" s="320">
        <v>1761500</v>
      </c>
      <c r="O26" s="321">
        <v>-1.7001983564749221E-3</v>
      </c>
    </row>
    <row r="27" spans="1:15" ht="14.4">
      <c r="A27" s="278">
        <v>17</v>
      </c>
      <c r="B27" s="400" t="s">
        <v>58</v>
      </c>
      <c r="C27" s="278" t="s">
        <v>59</v>
      </c>
      <c r="D27" s="317">
        <v>5251.9</v>
      </c>
      <c r="E27" s="317">
        <v>5218.3166666666666</v>
      </c>
      <c r="F27" s="318">
        <v>5137.6333333333332</v>
      </c>
      <c r="G27" s="318">
        <v>5023.3666666666668</v>
      </c>
      <c r="H27" s="318">
        <v>4942.6833333333334</v>
      </c>
      <c r="I27" s="318">
        <v>5332.583333333333</v>
      </c>
      <c r="J27" s="318">
        <v>5413.2666666666655</v>
      </c>
      <c r="K27" s="318">
        <v>5527.5333333333328</v>
      </c>
      <c r="L27" s="305">
        <v>5299</v>
      </c>
      <c r="M27" s="305">
        <v>5104.05</v>
      </c>
      <c r="N27" s="320">
        <v>813375</v>
      </c>
      <c r="O27" s="321">
        <v>2.7962085308056873E-2</v>
      </c>
    </row>
    <row r="28" spans="1:15" ht="14.4">
      <c r="A28" s="278">
        <v>18</v>
      </c>
      <c r="B28" s="400" t="s">
        <v>58</v>
      </c>
      <c r="C28" s="278" t="s">
        <v>60</v>
      </c>
      <c r="D28" s="317">
        <v>2393.6</v>
      </c>
      <c r="E28" s="317">
        <v>2359.6833333333334</v>
      </c>
      <c r="F28" s="318">
        <v>2307.3666666666668</v>
      </c>
      <c r="G28" s="318">
        <v>2221.1333333333332</v>
      </c>
      <c r="H28" s="318">
        <v>2168.8166666666666</v>
      </c>
      <c r="I28" s="318">
        <v>2445.916666666667</v>
      </c>
      <c r="J28" s="318">
        <v>2498.2333333333336</v>
      </c>
      <c r="K28" s="318">
        <v>2584.4666666666672</v>
      </c>
      <c r="L28" s="305">
        <v>2412</v>
      </c>
      <c r="M28" s="305">
        <v>2273.4499999999998</v>
      </c>
      <c r="N28" s="320">
        <v>5725750</v>
      </c>
      <c r="O28" s="321">
        <v>2.6266252243575712E-3</v>
      </c>
    </row>
    <row r="29" spans="1:15" ht="14.4">
      <c r="A29" s="278">
        <v>19</v>
      </c>
      <c r="B29" s="400" t="s">
        <v>45</v>
      </c>
      <c r="C29" s="278" t="s">
        <v>61</v>
      </c>
      <c r="D29" s="317">
        <v>1157.5</v>
      </c>
      <c r="E29" s="317">
        <v>1152.3500000000001</v>
      </c>
      <c r="F29" s="318">
        <v>1140.7000000000003</v>
      </c>
      <c r="G29" s="318">
        <v>1123.9000000000001</v>
      </c>
      <c r="H29" s="318">
        <v>1112.2500000000002</v>
      </c>
      <c r="I29" s="318">
        <v>1169.1500000000003</v>
      </c>
      <c r="J29" s="318">
        <v>1180.8000000000004</v>
      </c>
      <c r="K29" s="318">
        <v>1197.6000000000004</v>
      </c>
      <c r="L29" s="305">
        <v>1164</v>
      </c>
      <c r="M29" s="305">
        <v>1135.55</v>
      </c>
      <c r="N29" s="320">
        <v>1172000</v>
      </c>
      <c r="O29" s="321">
        <v>-1.0803511141120865E-2</v>
      </c>
    </row>
    <row r="30" spans="1:15" ht="14.4">
      <c r="A30" s="278">
        <v>20</v>
      </c>
      <c r="B30" s="400" t="s">
        <v>55</v>
      </c>
      <c r="C30" s="278" t="s">
        <v>234</v>
      </c>
      <c r="D30" s="317">
        <v>248.6</v>
      </c>
      <c r="E30" s="317">
        <v>244.58333333333334</v>
      </c>
      <c r="F30" s="318">
        <v>237.16666666666669</v>
      </c>
      <c r="G30" s="318">
        <v>225.73333333333335</v>
      </c>
      <c r="H30" s="318">
        <v>218.31666666666669</v>
      </c>
      <c r="I30" s="318">
        <v>256.01666666666665</v>
      </c>
      <c r="J30" s="318">
        <v>263.43333333333339</v>
      </c>
      <c r="K30" s="318">
        <v>274.86666666666667</v>
      </c>
      <c r="L30" s="305">
        <v>252</v>
      </c>
      <c r="M30" s="305">
        <v>233.15</v>
      </c>
      <c r="N30" s="320">
        <v>11242800</v>
      </c>
      <c r="O30" s="321">
        <v>1.2044288414798812E-2</v>
      </c>
    </row>
    <row r="31" spans="1:15" ht="14.4">
      <c r="A31" s="278">
        <v>21</v>
      </c>
      <c r="B31" s="400" t="s">
        <v>55</v>
      </c>
      <c r="C31" s="278" t="s">
        <v>62</v>
      </c>
      <c r="D31" s="317">
        <v>46.65</v>
      </c>
      <c r="E31" s="317">
        <v>45.683333333333337</v>
      </c>
      <c r="F31" s="318">
        <v>44.116666666666674</v>
      </c>
      <c r="G31" s="318">
        <v>41.583333333333336</v>
      </c>
      <c r="H31" s="318">
        <v>40.016666666666673</v>
      </c>
      <c r="I31" s="318">
        <v>48.216666666666676</v>
      </c>
      <c r="J31" s="318">
        <v>49.783333333333339</v>
      </c>
      <c r="K31" s="318">
        <v>52.316666666666677</v>
      </c>
      <c r="L31" s="305">
        <v>47.25</v>
      </c>
      <c r="M31" s="305">
        <v>43.15</v>
      </c>
      <c r="N31" s="320">
        <v>62561200</v>
      </c>
      <c r="O31" s="321">
        <v>4.67935868390318E-2</v>
      </c>
    </row>
    <row r="32" spans="1:15" ht="14.4">
      <c r="A32" s="278">
        <v>22</v>
      </c>
      <c r="B32" s="400" t="s">
        <v>51</v>
      </c>
      <c r="C32" s="278" t="s">
        <v>64</v>
      </c>
      <c r="D32" s="317">
        <v>1416.7</v>
      </c>
      <c r="E32" s="317">
        <v>1408.3333333333333</v>
      </c>
      <c r="F32" s="318">
        <v>1393.3666666666666</v>
      </c>
      <c r="G32" s="318">
        <v>1370.0333333333333</v>
      </c>
      <c r="H32" s="318">
        <v>1355.0666666666666</v>
      </c>
      <c r="I32" s="318">
        <v>1431.6666666666665</v>
      </c>
      <c r="J32" s="318">
        <v>1446.6333333333332</v>
      </c>
      <c r="K32" s="318">
        <v>1469.9666666666665</v>
      </c>
      <c r="L32" s="305">
        <v>1423.3</v>
      </c>
      <c r="M32" s="305">
        <v>1385</v>
      </c>
      <c r="N32" s="320">
        <v>1307900</v>
      </c>
      <c r="O32" s="321">
        <v>-7.1093749999999997E-2</v>
      </c>
    </row>
    <row r="33" spans="1:15" ht="14.4">
      <c r="A33" s="278">
        <v>23</v>
      </c>
      <c r="B33" s="400" t="s">
        <v>65</v>
      </c>
      <c r="C33" s="278" t="s">
        <v>66</v>
      </c>
      <c r="D33" s="317">
        <v>74.2</v>
      </c>
      <c r="E33" s="317">
        <v>73.866666666666674</v>
      </c>
      <c r="F33" s="318">
        <v>73.133333333333354</v>
      </c>
      <c r="G33" s="318">
        <v>72.066666666666677</v>
      </c>
      <c r="H33" s="318">
        <v>71.333333333333357</v>
      </c>
      <c r="I33" s="318">
        <v>74.933333333333351</v>
      </c>
      <c r="J33" s="318">
        <v>75.666666666666671</v>
      </c>
      <c r="K33" s="318">
        <v>76.733333333333348</v>
      </c>
      <c r="L33" s="305">
        <v>74.599999999999994</v>
      </c>
      <c r="M33" s="305">
        <v>72.8</v>
      </c>
      <c r="N33" s="320">
        <v>23566000</v>
      </c>
      <c r="O33" s="321">
        <v>7.2834208141701858E-3</v>
      </c>
    </row>
    <row r="34" spans="1:15" ht="14.4">
      <c r="A34" s="278">
        <v>24</v>
      </c>
      <c r="B34" s="400" t="s">
        <v>51</v>
      </c>
      <c r="C34" s="278" t="s">
        <v>67</v>
      </c>
      <c r="D34" s="317">
        <v>511.85</v>
      </c>
      <c r="E34" s="317">
        <v>509.2833333333333</v>
      </c>
      <c r="F34" s="318">
        <v>505.21666666666658</v>
      </c>
      <c r="G34" s="318">
        <v>498.58333333333326</v>
      </c>
      <c r="H34" s="318">
        <v>494.51666666666654</v>
      </c>
      <c r="I34" s="318">
        <v>515.91666666666663</v>
      </c>
      <c r="J34" s="318">
        <v>519.98333333333335</v>
      </c>
      <c r="K34" s="318">
        <v>526.61666666666667</v>
      </c>
      <c r="L34" s="305">
        <v>513.35</v>
      </c>
      <c r="M34" s="305">
        <v>502.65</v>
      </c>
      <c r="N34" s="320">
        <v>3912700</v>
      </c>
      <c r="O34" s="321">
        <v>-1.631637168141593E-2</v>
      </c>
    </row>
    <row r="35" spans="1:15" ht="14.4">
      <c r="A35" s="278">
        <v>25</v>
      </c>
      <c r="B35" s="400" t="s">
        <v>45</v>
      </c>
      <c r="C35" s="278" t="s">
        <v>68</v>
      </c>
      <c r="D35" s="317">
        <v>349.95</v>
      </c>
      <c r="E35" s="317">
        <v>347.43333333333339</v>
      </c>
      <c r="F35" s="318">
        <v>343.36666666666679</v>
      </c>
      <c r="G35" s="318">
        <v>336.78333333333342</v>
      </c>
      <c r="H35" s="318">
        <v>332.71666666666681</v>
      </c>
      <c r="I35" s="318">
        <v>354.01666666666677</v>
      </c>
      <c r="J35" s="318">
        <v>358.08333333333337</v>
      </c>
      <c r="K35" s="318">
        <v>364.66666666666674</v>
      </c>
      <c r="L35" s="305">
        <v>351.5</v>
      </c>
      <c r="M35" s="305">
        <v>340.85</v>
      </c>
      <c r="N35" s="320">
        <v>5474200</v>
      </c>
      <c r="O35" s="321">
        <v>3.6917773189627412E-2</v>
      </c>
    </row>
    <row r="36" spans="1:15" ht="14.4">
      <c r="A36" s="278">
        <v>26</v>
      </c>
      <c r="B36" s="400" t="s">
        <v>69</v>
      </c>
      <c r="C36" s="278" t="s">
        <v>70</v>
      </c>
      <c r="D36" s="317">
        <v>584.25</v>
      </c>
      <c r="E36" s="317">
        <v>580.25</v>
      </c>
      <c r="F36" s="318">
        <v>571.04999999999995</v>
      </c>
      <c r="G36" s="318">
        <v>557.84999999999991</v>
      </c>
      <c r="H36" s="318">
        <v>548.64999999999986</v>
      </c>
      <c r="I36" s="318">
        <v>593.45000000000005</v>
      </c>
      <c r="J36" s="318">
        <v>602.65000000000009</v>
      </c>
      <c r="K36" s="318">
        <v>615.85000000000014</v>
      </c>
      <c r="L36" s="305">
        <v>589.45000000000005</v>
      </c>
      <c r="M36" s="305">
        <v>567.04999999999995</v>
      </c>
      <c r="N36" s="320">
        <v>84749886</v>
      </c>
      <c r="O36" s="321">
        <v>-8.1303423090814245E-2</v>
      </c>
    </row>
    <row r="37" spans="1:15" ht="14.4">
      <c r="A37" s="278">
        <v>27</v>
      </c>
      <c r="B37" s="400" t="s">
        <v>65</v>
      </c>
      <c r="C37" s="278" t="s">
        <v>71</v>
      </c>
      <c r="D37" s="317">
        <v>27.9</v>
      </c>
      <c r="E37" s="317">
        <v>27.633333333333329</v>
      </c>
      <c r="F37" s="318">
        <v>27.066666666666659</v>
      </c>
      <c r="G37" s="318">
        <v>26.233333333333331</v>
      </c>
      <c r="H37" s="318">
        <v>25.666666666666661</v>
      </c>
      <c r="I37" s="318">
        <v>28.466666666666658</v>
      </c>
      <c r="J37" s="318">
        <v>29.033333333333328</v>
      </c>
      <c r="K37" s="318">
        <v>29.866666666666656</v>
      </c>
      <c r="L37" s="305">
        <v>28.2</v>
      </c>
      <c r="M37" s="305">
        <v>26.8</v>
      </c>
      <c r="N37" s="320">
        <v>75151000</v>
      </c>
      <c r="O37" s="321">
        <v>0.10510650938041333</v>
      </c>
    </row>
    <row r="38" spans="1:15" ht="14.4">
      <c r="A38" s="278">
        <v>28</v>
      </c>
      <c r="B38" s="400" t="s">
        <v>53</v>
      </c>
      <c r="C38" s="278" t="s">
        <v>72</v>
      </c>
      <c r="D38" s="317">
        <v>390.55</v>
      </c>
      <c r="E38" s="317">
        <v>393.36666666666673</v>
      </c>
      <c r="F38" s="318">
        <v>386.88333333333344</v>
      </c>
      <c r="G38" s="318">
        <v>383.2166666666667</v>
      </c>
      <c r="H38" s="318">
        <v>376.73333333333341</v>
      </c>
      <c r="I38" s="318">
        <v>397.03333333333347</v>
      </c>
      <c r="J38" s="318">
        <v>403.51666666666671</v>
      </c>
      <c r="K38" s="318">
        <v>407.18333333333351</v>
      </c>
      <c r="L38" s="305">
        <v>399.85</v>
      </c>
      <c r="M38" s="305">
        <v>389.7</v>
      </c>
      <c r="N38" s="320">
        <v>13779300</v>
      </c>
      <c r="O38" s="321">
        <v>-3.8362760834670946E-2</v>
      </c>
    </row>
    <row r="39" spans="1:15" ht="14.4">
      <c r="A39" s="278">
        <v>29</v>
      </c>
      <c r="B39" s="400" t="s">
        <v>45</v>
      </c>
      <c r="C39" s="278" t="s">
        <v>73</v>
      </c>
      <c r="D39" s="317">
        <v>11534.3</v>
      </c>
      <c r="E39" s="317">
        <v>11397.266666666668</v>
      </c>
      <c r="F39" s="318">
        <v>11129.583333333336</v>
      </c>
      <c r="G39" s="318">
        <v>10724.866666666667</v>
      </c>
      <c r="H39" s="318">
        <v>10457.183333333334</v>
      </c>
      <c r="I39" s="318">
        <v>11801.983333333337</v>
      </c>
      <c r="J39" s="318">
        <v>12069.666666666668</v>
      </c>
      <c r="K39" s="318">
        <v>12474.383333333339</v>
      </c>
      <c r="L39" s="305">
        <v>11664.95</v>
      </c>
      <c r="M39" s="305">
        <v>10992.55</v>
      </c>
      <c r="N39" s="320">
        <v>135760</v>
      </c>
      <c r="O39" s="321">
        <v>-5.1690416317407097E-2</v>
      </c>
    </row>
    <row r="40" spans="1:15" ht="14.4">
      <c r="A40" s="278">
        <v>30</v>
      </c>
      <c r="B40" s="400" t="s">
        <v>74</v>
      </c>
      <c r="C40" s="278" t="s">
        <v>75</v>
      </c>
      <c r="D40" s="317">
        <v>369.7</v>
      </c>
      <c r="E40" s="317">
        <v>364.76666666666671</v>
      </c>
      <c r="F40" s="318">
        <v>357.53333333333342</v>
      </c>
      <c r="G40" s="318">
        <v>345.36666666666673</v>
      </c>
      <c r="H40" s="318">
        <v>338.13333333333344</v>
      </c>
      <c r="I40" s="318">
        <v>376.93333333333339</v>
      </c>
      <c r="J40" s="318">
        <v>384.16666666666663</v>
      </c>
      <c r="K40" s="318">
        <v>396.33333333333337</v>
      </c>
      <c r="L40" s="305">
        <v>372</v>
      </c>
      <c r="M40" s="305">
        <v>352.6</v>
      </c>
      <c r="N40" s="320">
        <v>20608200</v>
      </c>
      <c r="O40" s="321">
        <v>4.1220838449394842E-3</v>
      </c>
    </row>
    <row r="41" spans="1:15" ht="14.4">
      <c r="A41" s="278">
        <v>31</v>
      </c>
      <c r="B41" s="400" t="s">
        <v>51</v>
      </c>
      <c r="C41" s="278" t="s">
        <v>76</v>
      </c>
      <c r="D41" s="317">
        <v>3470.85</v>
      </c>
      <c r="E41" s="317">
        <v>3456.5333333333333</v>
      </c>
      <c r="F41" s="318">
        <v>3408.3166666666666</v>
      </c>
      <c r="G41" s="318">
        <v>3345.7833333333333</v>
      </c>
      <c r="H41" s="318">
        <v>3297.5666666666666</v>
      </c>
      <c r="I41" s="318">
        <v>3519.0666666666666</v>
      </c>
      <c r="J41" s="318">
        <v>3567.2833333333328</v>
      </c>
      <c r="K41" s="318">
        <v>3629.8166666666666</v>
      </c>
      <c r="L41" s="305">
        <v>3504.75</v>
      </c>
      <c r="M41" s="305">
        <v>3394</v>
      </c>
      <c r="N41" s="320">
        <v>1795600</v>
      </c>
      <c r="O41" s="321">
        <v>-3.3688515767947479E-2</v>
      </c>
    </row>
    <row r="42" spans="1:15" ht="14.4">
      <c r="A42" s="278">
        <v>32</v>
      </c>
      <c r="B42" s="400" t="s">
        <v>53</v>
      </c>
      <c r="C42" s="278" t="s">
        <v>77</v>
      </c>
      <c r="D42" s="317">
        <v>359.35</v>
      </c>
      <c r="E42" s="317">
        <v>361.51666666666665</v>
      </c>
      <c r="F42" s="318">
        <v>355.0333333333333</v>
      </c>
      <c r="G42" s="318">
        <v>350.71666666666664</v>
      </c>
      <c r="H42" s="318">
        <v>344.23333333333329</v>
      </c>
      <c r="I42" s="318">
        <v>365.83333333333331</v>
      </c>
      <c r="J42" s="318">
        <v>372.31666666666666</v>
      </c>
      <c r="K42" s="318">
        <v>376.63333333333333</v>
      </c>
      <c r="L42" s="305">
        <v>368</v>
      </c>
      <c r="M42" s="305">
        <v>357.2</v>
      </c>
      <c r="N42" s="320">
        <v>6182000</v>
      </c>
      <c r="O42" s="321">
        <v>-0.10821961282132657</v>
      </c>
    </row>
    <row r="43" spans="1:15" ht="14.4">
      <c r="A43" s="278">
        <v>33</v>
      </c>
      <c r="B43" s="400" t="s">
        <v>55</v>
      </c>
      <c r="C43" s="278" t="s">
        <v>78</v>
      </c>
      <c r="D43" s="317">
        <v>104.65</v>
      </c>
      <c r="E43" s="317">
        <v>102.96666666666665</v>
      </c>
      <c r="F43" s="318">
        <v>99.633333333333312</v>
      </c>
      <c r="G43" s="318">
        <v>94.61666666666666</v>
      </c>
      <c r="H43" s="318">
        <v>91.283333333333317</v>
      </c>
      <c r="I43" s="318">
        <v>107.98333333333331</v>
      </c>
      <c r="J43" s="318">
        <v>111.31666666666665</v>
      </c>
      <c r="K43" s="318">
        <v>116.3333333333333</v>
      </c>
      <c r="L43" s="305">
        <v>106.3</v>
      </c>
      <c r="M43" s="305">
        <v>97.95</v>
      </c>
      <c r="N43" s="320">
        <v>13087000</v>
      </c>
      <c r="O43" s="321">
        <v>0.15701529484572541</v>
      </c>
    </row>
    <row r="44" spans="1:15" ht="14.4">
      <c r="A44" s="278">
        <v>34</v>
      </c>
      <c r="B44" s="400" t="s">
        <v>80</v>
      </c>
      <c r="C44" s="278" t="s">
        <v>81</v>
      </c>
      <c r="D44" s="317">
        <v>318.64999999999998</v>
      </c>
      <c r="E44" s="317">
        <v>317.7833333333333</v>
      </c>
      <c r="F44" s="318">
        <v>309.36666666666662</v>
      </c>
      <c r="G44" s="318">
        <v>300.08333333333331</v>
      </c>
      <c r="H44" s="318">
        <v>291.66666666666663</v>
      </c>
      <c r="I44" s="318">
        <v>327.06666666666661</v>
      </c>
      <c r="J44" s="318">
        <v>335.48333333333335</v>
      </c>
      <c r="K44" s="318">
        <v>344.76666666666659</v>
      </c>
      <c r="L44" s="305">
        <v>326.2</v>
      </c>
      <c r="M44" s="305">
        <v>308.5</v>
      </c>
      <c r="N44" s="320">
        <v>2747200</v>
      </c>
      <c r="O44" s="321">
        <v>3.1773454518140162E-2</v>
      </c>
    </row>
    <row r="45" spans="1:15" ht="14.4">
      <c r="A45" s="278">
        <v>35</v>
      </c>
      <c r="B45" s="400" t="s">
        <v>58</v>
      </c>
      <c r="C45" s="278" t="s">
        <v>83</v>
      </c>
      <c r="D45" s="317">
        <v>145.55000000000001</v>
      </c>
      <c r="E45" s="317">
        <v>144.41666666666666</v>
      </c>
      <c r="F45" s="318">
        <v>141.0333333333333</v>
      </c>
      <c r="G45" s="318">
        <v>136.51666666666665</v>
      </c>
      <c r="H45" s="318">
        <v>133.1333333333333</v>
      </c>
      <c r="I45" s="318">
        <v>148.93333333333331</v>
      </c>
      <c r="J45" s="318">
        <v>152.31666666666669</v>
      </c>
      <c r="K45" s="318">
        <v>156.83333333333331</v>
      </c>
      <c r="L45" s="305">
        <v>147.80000000000001</v>
      </c>
      <c r="M45" s="305">
        <v>139.9</v>
      </c>
      <c r="N45" s="320">
        <v>5760000</v>
      </c>
      <c r="O45" s="321">
        <v>-7.2837022132796775E-2</v>
      </c>
    </row>
    <row r="46" spans="1:15" ht="14.4">
      <c r="A46" s="278">
        <v>36</v>
      </c>
      <c r="B46" s="400" t="s">
        <v>53</v>
      </c>
      <c r="C46" s="278" t="s">
        <v>84</v>
      </c>
      <c r="D46" s="317">
        <v>651.6</v>
      </c>
      <c r="E46" s="317">
        <v>656.5</v>
      </c>
      <c r="F46" s="318">
        <v>644.1</v>
      </c>
      <c r="G46" s="318">
        <v>636.6</v>
      </c>
      <c r="H46" s="318">
        <v>624.20000000000005</v>
      </c>
      <c r="I46" s="318">
        <v>664</v>
      </c>
      <c r="J46" s="318">
        <v>676.40000000000009</v>
      </c>
      <c r="K46" s="318">
        <v>683.9</v>
      </c>
      <c r="L46" s="305">
        <v>668.9</v>
      </c>
      <c r="M46" s="305">
        <v>649</v>
      </c>
      <c r="N46" s="320">
        <v>10310300</v>
      </c>
      <c r="O46" s="321">
        <v>-4.8430787121425373E-2</v>
      </c>
    </row>
    <row r="47" spans="1:15" ht="14.4">
      <c r="A47" s="278">
        <v>37</v>
      </c>
      <c r="B47" s="400" t="s">
        <v>40</v>
      </c>
      <c r="C47" s="278" t="s">
        <v>85</v>
      </c>
      <c r="D47" s="317">
        <v>145.30000000000001</v>
      </c>
      <c r="E47" s="317">
        <v>144.04999999999998</v>
      </c>
      <c r="F47" s="318">
        <v>141.89999999999998</v>
      </c>
      <c r="G47" s="318">
        <v>138.5</v>
      </c>
      <c r="H47" s="318">
        <v>136.35</v>
      </c>
      <c r="I47" s="318">
        <v>147.44999999999996</v>
      </c>
      <c r="J47" s="318">
        <v>149.6</v>
      </c>
      <c r="K47" s="318">
        <v>152.99999999999994</v>
      </c>
      <c r="L47" s="305">
        <v>146.19999999999999</v>
      </c>
      <c r="M47" s="305">
        <v>140.65</v>
      </c>
      <c r="N47" s="320">
        <v>34162400</v>
      </c>
      <c r="O47" s="321">
        <v>4.7405890324440002E-2</v>
      </c>
    </row>
    <row r="48" spans="1:15" ht="14.4">
      <c r="A48" s="278">
        <v>38</v>
      </c>
      <c r="B48" s="400" t="s">
        <v>51</v>
      </c>
      <c r="C48" s="278" t="s">
        <v>86</v>
      </c>
      <c r="D48" s="317">
        <v>1363.8</v>
      </c>
      <c r="E48" s="317">
        <v>1361.1833333333334</v>
      </c>
      <c r="F48" s="318">
        <v>1348.3666666666668</v>
      </c>
      <c r="G48" s="318">
        <v>1332.9333333333334</v>
      </c>
      <c r="H48" s="318">
        <v>1320.1166666666668</v>
      </c>
      <c r="I48" s="318">
        <v>1376.6166666666668</v>
      </c>
      <c r="J48" s="318">
        <v>1389.4333333333334</v>
      </c>
      <c r="K48" s="318">
        <v>1404.8666666666668</v>
      </c>
      <c r="L48" s="305">
        <v>1374</v>
      </c>
      <c r="M48" s="305">
        <v>1345.75</v>
      </c>
      <c r="N48" s="320">
        <v>2082500</v>
      </c>
      <c r="O48" s="321">
        <v>-2.3309258043335522E-2</v>
      </c>
    </row>
    <row r="49" spans="1:15" ht="14.4">
      <c r="A49" s="278">
        <v>39</v>
      </c>
      <c r="B49" s="400" t="s">
        <v>40</v>
      </c>
      <c r="C49" s="278" t="s">
        <v>87</v>
      </c>
      <c r="D49" s="317">
        <v>403.7</v>
      </c>
      <c r="E49" s="317">
        <v>403.26666666666671</v>
      </c>
      <c r="F49" s="318">
        <v>395.53333333333342</v>
      </c>
      <c r="G49" s="318">
        <v>387.36666666666673</v>
      </c>
      <c r="H49" s="318">
        <v>379.63333333333344</v>
      </c>
      <c r="I49" s="318">
        <v>411.43333333333339</v>
      </c>
      <c r="J49" s="318">
        <v>419.16666666666663</v>
      </c>
      <c r="K49" s="318">
        <v>427.33333333333337</v>
      </c>
      <c r="L49" s="305">
        <v>411</v>
      </c>
      <c r="M49" s="305">
        <v>395.1</v>
      </c>
      <c r="N49" s="320">
        <v>6675573</v>
      </c>
      <c r="O49" s="321">
        <v>3.0646718146718148E-2</v>
      </c>
    </row>
    <row r="50" spans="1:15" ht="14.4">
      <c r="A50" s="278">
        <v>40</v>
      </c>
      <c r="B50" s="400" t="s">
        <v>65</v>
      </c>
      <c r="C50" s="278" t="s">
        <v>88</v>
      </c>
      <c r="D50" s="317">
        <v>385.45</v>
      </c>
      <c r="E50" s="317">
        <v>386.56666666666661</v>
      </c>
      <c r="F50" s="318">
        <v>376.23333333333323</v>
      </c>
      <c r="G50" s="318">
        <v>367.01666666666665</v>
      </c>
      <c r="H50" s="318">
        <v>356.68333333333328</v>
      </c>
      <c r="I50" s="318">
        <v>395.78333333333319</v>
      </c>
      <c r="J50" s="318">
        <v>406.11666666666656</v>
      </c>
      <c r="K50" s="318">
        <v>415.33333333333314</v>
      </c>
      <c r="L50" s="305">
        <v>396.9</v>
      </c>
      <c r="M50" s="305">
        <v>377.35</v>
      </c>
      <c r="N50" s="320">
        <v>1503000</v>
      </c>
      <c r="O50" s="321">
        <v>0.18776671408250356</v>
      </c>
    </row>
    <row r="51" spans="1:15" ht="14.4">
      <c r="A51" s="278">
        <v>41</v>
      </c>
      <c r="B51" s="400" t="s">
        <v>51</v>
      </c>
      <c r="C51" s="278" t="s">
        <v>89</v>
      </c>
      <c r="D51" s="317">
        <v>463.05</v>
      </c>
      <c r="E51" s="317">
        <v>462.76666666666671</v>
      </c>
      <c r="F51" s="318">
        <v>458.88333333333344</v>
      </c>
      <c r="G51" s="318">
        <v>454.71666666666675</v>
      </c>
      <c r="H51" s="318">
        <v>450.83333333333348</v>
      </c>
      <c r="I51" s="318">
        <v>466.93333333333339</v>
      </c>
      <c r="J51" s="318">
        <v>470.81666666666672</v>
      </c>
      <c r="K51" s="318">
        <v>474.98333333333335</v>
      </c>
      <c r="L51" s="305">
        <v>466.65</v>
      </c>
      <c r="M51" s="305">
        <v>458.6</v>
      </c>
      <c r="N51" s="320">
        <v>12308750</v>
      </c>
      <c r="O51" s="321">
        <v>-3.037359522122102E-3</v>
      </c>
    </row>
    <row r="52" spans="1:15" ht="14.4">
      <c r="A52" s="278">
        <v>42</v>
      </c>
      <c r="B52" s="400" t="s">
        <v>53</v>
      </c>
      <c r="C52" s="278" t="s">
        <v>92</v>
      </c>
      <c r="D52" s="317">
        <v>2468.4</v>
      </c>
      <c r="E52" s="317">
        <v>2457.7000000000003</v>
      </c>
      <c r="F52" s="318">
        <v>2431.8500000000004</v>
      </c>
      <c r="G52" s="318">
        <v>2395.3000000000002</v>
      </c>
      <c r="H52" s="318">
        <v>2369.4500000000003</v>
      </c>
      <c r="I52" s="318">
        <v>2494.2500000000005</v>
      </c>
      <c r="J52" s="318">
        <v>2520.1</v>
      </c>
      <c r="K52" s="318">
        <v>2556.6500000000005</v>
      </c>
      <c r="L52" s="305">
        <v>2483.5500000000002</v>
      </c>
      <c r="M52" s="305">
        <v>2421.15</v>
      </c>
      <c r="N52" s="320">
        <v>2931200</v>
      </c>
      <c r="O52" s="321">
        <v>4.209328782707622E-2</v>
      </c>
    </row>
    <row r="53" spans="1:15" ht="14.4">
      <c r="A53" s="278">
        <v>43</v>
      </c>
      <c r="B53" s="400" t="s">
        <v>93</v>
      </c>
      <c r="C53" s="278" t="s">
        <v>94</v>
      </c>
      <c r="D53" s="317">
        <v>157.19999999999999</v>
      </c>
      <c r="E53" s="317">
        <v>154.6</v>
      </c>
      <c r="F53" s="318">
        <v>151.29999999999998</v>
      </c>
      <c r="G53" s="318">
        <v>145.39999999999998</v>
      </c>
      <c r="H53" s="318">
        <v>142.09999999999997</v>
      </c>
      <c r="I53" s="318">
        <v>160.5</v>
      </c>
      <c r="J53" s="318">
        <v>163.80000000000001</v>
      </c>
      <c r="K53" s="318">
        <v>169.70000000000002</v>
      </c>
      <c r="L53" s="305">
        <v>157.9</v>
      </c>
      <c r="M53" s="305">
        <v>148.69999999999999</v>
      </c>
      <c r="N53" s="320">
        <v>27086400</v>
      </c>
      <c r="O53" s="321">
        <v>2.4207636635887198E-2</v>
      </c>
    </row>
    <row r="54" spans="1:15" ht="14.4">
      <c r="A54" s="278">
        <v>44</v>
      </c>
      <c r="B54" s="400" t="s">
        <v>53</v>
      </c>
      <c r="C54" s="278" t="s">
        <v>95</v>
      </c>
      <c r="D54" s="317">
        <v>4019.6</v>
      </c>
      <c r="E54" s="317">
        <v>4022.7666666666664</v>
      </c>
      <c r="F54" s="318">
        <v>3992.1333333333328</v>
      </c>
      <c r="G54" s="318">
        <v>3964.6666666666665</v>
      </c>
      <c r="H54" s="318">
        <v>3934.0333333333328</v>
      </c>
      <c r="I54" s="318">
        <v>4050.2333333333327</v>
      </c>
      <c r="J54" s="318">
        <v>4080.8666666666659</v>
      </c>
      <c r="K54" s="318">
        <v>4108.3333333333321</v>
      </c>
      <c r="L54" s="305">
        <v>4053.4</v>
      </c>
      <c r="M54" s="305">
        <v>3995.3</v>
      </c>
      <c r="N54" s="320">
        <v>3016250</v>
      </c>
      <c r="O54" s="321">
        <v>-3.7495013960909457E-2</v>
      </c>
    </row>
    <row r="55" spans="1:15" ht="14.4">
      <c r="A55" s="278">
        <v>45</v>
      </c>
      <c r="B55" s="400" t="s">
        <v>45</v>
      </c>
      <c r="C55" s="278" t="s">
        <v>96</v>
      </c>
      <c r="D55" s="317">
        <v>17540.45</v>
      </c>
      <c r="E55" s="317">
        <v>17484.183333333331</v>
      </c>
      <c r="F55" s="318">
        <v>17328.366666666661</v>
      </c>
      <c r="G55" s="318">
        <v>17116.283333333329</v>
      </c>
      <c r="H55" s="318">
        <v>16960.46666666666</v>
      </c>
      <c r="I55" s="318">
        <v>17696.266666666663</v>
      </c>
      <c r="J55" s="318">
        <v>17852.083333333336</v>
      </c>
      <c r="K55" s="318">
        <v>18064.166666666664</v>
      </c>
      <c r="L55" s="305">
        <v>17640</v>
      </c>
      <c r="M55" s="305">
        <v>17272.099999999999</v>
      </c>
      <c r="N55" s="320">
        <v>237205</v>
      </c>
      <c r="O55" s="321">
        <v>-3.0510483508399067E-2</v>
      </c>
    </row>
    <row r="56" spans="1:15" ht="14.4">
      <c r="A56" s="278">
        <v>46</v>
      </c>
      <c r="B56" s="400" t="s">
        <v>58</v>
      </c>
      <c r="C56" s="278" t="s">
        <v>97</v>
      </c>
      <c r="D56" s="317">
        <v>48.5</v>
      </c>
      <c r="E56" s="317">
        <v>47.933333333333337</v>
      </c>
      <c r="F56" s="318">
        <v>47.166666666666671</v>
      </c>
      <c r="G56" s="318">
        <v>45.833333333333336</v>
      </c>
      <c r="H56" s="318">
        <v>45.06666666666667</v>
      </c>
      <c r="I56" s="318">
        <v>49.266666666666673</v>
      </c>
      <c r="J56" s="318">
        <v>50.033333333333339</v>
      </c>
      <c r="K56" s="318">
        <v>51.366666666666674</v>
      </c>
      <c r="L56" s="305">
        <v>48.7</v>
      </c>
      <c r="M56" s="305">
        <v>46.6</v>
      </c>
      <c r="N56" s="320">
        <v>9330200</v>
      </c>
      <c r="O56" s="321">
        <v>-2.1478762454116413E-2</v>
      </c>
    </row>
    <row r="57" spans="1:15" ht="14.4">
      <c r="A57" s="278">
        <v>47</v>
      </c>
      <c r="B57" s="400" t="s">
        <v>45</v>
      </c>
      <c r="C57" s="278" t="s">
        <v>98</v>
      </c>
      <c r="D57" s="317">
        <v>966.65</v>
      </c>
      <c r="E57" s="317">
        <v>971.81666666666661</v>
      </c>
      <c r="F57" s="318">
        <v>956.28333333333319</v>
      </c>
      <c r="G57" s="318">
        <v>945.91666666666663</v>
      </c>
      <c r="H57" s="318">
        <v>930.38333333333321</v>
      </c>
      <c r="I57" s="318">
        <v>982.18333333333317</v>
      </c>
      <c r="J57" s="318">
        <v>997.71666666666647</v>
      </c>
      <c r="K57" s="318">
        <v>1008.0833333333331</v>
      </c>
      <c r="L57" s="305">
        <v>987.35</v>
      </c>
      <c r="M57" s="305">
        <v>961.45</v>
      </c>
      <c r="N57" s="320">
        <v>2637800</v>
      </c>
      <c r="O57" s="321">
        <v>2.6980728051391862E-2</v>
      </c>
    </row>
    <row r="58" spans="1:15" ht="14.4">
      <c r="A58" s="278">
        <v>48</v>
      </c>
      <c r="B58" s="400" t="s">
        <v>45</v>
      </c>
      <c r="C58" s="278" t="s">
        <v>99</v>
      </c>
      <c r="D58" s="317">
        <v>173.6</v>
      </c>
      <c r="E58" s="317">
        <v>172.93333333333331</v>
      </c>
      <c r="F58" s="318">
        <v>171.11666666666662</v>
      </c>
      <c r="G58" s="318">
        <v>168.6333333333333</v>
      </c>
      <c r="H58" s="318">
        <v>166.81666666666661</v>
      </c>
      <c r="I58" s="318">
        <v>175.41666666666663</v>
      </c>
      <c r="J58" s="318">
        <v>177.23333333333329</v>
      </c>
      <c r="K58" s="318">
        <v>179.71666666666664</v>
      </c>
      <c r="L58" s="305">
        <v>174.75</v>
      </c>
      <c r="M58" s="305">
        <v>170.45</v>
      </c>
      <c r="N58" s="320">
        <v>6856700</v>
      </c>
      <c r="O58" s="321">
        <v>2.0281530861258258E-2</v>
      </c>
    </row>
    <row r="59" spans="1:15" ht="14.4">
      <c r="A59" s="278">
        <v>49</v>
      </c>
      <c r="B59" s="400" t="s">
        <v>55</v>
      </c>
      <c r="C59" s="278" t="s">
        <v>100</v>
      </c>
      <c r="D59" s="317">
        <v>47.55</v>
      </c>
      <c r="E59" s="317">
        <v>47.1</v>
      </c>
      <c r="F59" s="318">
        <v>46.35</v>
      </c>
      <c r="G59" s="318">
        <v>45.15</v>
      </c>
      <c r="H59" s="318">
        <v>44.4</v>
      </c>
      <c r="I59" s="318">
        <v>48.300000000000004</v>
      </c>
      <c r="J59" s="318">
        <v>49.050000000000004</v>
      </c>
      <c r="K59" s="318">
        <v>50.250000000000007</v>
      </c>
      <c r="L59" s="305">
        <v>47.85</v>
      </c>
      <c r="M59" s="305">
        <v>45.9</v>
      </c>
      <c r="N59" s="320">
        <v>64748000</v>
      </c>
      <c r="O59" s="321">
        <v>8.346720214190094E-2</v>
      </c>
    </row>
    <row r="60" spans="1:15" ht="14.4">
      <c r="A60" s="278">
        <v>50</v>
      </c>
      <c r="B60" s="400" t="s">
        <v>74</v>
      </c>
      <c r="C60" s="278" t="s">
        <v>101</v>
      </c>
      <c r="D60" s="317">
        <v>98.05</v>
      </c>
      <c r="E60" s="317">
        <v>97.766666666666666</v>
      </c>
      <c r="F60" s="318">
        <v>96.833333333333329</v>
      </c>
      <c r="G60" s="318">
        <v>95.61666666666666</v>
      </c>
      <c r="H60" s="318">
        <v>94.683333333333323</v>
      </c>
      <c r="I60" s="318">
        <v>98.983333333333334</v>
      </c>
      <c r="J60" s="318">
        <v>99.916666666666671</v>
      </c>
      <c r="K60" s="318">
        <v>101.13333333333334</v>
      </c>
      <c r="L60" s="305">
        <v>98.7</v>
      </c>
      <c r="M60" s="305">
        <v>96.55</v>
      </c>
      <c r="N60" s="320">
        <v>26290856</v>
      </c>
      <c r="O60" s="321">
        <v>-3.0460901446553914E-2</v>
      </c>
    </row>
    <row r="61" spans="1:15" ht="14.4">
      <c r="A61" s="278">
        <v>51</v>
      </c>
      <c r="B61" s="400" t="s">
        <v>53</v>
      </c>
      <c r="C61" s="278" t="s">
        <v>102</v>
      </c>
      <c r="D61" s="317">
        <v>402.9</v>
      </c>
      <c r="E61" s="317">
        <v>404.93333333333334</v>
      </c>
      <c r="F61" s="318">
        <v>396.11666666666667</v>
      </c>
      <c r="G61" s="318">
        <v>389.33333333333331</v>
      </c>
      <c r="H61" s="318">
        <v>380.51666666666665</v>
      </c>
      <c r="I61" s="318">
        <v>411.7166666666667</v>
      </c>
      <c r="J61" s="318">
        <v>420.53333333333342</v>
      </c>
      <c r="K61" s="318">
        <v>427.31666666666672</v>
      </c>
      <c r="L61" s="305">
        <v>413.75</v>
      </c>
      <c r="M61" s="305">
        <v>398.15</v>
      </c>
      <c r="N61" s="320">
        <v>3626100</v>
      </c>
      <c r="O61" s="321">
        <v>1.4637649138311976E-3</v>
      </c>
    </row>
    <row r="62" spans="1:15" ht="14.4">
      <c r="A62" s="278">
        <v>52</v>
      </c>
      <c r="B62" s="400" t="s">
        <v>103</v>
      </c>
      <c r="C62" s="278" t="s">
        <v>104</v>
      </c>
      <c r="D62" s="317">
        <v>20.25</v>
      </c>
      <c r="E62" s="317">
        <v>20.116666666666667</v>
      </c>
      <c r="F62" s="318">
        <v>19.733333333333334</v>
      </c>
      <c r="G62" s="318">
        <v>19.216666666666669</v>
      </c>
      <c r="H62" s="318">
        <v>18.833333333333336</v>
      </c>
      <c r="I62" s="318">
        <v>20.633333333333333</v>
      </c>
      <c r="J62" s="318">
        <v>21.016666666666666</v>
      </c>
      <c r="K62" s="318">
        <v>21.533333333333331</v>
      </c>
      <c r="L62" s="305">
        <v>20.5</v>
      </c>
      <c r="M62" s="305">
        <v>19.600000000000001</v>
      </c>
      <c r="N62" s="320">
        <v>59175000</v>
      </c>
      <c r="O62" s="321">
        <v>5.3685897435897433E-2</v>
      </c>
    </row>
    <row r="63" spans="1:15" ht="14.4">
      <c r="A63" s="278">
        <v>53</v>
      </c>
      <c r="B63" s="400" t="s">
        <v>51</v>
      </c>
      <c r="C63" s="278" t="s">
        <v>105</v>
      </c>
      <c r="D63" s="317">
        <v>651.6</v>
      </c>
      <c r="E63" s="317">
        <v>655.48333333333323</v>
      </c>
      <c r="F63" s="318">
        <v>645.21666666666647</v>
      </c>
      <c r="G63" s="318">
        <v>638.83333333333326</v>
      </c>
      <c r="H63" s="318">
        <v>628.56666666666649</v>
      </c>
      <c r="I63" s="318">
        <v>661.86666666666645</v>
      </c>
      <c r="J63" s="318">
        <v>672.1333333333331</v>
      </c>
      <c r="K63" s="318">
        <v>678.51666666666642</v>
      </c>
      <c r="L63" s="305">
        <v>665.75</v>
      </c>
      <c r="M63" s="305">
        <v>649.1</v>
      </c>
      <c r="N63" s="320">
        <v>6107600</v>
      </c>
      <c r="O63" s="321">
        <v>2.6901607371040418E-2</v>
      </c>
    </row>
    <row r="64" spans="1:15" ht="14.4">
      <c r="A64" s="278">
        <v>54</v>
      </c>
      <c r="B64" s="455" t="s">
        <v>40</v>
      </c>
      <c r="C64" s="278" t="s">
        <v>249</v>
      </c>
      <c r="D64" s="317">
        <v>806.65</v>
      </c>
      <c r="E64" s="317">
        <v>795.31666666666661</v>
      </c>
      <c r="F64" s="318">
        <v>780.88333333333321</v>
      </c>
      <c r="G64" s="318">
        <v>755.11666666666656</v>
      </c>
      <c r="H64" s="318">
        <v>740.68333333333317</v>
      </c>
      <c r="I64" s="318">
        <v>821.08333333333326</v>
      </c>
      <c r="J64" s="318">
        <v>835.51666666666665</v>
      </c>
      <c r="K64" s="318">
        <v>861.2833333333333</v>
      </c>
      <c r="L64" s="305">
        <v>809.75</v>
      </c>
      <c r="M64" s="305">
        <v>769.55</v>
      </c>
      <c r="N64" s="320">
        <v>423800</v>
      </c>
      <c r="O64" s="321">
        <v>-1.8072289156626505E-2</v>
      </c>
    </row>
    <row r="65" spans="1:15" ht="14.4">
      <c r="A65" s="278">
        <v>55</v>
      </c>
      <c r="B65" s="400" t="s">
        <v>38</v>
      </c>
      <c r="C65" s="278" t="s">
        <v>106</v>
      </c>
      <c r="D65" s="317">
        <v>627.15</v>
      </c>
      <c r="E65" s="317">
        <v>622.06666666666672</v>
      </c>
      <c r="F65" s="318">
        <v>613.88333333333344</v>
      </c>
      <c r="G65" s="318">
        <v>600.61666666666667</v>
      </c>
      <c r="H65" s="318">
        <v>592.43333333333339</v>
      </c>
      <c r="I65" s="318">
        <v>635.33333333333348</v>
      </c>
      <c r="J65" s="318">
        <v>643.51666666666665</v>
      </c>
      <c r="K65" s="318">
        <v>656.78333333333353</v>
      </c>
      <c r="L65" s="305">
        <v>630.25</v>
      </c>
      <c r="M65" s="305">
        <v>608.79999999999995</v>
      </c>
      <c r="N65" s="320">
        <v>19257200</v>
      </c>
      <c r="O65" s="321">
        <v>3.1829382009887423E-3</v>
      </c>
    </row>
    <row r="66" spans="1:15" ht="14.4">
      <c r="A66" s="278">
        <v>56</v>
      </c>
      <c r="B66" s="400" t="s">
        <v>40</v>
      </c>
      <c r="C66" s="278" t="s">
        <v>107</v>
      </c>
      <c r="D66" s="317">
        <v>569</v>
      </c>
      <c r="E66" s="317">
        <v>567.56666666666672</v>
      </c>
      <c r="F66" s="318">
        <v>560.93333333333339</v>
      </c>
      <c r="G66" s="318">
        <v>552.86666666666667</v>
      </c>
      <c r="H66" s="318">
        <v>546.23333333333335</v>
      </c>
      <c r="I66" s="318">
        <v>575.63333333333344</v>
      </c>
      <c r="J66" s="318">
        <v>582.26666666666688</v>
      </c>
      <c r="K66" s="318">
        <v>590.33333333333348</v>
      </c>
      <c r="L66" s="305">
        <v>574.20000000000005</v>
      </c>
      <c r="M66" s="305">
        <v>559.5</v>
      </c>
      <c r="N66" s="320">
        <v>5228000</v>
      </c>
      <c r="O66" s="321">
        <v>-1.1346444780635401E-2</v>
      </c>
    </row>
    <row r="67" spans="1:15" ht="14.4">
      <c r="A67" s="278">
        <v>57</v>
      </c>
      <c r="B67" s="400" t="s">
        <v>108</v>
      </c>
      <c r="C67" s="278" t="s">
        <v>109</v>
      </c>
      <c r="D67" s="317">
        <v>575.15</v>
      </c>
      <c r="E67" s="317">
        <v>577.51666666666677</v>
      </c>
      <c r="F67" s="318">
        <v>569.28333333333353</v>
      </c>
      <c r="G67" s="318">
        <v>563.41666666666674</v>
      </c>
      <c r="H67" s="318">
        <v>555.18333333333351</v>
      </c>
      <c r="I67" s="318">
        <v>583.38333333333355</v>
      </c>
      <c r="J67" s="318">
        <v>591.6166666666669</v>
      </c>
      <c r="K67" s="318">
        <v>597.48333333333358</v>
      </c>
      <c r="L67" s="305">
        <v>585.75</v>
      </c>
      <c r="M67" s="305">
        <v>571.65</v>
      </c>
      <c r="N67" s="320">
        <v>20945400</v>
      </c>
      <c r="O67" s="321">
        <v>-7.5621890547263679E-3</v>
      </c>
    </row>
    <row r="68" spans="1:15" ht="14.4">
      <c r="A68" s="278">
        <v>58</v>
      </c>
      <c r="B68" s="400" t="s">
        <v>58</v>
      </c>
      <c r="C68" s="278" t="s">
        <v>110</v>
      </c>
      <c r="D68" s="317">
        <v>1772.3</v>
      </c>
      <c r="E68" s="317">
        <v>1767.6666666666667</v>
      </c>
      <c r="F68" s="318">
        <v>1746.3333333333335</v>
      </c>
      <c r="G68" s="318">
        <v>1720.3666666666668</v>
      </c>
      <c r="H68" s="318">
        <v>1699.0333333333335</v>
      </c>
      <c r="I68" s="318">
        <v>1793.6333333333334</v>
      </c>
      <c r="J68" s="318">
        <v>1814.9666666666669</v>
      </c>
      <c r="K68" s="318">
        <v>1840.9333333333334</v>
      </c>
      <c r="L68" s="305">
        <v>1789</v>
      </c>
      <c r="M68" s="305">
        <v>1741.7</v>
      </c>
      <c r="N68" s="320">
        <v>28234700</v>
      </c>
      <c r="O68" s="321">
        <v>4.9786238091610222E-4</v>
      </c>
    </row>
    <row r="69" spans="1:15" ht="14.4">
      <c r="A69" s="278">
        <v>59</v>
      </c>
      <c r="B69" s="400" t="s">
        <v>55</v>
      </c>
      <c r="C69" s="278" t="s">
        <v>111</v>
      </c>
      <c r="D69" s="317">
        <v>1032.55</v>
      </c>
      <c r="E69" s="317">
        <v>1024.0333333333333</v>
      </c>
      <c r="F69" s="318">
        <v>1008.6666666666665</v>
      </c>
      <c r="G69" s="318">
        <v>984.78333333333319</v>
      </c>
      <c r="H69" s="318">
        <v>969.4166666666664</v>
      </c>
      <c r="I69" s="318">
        <v>1047.9166666666665</v>
      </c>
      <c r="J69" s="318">
        <v>1063.2833333333333</v>
      </c>
      <c r="K69" s="318">
        <v>1087.1666666666667</v>
      </c>
      <c r="L69" s="305">
        <v>1039.4000000000001</v>
      </c>
      <c r="M69" s="305">
        <v>1000.15</v>
      </c>
      <c r="N69" s="320">
        <v>36304800</v>
      </c>
      <c r="O69" s="321">
        <v>-6.3089669442977069E-3</v>
      </c>
    </row>
    <row r="70" spans="1:15" ht="14.4">
      <c r="A70" s="278">
        <v>60</v>
      </c>
      <c r="B70" s="400" t="s">
        <v>58</v>
      </c>
      <c r="C70" s="278" t="s">
        <v>254</v>
      </c>
      <c r="D70" s="317">
        <v>515.35</v>
      </c>
      <c r="E70" s="317">
        <v>515.31666666666672</v>
      </c>
      <c r="F70" s="318">
        <v>510.18333333333339</v>
      </c>
      <c r="G70" s="318">
        <v>505.01666666666665</v>
      </c>
      <c r="H70" s="318">
        <v>499.88333333333333</v>
      </c>
      <c r="I70" s="318">
        <v>520.48333333333346</v>
      </c>
      <c r="J70" s="318">
        <v>525.6166666666669</v>
      </c>
      <c r="K70" s="318">
        <v>530.78333333333353</v>
      </c>
      <c r="L70" s="305">
        <v>520.45000000000005</v>
      </c>
      <c r="M70" s="305">
        <v>510.15</v>
      </c>
      <c r="N70" s="320">
        <v>14792800</v>
      </c>
      <c r="O70" s="321">
        <v>1.1272978349592217E-2</v>
      </c>
    </row>
    <row r="71" spans="1:15" ht="14.4">
      <c r="A71" s="278">
        <v>61</v>
      </c>
      <c r="B71" s="400" t="s">
        <v>45</v>
      </c>
      <c r="C71" s="278" t="s">
        <v>112</v>
      </c>
      <c r="D71" s="317">
        <v>2345.9499999999998</v>
      </c>
      <c r="E71" s="317">
        <v>2339.4666666666667</v>
      </c>
      <c r="F71" s="318">
        <v>2312.4333333333334</v>
      </c>
      <c r="G71" s="318">
        <v>2278.9166666666665</v>
      </c>
      <c r="H71" s="318">
        <v>2251.8833333333332</v>
      </c>
      <c r="I71" s="318">
        <v>2372.9833333333336</v>
      </c>
      <c r="J71" s="318">
        <v>2400.0166666666673</v>
      </c>
      <c r="K71" s="318">
        <v>2433.5333333333338</v>
      </c>
      <c r="L71" s="305">
        <v>2366.5</v>
      </c>
      <c r="M71" s="305">
        <v>2305.9499999999998</v>
      </c>
      <c r="N71" s="320">
        <v>1931000</v>
      </c>
      <c r="O71" s="321">
        <v>1.0624378500026168E-2</v>
      </c>
    </row>
    <row r="72" spans="1:15" ht="14.4">
      <c r="A72" s="278">
        <v>62</v>
      </c>
      <c r="B72" s="400" t="s">
        <v>114</v>
      </c>
      <c r="C72" s="278" t="s">
        <v>115</v>
      </c>
      <c r="D72" s="317">
        <v>149.25</v>
      </c>
      <c r="E72" s="317">
        <v>148.01666666666665</v>
      </c>
      <c r="F72" s="318">
        <v>144.6333333333333</v>
      </c>
      <c r="G72" s="318">
        <v>140.01666666666665</v>
      </c>
      <c r="H72" s="318">
        <v>136.6333333333333</v>
      </c>
      <c r="I72" s="318">
        <v>152.6333333333333</v>
      </c>
      <c r="J72" s="318">
        <v>156.01666666666662</v>
      </c>
      <c r="K72" s="318">
        <v>160.6333333333333</v>
      </c>
      <c r="L72" s="305">
        <v>151.4</v>
      </c>
      <c r="M72" s="305">
        <v>143.4</v>
      </c>
      <c r="N72" s="320">
        <v>29812000</v>
      </c>
      <c r="O72" s="321">
        <v>1.0292019533487188E-2</v>
      </c>
    </row>
    <row r="73" spans="1:15" ht="14.4">
      <c r="A73" s="278">
        <v>63</v>
      </c>
      <c r="B73" s="400" t="s">
        <v>74</v>
      </c>
      <c r="C73" s="278" t="s">
        <v>116</v>
      </c>
      <c r="D73" s="317">
        <v>204.95</v>
      </c>
      <c r="E73" s="317">
        <v>202.08333333333334</v>
      </c>
      <c r="F73" s="318">
        <v>198.4666666666667</v>
      </c>
      <c r="G73" s="318">
        <v>191.98333333333335</v>
      </c>
      <c r="H73" s="318">
        <v>188.3666666666667</v>
      </c>
      <c r="I73" s="318">
        <v>208.56666666666669</v>
      </c>
      <c r="J73" s="318">
        <v>212.18333333333331</v>
      </c>
      <c r="K73" s="318">
        <v>218.66666666666669</v>
      </c>
      <c r="L73" s="305">
        <v>205.7</v>
      </c>
      <c r="M73" s="305">
        <v>195.6</v>
      </c>
      <c r="N73" s="320">
        <v>14016000</v>
      </c>
      <c r="O73" s="321">
        <v>3.7115965192683363E-2</v>
      </c>
    </row>
    <row r="74" spans="1:15" ht="14.4">
      <c r="A74" s="278">
        <v>64</v>
      </c>
      <c r="B74" s="400" t="s">
        <v>51</v>
      </c>
      <c r="C74" s="278" t="s">
        <v>117</v>
      </c>
      <c r="D74" s="317">
        <v>2078.5500000000002</v>
      </c>
      <c r="E74" s="317">
        <v>2090.9</v>
      </c>
      <c r="F74" s="318">
        <v>2061.8500000000004</v>
      </c>
      <c r="G74" s="318">
        <v>2045.15</v>
      </c>
      <c r="H74" s="318">
        <v>2016.1000000000004</v>
      </c>
      <c r="I74" s="318">
        <v>2107.6000000000004</v>
      </c>
      <c r="J74" s="318">
        <v>2136.6500000000005</v>
      </c>
      <c r="K74" s="318">
        <v>2153.3500000000004</v>
      </c>
      <c r="L74" s="305">
        <v>2119.9499999999998</v>
      </c>
      <c r="M74" s="305">
        <v>2074.1999999999998</v>
      </c>
      <c r="N74" s="320">
        <v>19384800</v>
      </c>
      <c r="O74" s="321">
        <v>6.6522301328888131E-3</v>
      </c>
    </row>
    <row r="75" spans="1:15" ht="14.4">
      <c r="A75" s="278">
        <v>65</v>
      </c>
      <c r="B75" s="400" t="s">
        <v>58</v>
      </c>
      <c r="C75" s="278" t="s">
        <v>118</v>
      </c>
      <c r="D75" s="317">
        <v>129</v>
      </c>
      <c r="E75" s="317">
        <v>127.91666666666667</v>
      </c>
      <c r="F75" s="318">
        <v>125.23333333333335</v>
      </c>
      <c r="G75" s="318">
        <v>121.46666666666668</v>
      </c>
      <c r="H75" s="318">
        <v>118.78333333333336</v>
      </c>
      <c r="I75" s="318">
        <v>131.68333333333334</v>
      </c>
      <c r="J75" s="318">
        <v>134.36666666666665</v>
      </c>
      <c r="K75" s="318">
        <v>138.13333333333333</v>
      </c>
      <c r="L75" s="305">
        <v>130.6</v>
      </c>
      <c r="M75" s="305">
        <v>124.15</v>
      </c>
      <c r="N75" s="320">
        <v>14598300</v>
      </c>
      <c r="O75" s="321">
        <v>8.3300524254543186E-3</v>
      </c>
    </row>
    <row r="76" spans="1:15" ht="14.4">
      <c r="A76" s="278">
        <v>66</v>
      </c>
      <c r="B76" s="400" t="s">
        <v>55</v>
      </c>
      <c r="C76" s="278" t="s">
        <v>119</v>
      </c>
      <c r="D76" s="317">
        <v>358.25</v>
      </c>
      <c r="E76" s="317">
        <v>355.65000000000003</v>
      </c>
      <c r="F76" s="318">
        <v>350.30000000000007</v>
      </c>
      <c r="G76" s="318">
        <v>342.35</v>
      </c>
      <c r="H76" s="318">
        <v>337.00000000000006</v>
      </c>
      <c r="I76" s="318">
        <v>363.60000000000008</v>
      </c>
      <c r="J76" s="318">
        <v>368.9500000000001</v>
      </c>
      <c r="K76" s="318">
        <v>376.90000000000009</v>
      </c>
      <c r="L76" s="305">
        <v>361</v>
      </c>
      <c r="M76" s="305">
        <v>347.7</v>
      </c>
      <c r="N76" s="320">
        <v>109208000</v>
      </c>
      <c r="O76" s="321">
        <v>3.6474441790966865E-2</v>
      </c>
    </row>
    <row r="77" spans="1:15" ht="14.4">
      <c r="A77" s="278">
        <v>67</v>
      </c>
      <c r="B77" s="400" t="s">
        <v>58</v>
      </c>
      <c r="C77" s="278" t="s">
        <v>120</v>
      </c>
      <c r="D77" s="317">
        <v>388.65</v>
      </c>
      <c r="E77" s="317">
        <v>387.93333333333334</v>
      </c>
      <c r="F77" s="318">
        <v>382.86666666666667</v>
      </c>
      <c r="G77" s="318">
        <v>377.08333333333331</v>
      </c>
      <c r="H77" s="318">
        <v>372.01666666666665</v>
      </c>
      <c r="I77" s="318">
        <v>393.7166666666667</v>
      </c>
      <c r="J77" s="318">
        <v>398.78333333333342</v>
      </c>
      <c r="K77" s="318">
        <v>404.56666666666672</v>
      </c>
      <c r="L77" s="305">
        <v>393</v>
      </c>
      <c r="M77" s="305">
        <v>382.15</v>
      </c>
      <c r="N77" s="320">
        <v>9157500</v>
      </c>
      <c r="O77" s="321">
        <v>8.0911492734478205E-3</v>
      </c>
    </row>
    <row r="78" spans="1:15" ht="14.4">
      <c r="A78" s="278">
        <v>68</v>
      </c>
      <c r="B78" s="400" t="s">
        <v>69</v>
      </c>
      <c r="C78" s="278" t="s">
        <v>121</v>
      </c>
      <c r="D78" s="317">
        <v>10.5</v>
      </c>
      <c r="E78" s="317">
        <v>10.116666666666667</v>
      </c>
      <c r="F78" s="318">
        <v>9.3833333333333346</v>
      </c>
      <c r="G78" s="318">
        <v>8.2666666666666675</v>
      </c>
      <c r="H78" s="318">
        <v>7.533333333333335</v>
      </c>
      <c r="I78" s="318">
        <v>11.233333333333334</v>
      </c>
      <c r="J78" s="318">
        <v>11.966666666666669</v>
      </c>
      <c r="K78" s="318">
        <v>13.083333333333334</v>
      </c>
      <c r="L78" s="305">
        <v>10.85</v>
      </c>
      <c r="M78" s="305">
        <v>9</v>
      </c>
      <c r="N78" s="320">
        <v>341922000</v>
      </c>
      <c r="O78" s="321">
        <v>-5.2946686759255488E-3</v>
      </c>
    </row>
    <row r="79" spans="1:15" ht="14.4">
      <c r="A79" s="278">
        <v>69</v>
      </c>
      <c r="B79" s="400" t="s">
        <v>55</v>
      </c>
      <c r="C79" s="278" t="s">
        <v>122</v>
      </c>
      <c r="D79" s="317">
        <v>24.35</v>
      </c>
      <c r="E79" s="317">
        <v>23.883333333333336</v>
      </c>
      <c r="F79" s="318">
        <v>23.166666666666671</v>
      </c>
      <c r="G79" s="318">
        <v>21.983333333333334</v>
      </c>
      <c r="H79" s="318">
        <v>21.266666666666669</v>
      </c>
      <c r="I79" s="318">
        <v>25.066666666666674</v>
      </c>
      <c r="J79" s="318">
        <v>25.783333333333335</v>
      </c>
      <c r="K79" s="318">
        <v>26.966666666666676</v>
      </c>
      <c r="L79" s="305">
        <v>24.6</v>
      </c>
      <c r="M79" s="305">
        <v>22.7</v>
      </c>
      <c r="N79" s="320">
        <v>120264000</v>
      </c>
      <c r="O79" s="321">
        <v>6.9650369553422922E-2</v>
      </c>
    </row>
    <row r="80" spans="1:15" ht="14.4">
      <c r="A80" s="278">
        <v>70</v>
      </c>
      <c r="B80" s="400" t="s">
        <v>74</v>
      </c>
      <c r="C80" s="278" t="s">
        <v>123</v>
      </c>
      <c r="D80" s="317">
        <v>490</v>
      </c>
      <c r="E80" s="317">
        <v>493.4666666666667</v>
      </c>
      <c r="F80" s="318">
        <v>480.93333333333339</v>
      </c>
      <c r="G80" s="318">
        <v>471.86666666666667</v>
      </c>
      <c r="H80" s="318">
        <v>459.33333333333337</v>
      </c>
      <c r="I80" s="318">
        <v>502.53333333333342</v>
      </c>
      <c r="J80" s="318">
        <v>515.06666666666672</v>
      </c>
      <c r="K80" s="318">
        <v>524.13333333333344</v>
      </c>
      <c r="L80" s="305">
        <v>506</v>
      </c>
      <c r="M80" s="305">
        <v>484.4</v>
      </c>
      <c r="N80" s="320">
        <v>6597250</v>
      </c>
      <c r="O80" s="321">
        <v>3.8752976834812727E-2</v>
      </c>
    </row>
    <row r="81" spans="1:15" ht="14.4">
      <c r="A81" s="278">
        <v>71</v>
      </c>
      <c r="B81" s="400" t="s">
        <v>40</v>
      </c>
      <c r="C81" s="278" t="s">
        <v>124</v>
      </c>
      <c r="D81" s="317">
        <v>1178.8</v>
      </c>
      <c r="E81" s="317">
        <v>1160.5</v>
      </c>
      <c r="F81" s="318">
        <v>1130.0999999999999</v>
      </c>
      <c r="G81" s="318">
        <v>1081.3999999999999</v>
      </c>
      <c r="H81" s="318">
        <v>1050.9999999999998</v>
      </c>
      <c r="I81" s="318">
        <v>1209.2</v>
      </c>
      <c r="J81" s="318">
        <v>1239.6000000000001</v>
      </c>
      <c r="K81" s="318">
        <v>1288.3000000000002</v>
      </c>
      <c r="L81" s="305">
        <v>1190.9000000000001</v>
      </c>
      <c r="M81" s="305">
        <v>1111.8</v>
      </c>
      <c r="N81" s="320">
        <v>3420800</v>
      </c>
      <c r="O81" s="321">
        <v>-4.1094354431799068E-2</v>
      </c>
    </row>
    <row r="82" spans="1:15" ht="14.4">
      <c r="A82" s="278">
        <v>72</v>
      </c>
      <c r="B82" s="400" t="s">
        <v>55</v>
      </c>
      <c r="C82" s="278" t="s">
        <v>125</v>
      </c>
      <c r="D82" s="317">
        <v>423.15</v>
      </c>
      <c r="E82" s="317">
        <v>420.98333333333335</v>
      </c>
      <c r="F82" s="318">
        <v>413.7166666666667</v>
      </c>
      <c r="G82" s="318">
        <v>404.28333333333336</v>
      </c>
      <c r="H82" s="318">
        <v>397.01666666666671</v>
      </c>
      <c r="I82" s="318">
        <v>430.41666666666669</v>
      </c>
      <c r="J82" s="318">
        <v>437.68333333333334</v>
      </c>
      <c r="K82" s="318">
        <v>447.11666666666667</v>
      </c>
      <c r="L82" s="305">
        <v>428.25</v>
      </c>
      <c r="M82" s="305">
        <v>411.55</v>
      </c>
      <c r="N82" s="320">
        <v>21489200</v>
      </c>
      <c r="O82" s="321">
        <v>1.8580664732760745E-2</v>
      </c>
    </row>
    <row r="83" spans="1:15" ht="14.4">
      <c r="A83" s="278">
        <v>73</v>
      </c>
      <c r="B83" s="400" t="s">
        <v>69</v>
      </c>
      <c r="C83" s="278" t="s">
        <v>126</v>
      </c>
      <c r="D83" s="317">
        <v>236.75</v>
      </c>
      <c r="E83" s="317">
        <v>233.28333333333333</v>
      </c>
      <c r="F83" s="318">
        <v>226.76666666666665</v>
      </c>
      <c r="G83" s="318">
        <v>216.78333333333333</v>
      </c>
      <c r="H83" s="318">
        <v>210.26666666666665</v>
      </c>
      <c r="I83" s="318">
        <v>243.26666666666665</v>
      </c>
      <c r="J83" s="318">
        <v>249.78333333333336</v>
      </c>
      <c r="K83" s="318">
        <v>259.76666666666665</v>
      </c>
      <c r="L83" s="305">
        <v>239.8</v>
      </c>
      <c r="M83" s="305">
        <v>223.3</v>
      </c>
      <c r="N83" s="320">
        <v>8473200</v>
      </c>
      <c r="O83" s="321">
        <v>-9.8940831171040883E-2</v>
      </c>
    </row>
    <row r="84" spans="1:15" ht="14.4">
      <c r="A84" s="278">
        <v>74</v>
      </c>
      <c r="B84" s="400" t="s">
        <v>108</v>
      </c>
      <c r="C84" s="278" t="s">
        <v>127</v>
      </c>
      <c r="D84" s="317">
        <v>704.8</v>
      </c>
      <c r="E84" s="317">
        <v>706.11666666666667</v>
      </c>
      <c r="F84" s="318">
        <v>700.43333333333339</v>
      </c>
      <c r="G84" s="318">
        <v>696.06666666666672</v>
      </c>
      <c r="H84" s="318">
        <v>690.38333333333344</v>
      </c>
      <c r="I84" s="318">
        <v>710.48333333333335</v>
      </c>
      <c r="J84" s="318">
        <v>716.16666666666652</v>
      </c>
      <c r="K84" s="318">
        <v>720.5333333333333</v>
      </c>
      <c r="L84" s="305">
        <v>711.8</v>
      </c>
      <c r="M84" s="305">
        <v>701.75</v>
      </c>
      <c r="N84" s="320">
        <v>46812000</v>
      </c>
      <c r="O84" s="321">
        <v>-1.7231823449387815E-2</v>
      </c>
    </row>
    <row r="85" spans="1:15" ht="14.4">
      <c r="A85" s="278">
        <v>75</v>
      </c>
      <c r="B85" s="400" t="s">
        <v>74</v>
      </c>
      <c r="C85" s="278" t="s">
        <v>128</v>
      </c>
      <c r="D85" s="317">
        <v>89.6</v>
      </c>
      <c r="E85" s="317">
        <v>88.683333333333323</v>
      </c>
      <c r="F85" s="318">
        <v>87.066666666666649</v>
      </c>
      <c r="G85" s="318">
        <v>84.533333333333331</v>
      </c>
      <c r="H85" s="318">
        <v>82.916666666666657</v>
      </c>
      <c r="I85" s="318">
        <v>91.21666666666664</v>
      </c>
      <c r="J85" s="318">
        <v>92.833333333333314</v>
      </c>
      <c r="K85" s="318">
        <v>95.366666666666632</v>
      </c>
      <c r="L85" s="305">
        <v>90.3</v>
      </c>
      <c r="M85" s="305">
        <v>86.15</v>
      </c>
      <c r="N85" s="320">
        <v>46457100</v>
      </c>
      <c r="O85" s="321">
        <v>3.4739205388285288E-2</v>
      </c>
    </row>
    <row r="86" spans="1:15" ht="14.4">
      <c r="A86" s="278">
        <v>76</v>
      </c>
      <c r="B86" s="400" t="s">
        <v>51</v>
      </c>
      <c r="C86" s="278" t="s">
        <v>129</v>
      </c>
      <c r="D86" s="317">
        <v>200.3</v>
      </c>
      <c r="E86" s="317">
        <v>200.41666666666666</v>
      </c>
      <c r="F86" s="318">
        <v>198.5333333333333</v>
      </c>
      <c r="G86" s="318">
        <v>196.76666666666665</v>
      </c>
      <c r="H86" s="318">
        <v>194.8833333333333</v>
      </c>
      <c r="I86" s="318">
        <v>202.18333333333331</v>
      </c>
      <c r="J86" s="318">
        <v>204.06666666666669</v>
      </c>
      <c r="K86" s="318">
        <v>205.83333333333331</v>
      </c>
      <c r="L86" s="305">
        <v>202.3</v>
      </c>
      <c r="M86" s="305">
        <v>198.65</v>
      </c>
      <c r="N86" s="320">
        <v>50579200</v>
      </c>
      <c r="O86" s="321">
        <v>1.5842411388540763E-2</v>
      </c>
    </row>
    <row r="87" spans="1:15" ht="14.4">
      <c r="A87" s="278">
        <v>77</v>
      </c>
      <c r="B87" s="400" t="s">
        <v>114</v>
      </c>
      <c r="C87" s="278" t="s">
        <v>130</v>
      </c>
      <c r="D87" s="317">
        <v>146.1</v>
      </c>
      <c r="E87" s="317">
        <v>144</v>
      </c>
      <c r="F87" s="318">
        <v>140.5</v>
      </c>
      <c r="G87" s="318">
        <v>134.9</v>
      </c>
      <c r="H87" s="318">
        <v>131.4</v>
      </c>
      <c r="I87" s="318">
        <v>149.6</v>
      </c>
      <c r="J87" s="318">
        <v>153.1</v>
      </c>
      <c r="K87" s="318">
        <v>158.69999999999999</v>
      </c>
      <c r="L87" s="305">
        <v>147.5</v>
      </c>
      <c r="M87" s="305">
        <v>138.4</v>
      </c>
      <c r="N87" s="320">
        <v>18800000</v>
      </c>
      <c r="O87" s="321">
        <v>2.9341157642037877E-3</v>
      </c>
    </row>
    <row r="88" spans="1:15" ht="14.4">
      <c r="A88" s="278">
        <v>78</v>
      </c>
      <c r="B88" s="400" t="s">
        <v>114</v>
      </c>
      <c r="C88" s="278" t="s">
        <v>131</v>
      </c>
      <c r="D88" s="317">
        <v>197.2</v>
      </c>
      <c r="E88" s="317">
        <v>198.08333333333334</v>
      </c>
      <c r="F88" s="318">
        <v>193.41666666666669</v>
      </c>
      <c r="G88" s="318">
        <v>189.63333333333335</v>
      </c>
      <c r="H88" s="318">
        <v>184.9666666666667</v>
      </c>
      <c r="I88" s="318">
        <v>201.86666666666667</v>
      </c>
      <c r="J88" s="318">
        <v>206.53333333333336</v>
      </c>
      <c r="K88" s="318">
        <v>210.31666666666666</v>
      </c>
      <c r="L88" s="305">
        <v>202.75</v>
      </c>
      <c r="M88" s="305">
        <v>194.3</v>
      </c>
      <c r="N88" s="320">
        <v>35566200</v>
      </c>
      <c r="O88" s="321">
        <v>-2.3870097303604638E-3</v>
      </c>
    </row>
    <row r="89" spans="1:15" ht="14.4">
      <c r="A89" s="278">
        <v>79</v>
      </c>
      <c r="B89" s="400" t="s">
        <v>40</v>
      </c>
      <c r="C89" s="278" t="s">
        <v>132</v>
      </c>
      <c r="D89" s="317">
        <v>1685.2</v>
      </c>
      <c r="E89" s="317">
        <v>1673.4333333333334</v>
      </c>
      <c r="F89" s="318">
        <v>1640.7666666666669</v>
      </c>
      <c r="G89" s="318">
        <v>1596.3333333333335</v>
      </c>
      <c r="H89" s="318">
        <v>1563.666666666667</v>
      </c>
      <c r="I89" s="318">
        <v>1717.8666666666668</v>
      </c>
      <c r="J89" s="318">
        <v>1750.5333333333333</v>
      </c>
      <c r="K89" s="318">
        <v>1794.9666666666667</v>
      </c>
      <c r="L89" s="305">
        <v>1706.1</v>
      </c>
      <c r="M89" s="305">
        <v>1629</v>
      </c>
      <c r="N89" s="320">
        <v>2923000</v>
      </c>
      <c r="O89" s="321">
        <v>-1.1163734776725304E-2</v>
      </c>
    </row>
    <row r="90" spans="1:15" ht="14.4">
      <c r="A90" s="278">
        <v>80</v>
      </c>
      <c r="B90" s="400" t="s">
        <v>40</v>
      </c>
      <c r="C90" s="278" t="s">
        <v>133</v>
      </c>
      <c r="D90" s="317">
        <v>408.4</v>
      </c>
      <c r="E90" s="317">
        <v>407.25</v>
      </c>
      <c r="F90" s="318">
        <v>400.7</v>
      </c>
      <c r="G90" s="318">
        <v>393</v>
      </c>
      <c r="H90" s="318">
        <v>386.45</v>
      </c>
      <c r="I90" s="318">
        <v>414.95</v>
      </c>
      <c r="J90" s="318">
        <v>421.49999999999994</v>
      </c>
      <c r="K90" s="318">
        <v>429.2</v>
      </c>
      <c r="L90" s="305">
        <v>413.8</v>
      </c>
      <c r="M90" s="305">
        <v>399.55</v>
      </c>
      <c r="N90" s="320">
        <v>2241400</v>
      </c>
      <c r="O90" s="321">
        <v>6.4494680851063829E-2</v>
      </c>
    </row>
    <row r="91" spans="1:15" ht="14.4">
      <c r="A91" s="278">
        <v>81</v>
      </c>
      <c r="B91" s="400" t="s">
        <v>55</v>
      </c>
      <c r="C91" s="278" t="s">
        <v>134</v>
      </c>
      <c r="D91" s="317">
        <v>1340.9</v>
      </c>
      <c r="E91" s="317">
        <v>1339.1666666666667</v>
      </c>
      <c r="F91" s="318">
        <v>1322.0333333333335</v>
      </c>
      <c r="G91" s="318">
        <v>1303.1666666666667</v>
      </c>
      <c r="H91" s="318">
        <v>1286.0333333333335</v>
      </c>
      <c r="I91" s="318">
        <v>1358.0333333333335</v>
      </c>
      <c r="J91" s="318">
        <v>1375.1666666666667</v>
      </c>
      <c r="K91" s="318">
        <v>1394.0333333333335</v>
      </c>
      <c r="L91" s="305">
        <v>1356.3</v>
      </c>
      <c r="M91" s="305">
        <v>1320.3</v>
      </c>
      <c r="N91" s="320">
        <v>10930400</v>
      </c>
      <c r="O91" s="321">
        <v>-4.8901882983536947E-2</v>
      </c>
    </row>
    <row r="92" spans="1:15" ht="14.4">
      <c r="A92" s="278">
        <v>82</v>
      </c>
      <c r="B92" s="400" t="s">
        <v>58</v>
      </c>
      <c r="C92" s="278" t="s">
        <v>135</v>
      </c>
      <c r="D92" s="317">
        <v>62.4</v>
      </c>
      <c r="E92" s="317">
        <v>61.333333333333336</v>
      </c>
      <c r="F92" s="318">
        <v>59.466666666666669</v>
      </c>
      <c r="G92" s="318">
        <v>56.533333333333331</v>
      </c>
      <c r="H92" s="318">
        <v>54.666666666666664</v>
      </c>
      <c r="I92" s="318">
        <v>64.26666666666668</v>
      </c>
      <c r="J92" s="318">
        <v>66.133333333333326</v>
      </c>
      <c r="K92" s="318">
        <v>69.066666666666677</v>
      </c>
      <c r="L92" s="305">
        <v>63.2</v>
      </c>
      <c r="M92" s="305">
        <v>58.4</v>
      </c>
      <c r="N92" s="320">
        <v>25767600</v>
      </c>
      <c r="O92" s="321">
        <v>8.8305852142181382E-2</v>
      </c>
    </row>
    <row r="93" spans="1:15" ht="14.4">
      <c r="A93" s="278">
        <v>83</v>
      </c>
      <c r="B93" s="400" t="s">
        <v>58</v>
      </c>
      <c r="C93" s="278" t="s">
        <v>136</v>
      </c>
      <c r="D93" s="317">
        <v>262.35000000000002</v>
      </c>
      <c r="E93" s="317">
        <v>256.95</v>
      </c>
      <c r="F93" s="318">
        <v>250.04999999999995</v>
      </c>
      <c r="G93" s="318">
        <v>237.74999999999997</v>
      </c>
      <c r="H93" s="318">
        <v>230.84999999999994</v>
      </c>
      <c r="I93" s="318">
        <v>269.25</v>
      </c>
      <c r="J93" s="318">
        <v>276.14999999999998</v>
      </c>
      <c r="K93" s="318">
        <v>288.45</v>
      </c>
      <c r="L93" s="305">
        <v>263.85000000000002</v>
      </c>
      <c r="M93" s="305">
        <v>244.65</v>
      </c>
      <c r="N93" s="320">
        <v>8283600</v>
      </c>
      <c r="O93" s="321">
        <v>-5.7825295723384892E-2</v>
      </c>
    </row>
    <row r="94" spans="1:15" ht="14.4">
      <c r="A94" s="278">
        <v>84</v>
      </c>
      <c r="B94" s="400" t="s">
        <v>65</v>
      </c>
      <c r="C94" s="278" t="s">
        <v>137</v>
      </c>
      <c r="D94" s="317">
        <v>957.6</v>
      </c>
      <c r="E94" s="317">
        <v>951.86666666666679</v>
      </c>
      <c r="F94" s="318">
        <v>942.28333333333353</v>
      </c>
      <c r="G94" s="318">
        <v>926.9666666666667</v>
      </c>
      <c r="H94" s="318">
        <v>917.38333333333344</v>
      </c>
      <c r="I94" s="318">
        <v>967.18333333333362</v>
      </c>
      <c r="J94" s="318">
        <v>976.76666666666688</v>
      </c>
      <c r="K94" s="318">
        <v>992.08333333333371</v>
      </c>
      <c r="L94" s="305">
        <v>961.45</v>
      </c>
      <c r="M94" s="305">
        <v>936.55</v>
      </c>
      <c r="N94" s="320">
        <v>11557500</v>
      </c>
      <c r="O94" s="321">
        <v>3.3684356741646194E-3</v>
      </c>
    </row>
    <row r="95" spans="1:15" ht="14.4">
      <c r="A95" s="278">
        <v>85</v>
      </c>
      <c r="B95" s="400" t="s">
        <v>53</v>
      </c>
      <c r="C95" s="278" t="s">
        <v>138</v>
      </c>
      <c r="D95" s="317">
        <v>905</v>
      </c>
      <c r="E95" s="317">
        <v>909.93333333333339</v>
      </c>
      <c r="F95" s="318">
        <v>896.16666666666674</v>
      </c>
      <c r="G95" s="318">
        <v>887.33333333333337</v>
      </c>
      <c r="H95" s="318">
        <v>873.56666666666672</v>
      </c>
      <c r="I95" s="318">
        <v>918.76666666666677</v>
      </c>
      <c r="J95" s="318">
        <v>932.53333333333342</v>
      </c>
      <c r="K95" s="318">
        <v>941.36666666666679</v>
      </c>
      <c r="L95" s="305">
        <v>923.7</v>
      </c>
      <c r="M95" s="305">
        <v>901.1</v>
      </c>
      <c r="N95" s="320">
        <v>7457050</v>
      </c>
      <c r="O95" s="321">
        <v>-7.8244263014443663E-2</v>
      </c>
    </row>
    <row r="96" spans="1:15" ht="14.4">
      <c r="A96" s="278">
        <v>86</v>
      </c>
      <c r="B96" s="400" t="s">
        <v>45</v>
      </c>
      <c r="C96" s="278" t="s">
        <v>139</v>
      </c>
      <c r="D96" s="317">
        <v>485.35</v>
      </c>
      <c r="E96" s="317">
        <v>483.60000000000008</v>
      </c>
      <c r="F96" s="318">
        <v>477.90000000000015</v>
      </c>
      <c r="G96" s="318">
        <v>470.45000000000005</v>
      </c>
      <c r="H96" s="318">
        <v>464.75000000000011</v>
      </c>
      <c r="I96" s="318">
        <v>491.05000000000018</v>
      </c>
      <c r="J96" s="318">
        <v>496.75000000000011</v>
      </c>
      <c r="K96" s="318">
        <v>504.20000000000022</v>
      </c>
      <c r="L96" s="305">
        <v>489.3</v>
      </c>
      <c r="M96" s="305">
        <v>476.15</v>
      </c>
      <c r="N96" s="320">
        <v>14675600</v>
      </c>
      <c r="O96" s="321">
        <v>-8.1641480360087598E-3</v>
      </c>
    </row>
    <row r="97" spans="1:15" ht="14.4">
      <c r="A97" s="278">
        <v>87</v>
      </c>
      <c r="B97" s="400" t="s">
        <v>58</v>
      </c>
      <c r="C97" s="278" t="s">
        <v>140</v>
      </c>
      <c r="D97" s="317">
        <v>154.75</v>
      </c>
      <c r="E97" s="317">
        <v>153.38333333333333</v>
      </c>
      <c r="F97" s="318">
        <v>150.76666666666665</v>
      </c>
      <c r="G97" s="318">
        <v>146.78333333333333</v>
      </c>
      <c r="H97" s="318">
        <v>144.16666666666666</v>
      </c>
      <c r="I97" s="318">
        <v>157.36666666666665</v>
      </c>
      <c r="J97" s="318">
        <v>159.98333333333332</v>
      </c>
      <c r="K97" s="318">
        <v>163.96666666666664</v>
      </c>
      <c r="L97" s="305">
        <v>156</v>
      </c>
      <c r="M97" s="305">
        <v>149.4</v>
      </c>
      <c r="N97" s="320">
        <v>14482400</v>
      </c>
      <c r="O97" s="321">
        <v>6.623082133286215E-2</v>
      </c>
    </row>
    <row r="98" spans="1:15" ht="14.4">
      <c r="A98" s="278">
        <v>88</v>
      </c>
      <c r="B98" s="400" t="s">
        <v>58</v>
      </c>
      <c r="C98" s="278" t="s">
        <v>141</v>
      </c>
      <c r="D98" s="317">
        <v>135.4</v>
      </c>
      <c r="E98" s="317">
        <v>135.95000000000002</v>
      </c>
      <c r="F98" s="318">
        <v>134.00000000000003</v>
      </c>
      <c r="G98" s="318">
        <v>132.60000000000002</v>
      </c>
      <c r="H98" s="318">
        <v>130.65000000000003</v>
      </c>
      <c r="I98" s="318">
        <v>137.35000000000002</v>
      </c>
      <c r="J98" s="318">
        <v>139.30000000000001</v>
      </c>
      <c r="K98" s="318">
        <v>140.70000000000002</v>
      </c>
      <c r="L98" s="305">
        <v>137.9</v>
      </c>
      <c r="M98" s="305">
        <v>134.55000000000001</v>
      </c>
      <c r="N98" s="320">
        <v>13056000</v>
      </c>
      <c r="O98" s="321">
        <v>-4.3095866314863673E-2</v>
      </c>
    </row>
    <row r="99" spans="1:15" ht="14.4">
      <c r="A99" s="278">
        <v>89</v>
      </c>
      <c r="B99" s="400" t="s">
        <v>51</v>
      </c>
      <c r="C99" s="278" t="s">
        <v>142</v>
      </c>
      <c r="D99" s="317">
        <v>327.3</v>
      </c>
      <c r="E99" s="317">
        <v>329.66666666666669</v>
      </c>
      <c r="F99" s="318">
        <v>324.18333333333339</v>
      </c>
      <c r="G99" s="318">
        <v>321.06666666666672</v>
      </c>
      <c r="H99" s="318">
        <v>315.58333333333343</v>
      </c>
      <c r="I99" s="318">
        <v>332.78333333333336</v>
      </c>
      <c r="J99" s="318">
        <v>338.26666666666659</v>
      </c>
      <c r="K99" s="318">
        <v>341.38333333333333</v>
      </c>
      <c r="L99" s="305">
        <v>335.15</v>
      </c>
      <c r="M99" s="305">
        <v>326.55</v>
      </c>
      <c r="N99" s="320">
        <v>12089500</v>
      </c>
      <c r="O99" s="321">
        <v>2.7293661786324277E-2</v>
      </c>
    </row>
    <row r="100" spans="1:15" ht="14.4">
      <c r="A100" s="278">
        <v>90</v>
      </c>
      <c r="B100" s="400" t="s">
        <v>45</v>
      </c>
      <c r="C100" s="278" t="s">
        <v>143</v>
      </c>
      <c r="D100" s="317">
        <v>5759.6</v>
      </c>
      <c r="E100" s="317">
        <v>5742.6833333333334</v>
      </c>
      <c r="F100" s="318">
        <v>5692.9666666666672</v>
      </c>
      <c r="G100" s="318">
        <v>5626.3333333333339</v>
      </c>
      <c r="H100" s="318">
        <v>5576.6166666666677</v>
      </c>
      <c r="I100" s="318">
        <v>5809.3166666666666</v>
      </c>
      <c r="J100" s="318">
        <v>5859.0333333333319</v>
      </c>
      <c r="K100" s="318">
        <v>5925.6666666666661</v>
      </c>
      <c r="L100" s="305">
        <v>5792.4</v>
      </c>
      <c r="M100" s="305">
        <v>5676.05</v>
      </c>
      <c r="N100" s="320">
        <v>2741900</v>
      </c>
      <c r="O100" s="321">
        <v>-7.3851500561126597E-3</v>
      </c>
    </row>
    <row r="101" spans="1:15" ht="14.4">
      <c r="A101" s="278">
        <v>91</v>
      </c>
      <c r="B101" s="400" t="s">
        <v>51</v>
      </c>
      <c r="C101" s="278" t="s">
        <v>144</v>
      </c>
      <c r="D101" s="317">
        <v>587.65</v>
      </c>
      <c r="E101" s="317">
        <v>587.31666666666672</v>
      </c>
      <c r="F101" s="318">
        <v>577.63333333333344</v>
      </c>
      <c r="G101" s="318">
        <v>567.61666666666667</v>
      </c>
      <c r="H101" s="318">
        <v>557.93333333333339</v>
      </c>
      <c r="I101" s="318">
        <v>597.33333333333348</v>
      </c>
      <c r="J101" s="318">
        <v>607.01666666666665</v>
      </c>
      <c r="K101" s="318">
        <v>617.03333333333353</v>
      </c>
      <c r="L101" s="305">
        <v>597</v>
      </c>
      <c r="M101" s="305">
        <v>577.29999999999995</v>
      </c>
      <c r="N101" s="320">
        <v>10882500</v>
      </c>
      <c r="O101" s="321">
        <v>4.3384467881112179E-2</v>
      </c>
    </row>
    <row r="102" spans="1:15" ht="14.4">
      <c r="A102" s="278">
        <v>92</v>
      </c>
      <c r="B102" s="400" t="s">
        <v>58</v>
      </c>
      <c r="C102" s="278" t="s">
        <v>145</v>
      </c>
      <c r="D102" s="317">
        <v>474.2</v>
      </c>
      <c r="E102" s="317">
        <v>470.71666666666664</v>
      </c>
      <c r="F102" s="318">
        <v>464.5333333333333</v>
      </c>
      <c r="G102" s="318">
        <v>454.86666666666667</v>
      </c>
      <c r="H102" s="318">
        <v>448.68333333333334</v>
      </c>
      <c r="I102" s="318">
        <v>480.38333333333327</v>
      </c>
      <c r="J102" s="318">
        <v>486.56666666666655</v>
      </c>
      <c r="K102" s="318">
        <v>496.23333333333323</v>
      </c>
      <c r="L102" s="305">
        <v>476.9</v>
      </c>
      <c r="M102" s="305">
        <v>461.05</v>
      </c>
      <c r="N102" s="320">
        <v>2484300</v>
      </c>
      <c r="O102" s="321">
        <v>-4.2585170340681364E-2</v>
      </c>
    </row>
    <row r="103" spans="1:15" ht="14.4">
      <c r="A103" s="278">
        <v>93</v>
      </c>
      <c r="B103" s="400" t="s">
        <v>74</v>
      </c>
      <c r="C103" s="278" t="s">
        <v>146</v>
      </c>
      <c r="D103" s="317">
        <v>1013.75</v>
      </c>
      <c r="E103" s="317">
        <v>1015.7833333333333</v>
      </c>
      <c r="F103" s="318">
        <v>997.06666666666661</v>
      </c>
      <c r="G103" s="318">
        <v>980.38333333333333</v>
      </c>
      <c r="H103" s="318">
        <v>961.66666666666663</v>
      </c>
      <c r="I103" s="318">
        <v>1032.4666666666667</v>
      </c>
      <c r="J103" s="318">
        <v>1051.1833333333334</v>
      </c>
      <c r="K103" s="318">
        <v>1067.8666666666666</v>
      </c>
      <c r="L103" s="305">
        <v>1034.5</v>
      </c>
      <c r="M103" s="305">
        <v>999.1</v>
      </c>
      <c r="N103" s="320">
        <v>1459800</v>
      </c>
      <c r="O103" s="321">
        <v>-7.560790273556231E-2</v>
      </c>
    </row>
    <row r="104" spans="1:15" ht="14.4">
      <c r="A104" s="278">
        <v>94</v>
      </c>
      <c r="B104" s="400" t="s">
        <v>108</v>
      </c>
      <c r="C104" s="278" t="s">
        <v>147</v>
      </c>
      <c r="D104" s="317">
        <v>921.5</v>
      </c>
      <c r="E104" s="317">
        <v>928.16666666666663</v>
      </c>
      <c r="F104" s="318">
        <v>909.33333333333326</v>
      </c>
      <c r="G104" s="318">
        <v>897.16666666666663</v>
      </c>
      <c r="H104" s="318">
        <v>878.33333333333326</v>
      </c>
      <c r="I104" s="318">
        <v>940.33333333333326</v>
      </c>
      <c r="J104" s="318">
        <v>959.16666666666652</v>
      </c>
      <c r="K104" s="318">
        <v>971.33333333333326</v>
      </c>
      <c r="L104" s="305">
        <v>947</v>
      </c>
      <c r="M104" s="305">
        <v>916</v>
      </c>
      <c r="N104" s="320">
        <v>1389600</v>
      </c>
      <c r="O104" s="321">
        <v>3.949730700179533E-2</v>
      </c>
    </row>
    <row r="105" spans="1:15" ht="14.4">
      <c r="A105" s="278">
        <v>95</v>
      </c>
      <c r="B105" s="400" t="s">
        <v>45</v>
      </c>
      <c r="C105" s="278" t="s">
        <v>148</v>
      </c>
      <c r="D105" s="317">
        <v>104.3</v>
      </c>
      <c r="E105" s="317">
        <v>103.78333333333335</v>
      </c>
      <c r="F105" s="318">
        <v>102.31666666666669</v>
      </c>
      <c r="G105" s="318">
        <v>100.33333333333334</v>
      </c>
      <c r="H105" s="318">
        <v>98.866666666666688</v>
      </c>
      <c r="I105" s="318">
        <v>105.76666666666669</v>
      </c>
      <c r="J105" s="318">
        <v>107.23333333333336</v>
      </c>
      <c r="K105" s="318">
        <v>109.2166666666667</v>
      </c>
      <c r="L105" s="305">
        <v>105.25</v>
      </c>
      <c r="M105" s="305">
        <v>101.8</v>
      </c>
      <c r="N105" s="320">
        <v>22320000</v>
      </c>
      <c r="O105" s="321">
        <v>-4.815409309791332E-3</v>
      </c>
    </row>
    <row r="106" spans="1:15" ht="14.4">
      <c r="A106" s="278">
        <v>96</v>
      </c>
      <c r="B106" s="400" t="s">
        <v>45</v>
      </c>
      <c r="C106" s="278" t="s">
        <v>149</v>
      </c>
      <c r="D106" s="317">
        <v>63520.3</v>
      </c>
      <c r="E106" s="317">
        <v>62928.766666666663</v>
      </c>
      <c r="F106" s="318">
        <v>62191.533333333326</v>
      </c>
      <c r="G106" s="318">
        <v>60862.766666666663</v>
      </c>
      <c r="H106" s="318">
        <v>60125.533333333326</v>
      </c>
      <c r="I106" s="318">
        <v>64257.533333333326</v>
      </c>
      <c r="J106" s="318">
        <v>64994.766666666663</v>
      </c>
      <c r="K106" s="318">
        <v>66323.533333333326</v>
      </c>
      <c r="L106" s="305">
        <v>63666</v>
      </c>
      <c r="M106" s="305">
        <v>61600</v>
      </c>
      <c r="N106" s="320">
        <v>17300</v>
      </c>
      <c r="O106" s="321">
        <v>5.0394656952034003E-2</v>
      </c>
    </row>
    <row r="107" spans="1:15" ht="14.4">
      <c r="A107" s="278">
        <v>97</v>
      </c>
      <c r="B107" s="400" t="s">
        <v>58</v>
      </c>
      <c r="C107" s="278" t="s">
        <v>150</v>
      </c>
      <c r="D107" s="317">
        <v>918.25</v>
      </c>
      <c r="E107" s="317">
        <v>917.4</v>
      </c>
      <c r="F107" s="318">
        <v>905.44999999999993</v>
      </c>
      <c r="G107" s="318">
        <v>892.65</v>
      </c>
      <c r="H107" s="318">
        <v>880.69999999999993</v>
      </c>
      <c r="I107" s="318">
        <v>930.19999999999993</v>
      </c>
      <c r="J107" s="318">
        <v>942.15</v>
      </c>
      <c r="K107" s="318">
        <v>954.94999999999993</v>
      </c>
      <c r="L107" s="305">
        <v>929.35</v>
      </c>
      <c r="M107" s="305">
        <v>904.6</v>
      </c>
      <c r="N107" s="320">
        <v>1362000</v>
      </c>
      <c r="O107" s="321">
        <v>-1.8908698001080498E-2</v>
      </c>
    </row>
    <row r="108" spans="1:15" ht="14.4">
      <c r="A108" s="278">
        <v>98</v>
      </c>
      <c r="B108" s="400" t="s">
        <v>114</v>
      </c>
      <c r="C108" s="278" t="s">
        <v>151</v>
      </c>
      <c r="D108" s="317">
        <v>32.85</v>
      </c>
      <c r="E108" s="317">
        <v>32.199999999999996</v>
      </c>
      <c r="F108" s="318">
        <v>31.29999999999999</v>
      </c>
      <c r="G108" s="318">
        <v>29.749999999999993</v>
      </c>
      <c r="H108" s="318">
        <v>28.849999999999987</v>
      </c>
      <c r="I108" s="318">
        <v>33.749999999999993</v>
      </c>
      <c r="J108" s="318">
        <v>34.65</v>
      </c>
      <c r="K108" s="318">
        <v>36.199999999999996</v>
      </c>
      <c r="L108" s="305">
        <v>33.1</v>
      </c>
      <c r="M108" s="305">
        <v>30.65</v>
      </c>
      <c r="N108" s="320">
        <v>32652600</v>
      </c>
      <c r="O108" s="321">
        <v>6.7685546683408218E-2</v>
      </c>
    </row>
    <row r="109" spans="1:15" ht="14.4">
      <c r="A109" s="278">
        <v>99</v>
      </c>
      <c r="B109" s="400" t="s">
        <v>40</v>
      </c>
      <c r="C109" s="278" t="s">
        <v>262</v>
      </c>
      <c r="D109" s="317">
        <v>2505.4499999999998</v>
      </c>
      <c r="E109" s="317">
        <v>2505.15</v>
      </c>
      <c r="F109" s="318">
        <v>2480.3000000000002</v>
      </c>
      <c r="G109" s="318">
        <v>2455.15</v>
      </c>
      <c r="H109" s="318">
        <v>2430.3000000000002</v>
      </c>
      <c r="I109" s="318">
        <v>2530.3000000000002</v>
      </c>
      <c r="J109" s="318">
        <v>2555.1499999999996</v>
      </c>
      <c r="K109" s="318">
        <v>2580.3000000000002</v>
      </c>
      <c r="L109" s="305">
        <v>2530</v>
      </c>
      <c r="M109" s="305">
        <v>2480</v>
      </c>
      <c r="N109" s="320">
        <v>739300</v>
      </c>
      <c r="O109" s="321">
        <v>2.3606784354447907E-2</v>
      </c>
    </row>
    <row r="110" spans="1:15" ht="14.4">
      <c r="A110" s="278">
        <v>100</v>
      </c>
      <c r="B110" s="400" t="s">
        <v>103</v>
      </c>
      <c r="C110" s="278" t="s">
        <v>153</v>
      </c>
      <c r="D110" s="317">
        <v>30.6</v>
      </c>
      <c r="E110" s="317">
        <v>29.716666666666669</v>
      </c>
      <c r="F110" s="318">
        <v>28.233333333333338</v>
      </c>
      <c r="G110" s="318">
        <v>25.866666666666671</v>
      </c>
      <c r="H110" s="318">
        <v>24.38333333333334</v>
      </c>
      <c r="I110" s="318">
        <v>32.083333333333336</v>
      </c>
      <c r="J110" s="318">
        <v>33.56666666666667</v>
      </c>
      <c r="K110" s="318">
        <v>35.933333333333337</v>
      </c>
      <c r="L110" s="305">
        <v>31.2</v>
      </c>
      <c r="M110" s="305">
        <v>27.35</v>
      </c>
      <c r="N110" s="320">
        <v>34443000</v>
      </c>
      <c r="O110" s="321">
        <v>0.16145675265553869</v>
      </c>
    </row>
    <row r="111" spans="1:15" ht="14.4">
      <c r="A111" s="278">
        <v>101</v>
      </c>
      <c r="B111" s="400" t="s">
        <v>51</v>
      </c>
      <c r="C111" s="278" t="s">
        <v>154</v>
      </c>
      <c r="D111" s="317">
        <v>17058.95</v>
      </c>
      <c r="E111" s="317">
        <v>17116.516666666666</v>
      </c>
      <c r="F111" s="318">
        <v>16842.433333333334</v>
      </c>
      <c r="G111" s="318">
        <v>16625.916666666668</v>
      </c>
      <c r="H111" s="318">
        <v>16351.833333333336</v>
      </c>
      <c r="I111" s="318">
        <v>17333.033333333333</v>
      </c>
      <c r="J111" s="318">
        <v>17607.116666666669</v>
      </c>
      <c r="K111" s="318">
        <v>17823.633333333331</v>
      </c>
      <c r="L111" s="305">
        <v>17390.599999999999</v>
      </c>
      <c r="M111" s="305">
        <v>16900</v>
      </c>
      <c r="N111" s="320">
        <v>385600</v>
      </c>
      <c r="O111" s="321">
        <v>1.5137554297749111E-2</v>
      </c>
    </row>
    <row r="112" spans="1:15" ht="14.4">
      <c r="A112" s="278">
        <v>102</v>
      </c>
      <c r="B112" s="400" t="s">
        <v>108</v>
      </c>
      <c r="C112" s="278" t="s">
        <v>155</v>
      </c>
      <c r="D112" s="317">
        <v>1473.05</v>
      </c>
      <c r="E112" s="317">
        <v>1484.4833333333336</v>
      </c>
      <c r="F112" s="318">
        <v>1448.9666666666672</v>
      </c>
      <c r="G112" s="318">
        <v>1424.8833333333337</v>
      </c>
      <c r="H112" s="318">
        <v>1389.3666666666672</v>
      </c>
      <c r="I112" s="318">
        <v>1508.5666666666671</v>
      </c>
      <c r="J112" s="318">
        <v>1544.0833333333335</v>
      </c>
      <c r="K112" s="318">
        <v>1568.166666666667</v>
      </c>
      <c r="L112" s="305">
        <v>1520</v>
      </c>
      <c r="M112" s="305">
        <v>1460.4</v>
      </c>
      <c r="N112" s="320">
        <v>428250</v>
      </c>
      <c r="O112" s="321">
        <v>2.7902790279027902E-2</v>
      </c>
    </row>
    <row r="113" spans="1:15" ht="14.4">
      <c r="A113" s="278">
        <v>103</v>
      </c>
      <c r="B113" s="400" t="s">
        <v>114</v>
      </c>
      <c r="C113" s="278" t="s">
        <v>156</v>
      </c>
      <c r="D113" s="317">
        <v>88.7</v>
      </c>
      <c r="E113" s="317">
        <v>88.283333333333346</v>
      </c>
      <c r="F113" s="318">
        <v>86.216666666666697</v>
      </c>
      <c r="G113" s="318">
        <v>83.733333333333348</v>
      </c>
      <c r="H113" s="318">
        <v>81.6666666666667</v>
      </c>
      <c r="I113" s="318">
        <v>90.766666666666694</v>
      </c>
      <c r="J113" s="318">
        <v>92.833333333333329</v>
      </c>
      <c r="K113" s="318">
        <v>95.316666666666691</v>
      </c>
      <c r="L113" s="305">
        <v>90.35</v>
      </c>
      <c r="M113" s="305">
        <v>85.8</v>
      </c>
      <c r="N113" s="320">
        <v>29563100</v>
      </c>
      <c r="O113" s="321">
        <v>-1.0867274047356957E-2</v>
      </c>
    </row>
    <row r="114" spans="1:15" ht="14.4">
      <c r="A114" s="278">
        <v>104</v>
      </c>
      <c r="B114" s="400" t="s">
        <v>43</v>
      </c>
      <c r="C114" s="278" t="s">
        <v>157</v>
      </c>
      <c r="D114" s="317">
        <v>98</v>
      </c>
      <c r="E114" s="317">
        <v>96.916666666666671</v>
      </c>
      <c r="F114" s="318">
        <v>95.38333333333334</v>
      </c>
      <c r="G114" s="318">
        <v>92.766666666666666</v>
      </c>
      <c r="H114" s="318">
        <v>91.233333333333334</v>
      </c>
      <c r="I114" s="318">
        <v>99.533333333333346</v>
      </c>
      <c r="J114" s="318">
        <v>101.06666666666668</v>
      </c>
      <c r="K114" s="318">
        <v>103.68333333333335</v>
      </c>
      <c r="L114" s="305">
        <v>98.45</v>
      </c>
      <c r="M114" s="305">
        <v>94.3</v>
      </c>
      <c r="N114" s="320">
        <v>48243000</v>
      </c>
      <c r="O114" s="321">
        <v>-2.1655632015587091E-3</v>
      </c>
    </row>
    <row r="115" spans="1:15" ht="14.4">
      <c r="A115" s="278">
        <v>105</v>
      </c>
      <c r="B115" s="400" t="s">
        <v>74</v>
      </c>
      <c r="C115" s="278" t="s">
        <v>159</v>
      </c>
      <c r="D115" s="317">
        <v>87.25</v>
      </c>
      <c r="E115" s="317">
        <v>87.149999999999991</v>
      </c>
      <c r="F115" s="318">
        <v>85.34999999999998</v>
      </c>
      <c r="G115" s="318">
        <v>83.449999999999989</v>
      </c>
      <c r="H115" s="318">
        <v>81.649999999999977</v>
      </c>
      <c r="I115" s="318">
        <v>89.049999999999983</v>
      </c>
      <c r="J115" s="318">
        <v>90.85</v>
      </c>
      <c r="K115" s="318">
        <v>92.749999999999986</v>
      </c>
      <c r="L115" s="305">
        <v>88.95</v>
      </c>
      <c r="M115" s="305">
        <v>85.25</v>
      </c>
      <c r="N115" s="320">
        <v>49747700</v>
      </c>
      <c r="O115" s="321">
        <v>5.35540704124876E-3</v>
      </c>
    </row>
    <row r="116" spans="1:15" ht="14.4">
      <c r="A116" s="278">
        <v>106</v>
      </c>
      <c r="B116" s="400" t="s">
        <v>80</v>
      </c>
      <c r="C116" s="278" t="s">
        <v>160</v>
      </c>
      <c r="D116" s="317">
        <v>19722.45</v>
      </c>
      <c r="E116" s="317">
        <v>19633.133333333331</v>
      </c>
      <c r="F116" s="318">
        <v>19394.516666666663</v>
      </c>
      <c r="G116" s="318">
        <v>19066.583333333332</v>
      </c>
      <c r="H116" s="318">
        <v>18827.966666666664</v>
      </c>
      <c r="I116" s="318">
        <v>19961.066666666662</v>
      </c>
      <c r="J116" s="318">
        <v>20199.683333333331</v>
      </c>
      <c r="K116" s="318">
        <v>20527.616666666661</v>
      </c>
      <c r="L116" s="305">
        <v>19871.75</v>
      </c>
      <c r="M116" s="305">
        <v>19305.2</v>
      </c>
      <c r="N116" s="320">
        <v>108490</v>
      </c>
      <c r="O116" s="321">
        <v>2.2766910205043601E-2</v>
      </c>
    </row>
    <row r="117" spans="1:15" ht="14.4">
      <c r="A117" s="278">
        <v>107</v>
      </c>
      <c r="B117" s="400" t="s">
        <v>53</v>
      </c>
      <c r="C117" s="278" t="s">
        <v>161</v>
      </c>
      <c r="D117" s="317">
        <v>1126.8</v>
      </c>
      <c r="E117" s="317">
        <v>1118.8833333333332</v>
      </c>
      <c r="F117" s="318">
        <v>1092.9166666666665</v>
      </c>
      <c r="G117" s="318">
        <v>1059.0333333333333</v>
      </c>
      <c r="H117" s="318">
        <v>1033.0666666666666</v>
      </c>
      <c r="I117" s="318">
        <v>1152.7666666666664</v>
      </c>
      <c r="J117" s="318">
        <v>1178.7333333333331</v>
      </c>
      <c r="K117" s="318">
        <v>1212.6166666666663</v>
      </c>
      <c r="L117" s="305">
        <v>1144.8499999999999</v>
      </c>
      <c r="M117" s="305">
        <v>1085</v>
      </c>
      <c r="N117" s="320">
        <v>3904226</v>
      </c>
      <c r="O117" s="321">
        <v>-6.5964386610081905E-3</v>
      </c>
    </row>
    <row r="118" spans="1:15" ht="14.4">
      <c r="A118" s="278">
        <v>108</v>
      </c>
      <c r="B118" s="400" t="s">
        <v>74</v>
      </c>
      <c r="C118" s="278" t="s">
        <v>162</v>
      </c>
      <c r="D118" s="317">
        <v>256.05</v>
      </c>
      <c r="E118" s="317">
        <v>255.26666666666665</v>
      </c>
      <c r="F118" s="318">
        <v>252.58333333333331</v>
      </c>
      <c r="G118" s="318">
        <v>249.11666666666667</v>
      </c>
      <c r="H118" s="318">
        <v>246.43333333333334</v>
      </c>
      <c r="I118" s="318">
        <v>258.73333333333329</v>
      </c>
      <c r="J118" s="318">
        <v>261.41666666666669</v>
      </c>
      <c r="K118" s="318">
        <v>264.88333333333327</v>
      </c>
      <c r="L118" s="305">
        <v>257.95</v>
      </c>
      <c r="M118" s="305">
        <v>251.8</v>
      </c>
      <c r="N118" s="320">
        <v>12702000</v>
      </c>
      <c r="O118" s="321">
        <v>1.3646157529327269E-2</v>
      </c>
    </row>
    <row r="119" spans="1:15" ht="14.4">
      <c r="A119" s="278">
        <v>109</v>
      </c>
      <c r="B119" s="400" t="s">
        <v>58</v>
      </c>
      <c r="C119" s="278" t="s">
        <v>163</v>
      </c>
      <c r="D119" s="317">
        <v>86.35</v>
      </c>
      <c r="E119" s="317">
        <v>84.933333333333337</v>
      </c>
      <c r="F119" s="318">
        <v>82.366666666666674</v>
      </c>
      <c r="G119" s="318">
        <v>78.38333333333334</v>
      </c>
      <c r="H119" s="318">
        <v>75.816666666666677</v>
      </c>
      <c r="I119" s="318">
        <v>88.916666666666671</v>
      </c>
      <c r="J119" s="318">
        <v>91.483333333333334</v>
      </c>
      <c r="K119" s="318">
        <v>95.466666666666669</v>
      </c>
      <c r="L119" s="305">
        <v>87.5</v>
      </c>
      <c r="M119" s="305">
        <v>80.95</v>
      </c>
      <c r="N119" s="320">
        <v>41118400</v>
      </c>
      <c r="O119" s="321">
        <v>4.7378395451674035E-2</v>
      </c>
    </row>
    <row r="120" spans="1:15" ht="14.4">
      <c r="A120" s="278">
        <v>110</v>
      </c>
      <c r="B120" s="400" t="s">
        <v>51</v>
      </c>
      <c r="C120" s="278" t="s">
        <v>164</v>
      </c>
      <c r="D120" s="317">
        <v>1510.85</v>
      </c>
      <c r="E120" s="317">
        <v>1506.5333333333335</v>
      </c>
      <c r="F120" s="318">
        <v>1492.7166666666672</v>
      </c>
      <c r="G120" s="318">
        <v>1474.5833333333337</v>
      </c>
      <c r="H120" s="318">
        <v>1460.7666666666673</v>
      </c>
      <c r="I120" s="318">
        <v>1524.666666666667</v>
      </c>
      <c r="J120" s="318">
        <v>1538.4833333333331</v>
      </c>
      <c r="K120" s="318">
        <v>1556.6166666666668</v>
      </c>
      <c r="L120" s="305">
        <v>1520.35</v>
      </c>
      <c r="M120" s="305">
        <v>1488.4</v>
      </c>
      <c r="N120" s="320">
        <v>2423500</v>
      </c>
      <c r="O120" s="321">
        <v>1.0633861551292744E-2</v>
      </c>
    </row>
    <row r="121" spans="1:15" ht="14.4">
      <c r="A121" s="278">
        <v>111</v>
      </c>
      <c r="B121" s="400" t="s">
        <v>55</v>
      </c>
      <c r="C121" s="278" t="s">
        <v>165</v>
      </c>
      <c r="D121" s="317">
        <v>33.9</v>
      </c>
      <c r="E121" s="317">
        <v>33.15</v>
      </c>
      <c r="F121" s="318">
        <v>32.099999999999994</v>
      </c>
      <c r="G121" s="318">
        <v>30.299999999999997</v>
      </c>
      <c r="H121" s="318">
        <v>29.249999999999993</v>
      </c>
      <c r="I121" s="318">
        <v>34.949999999999996</v>
      </c>
      <c r="J121" s="318">
        <v>35.999999999999993</v>
      </c>
      <c r="K121" s="318">
        <v>37.799999999999997</v>
      </c>
      <c r="L121" s="305">
        <v>34.200000000000003</v>
      </c>
      <c r="M121" s="305">
        <v>31.35</v>
      </c>
      <c r="N121" s="320">
        <v>81235000</v>
      </c>
      <c r="O121" s="321">
        <v>7.0614283643264761E-2</v>
      </c>
    </row>
    <row r="122" spans="1:15" ht="14.4">
      <c r="A122" s="278">
        <v>112</v>
      </c>
      <c r="B122" s="400" t="s">
        <v>43</v>
      </c>
      <c r="C122" s="278" t="s">
        <v>166</v>
      </c>
      <c r="D122" s="317">
        <v>172.05</v>
      </c>
      <c r="E122" s="317">
        <v>170.15</v>
      </c>
      <c r="F122" s="318">
        <v>166.20000000000002</v>
      </c>
      <c r="G122" s="318">
        <v>160.35000000000002</v>
      </c>
      <c r="H122" s="318">
        <v>156.40000000000003</v>
      </c>
      <c r="I122" s="318">
        <v>176</v>
      </c>
      <c r="J122" s="318">
        <v>179.95</v>
      </c>
      <c r="K122" s="318">
        <v>185.79999999999998</v>
      </c>
      <c r="L122" s="305">
        <v>174.1</v>
      </c>
      <c r="M122" s="305">
        <v>164.3</v>
      </c>
      <c r="N122" s="320">
        <v>36508000</v>
      </c>
      <c r="O122" s="321">
        <v>-7.7190693629049789E-3</v>
      </c>
    </row>
    <row r="123" spans="1:15" ht="14.4">
      <c r="A123" s="278">
        <v>113</v>
      </c>
      <c r="B123" s="400" t="s">
        <v>90</v>
      </c>
      <c r="C123" s="278" t="s">
        <v>167</v>
      </c>
      <c r="D123" s="317">
        <v>1173.5</v>
      </c>
      <c r="E123" s="317">
        <v>1141.5166666666667</v>
      </c>
      <c r="F123" s="318">
        <v>1083.0333333333333</v>
      </c>
      <c r="G123" s="318">
        <v>992.56666666666661</v>
      </c>
      <c r="H123" s="318">
        <v>934.08333333333326</v>
      </c>
      <c r="I123" s="318">
        <v>1231.9833333333333</v>
      </c>
      <c r="J123" s="318">
        <v>1290.4666666666665</v>
      </c>
      <c r="K123" s="318">
        <v>1380.9333333333334</v>
      </c>
      <c r="L123" s="305">
        <v>1200</v>
      </c>
      <c r="M123" s="305">
        <v>1051.05</v>
      </c>
      <c r="N123" s="320">
        <v>1624000</v>
      </c>
      <c r="O123" s="321">
        <v>0.13344500279173646</v>
      </c>
    </row>
    <row r="124" spans="1:15" ht="14.4">
      <c r="A124" s="278">
        <v>114</v>
      </c>
      <c r="B124" s="400" t="s">
        <v>38</v>
      </c>
      <c r="C124" s="278" t="s">
        <v>168</v>
      </c>
      <c r="D124" s="317">
        <v>632.54999999999995</v>
      </c>
      <c r="E124" s="317">
        <v>630.11666666666667</v>
      </c>
      <c r="F124" s="318">
        <v>619.38333333333333</v>
      </c>
      <c r="G124" s="318">
        <v>606.2166666666667</v>
      </c>
      <c r="H124" s="318">
        <v>595.48333333333335</v>
      </c>
      <c r="I124" s="318">
        <v>643.2833333333333</v>
      </c>
      <c r="J124" s="318">
        <v>654.01666666666665</v>
      </c>
      <c r="K124" s="318">
        <v>667.18333333333328</v>
      </c>
      <c r="L124" s="305">
        <v>640.85</v>
      </c>
      <c r="M124" s="305">
        <v>616.95000000000005</v>
      </c>
      <c r="N124" s="320">
        <v>807050</v>
      </c>
      <c r="O124" s="321">
        <v>4.9184410409662555E-3</v>
      </c>
    </row>
    <row r="125" spans="1:15" ht="14.4">
      <c r="A125" s="278">
        <v>115</v>
      </c>
      <c r="B125" s="400" t="s">
        <v>55</v>
      </c>
      <c r="C125" s="278" t="s">
        <v>169</v>
      </c>
      <c r="D125" s="317">
        <v>126.35</v>
      </c>
      <c r="E125" s="317">
        <v>125.91666666666667</v>
      </c>
      <c r="F125" s="318">
        <v>123.13333333333335</v>
      </c>
      <c r="G125" s="318">
        <v>119.91666666666669</v>
      </c>
      <c r="H125" s="318">
        <v>117.13333333333337</v>
      </c>
      <c r="I125" s="318">
        <v>129.13333333333333</v>
      </c>
      <c r="J125" s="318">
        <v>131.91666666666669</v>
      </c>
      <c r="K125" s="318">
        <v>135.13333333333333</v>
      </c>
      <c r="L125" s="305">
        <v>128.69999999999999</v>
      </c>
      <c r="M125" s="305">
        <v>122.7</v>
      </c>
      <c r="N125" s="320">
        <v>21988800</v>
      </c>
      <c r="O125" s="321">
        <v>2.5774037497142698E-2</v>
      </c>
    </row>
    <row r="126" spans="1:15" ht="14.4">
      <c r="A126" s="278">
        <v>116</v>
      </c>
      <c r="B126" s="400" t="s">
        <v>43</v>
      </c>
      <c r="C126" s="278" t="s">
        <v>170</v>
      </c>
      <c r="D126" s="317">
        <v>100.05</v>
      </c>
      <c r="E126" s="317">
        <v>98.649999999999991</v>
      </c>
      <c r="F126" s="318">
        <v>95.34999999999998</v>
      </c>
      <c r="G126" s="318">
        <v>90.649999999999991</v>
      </c>
      <c r="H126" s="318">
        <v>87.34999999999998</v>
      </c>
      <c r="I126" s="318">
        <v>103.34999999999998</v>
      </c>
      <c r="J126" s="318">
        <v>106.64999999999999</v>
      </c>
      <c r="K126" s="318">
        <v>111.34999999999998</v>
      </c>
      <c r="L126" s="305">
        <v>101.95</v>
      </c>
      <c r="M126" s="305">
        <v>93.95</v>
      </c>
      <c r="N126" s="320">
        <v>20970000</v>
      </c>
      <c r="O126" s="321">
        <v>9.3554443053817271E-2</v>
      </c>
    </row>
    <row r="127" spans="1:15" ht="14.4">
      <c r="A127" s="278">
        <v>117</v>
      </c>
      <c r="B127" s="400" t="s">
        <v>74</v>
      </c>
      <c r="C127" s="278" t="s">
        <v>171</v>
      </c>
      <c r="D127" s="317">
        <v>1581.55</v>
      </c>
      <c r="E127" s="317">
        <v>1591.9333333333334</v>
      </c>
      <c r="F127" s="318">
        <v>1566.6166666666668</v>
      </c>
      <c r="G127" s="318">
        <v>1551.6833333333334</v>
      </c>
      <c r="H127" s="318">
        <v>1526.3666666666668</v>
      </c>
      <c r="I127" s="318">
        <v>1606.8666666666668</v>
      </c>
      <c r="J127" s="318">
        <v>1632.1833333333334</v>
      </c>
      <c r="K127" s="318">
        <v>1647.1166666666668</v>
      </c>
      <c r="L127" s="305">
        <v>1617.25</v>
      </c>
      <c r="M127" s="305">
        <v>1577</v>
      </c>
      <c r="N127" s="320">
        <v>24690460</v>
      </c>
      <c r="O127" s="321">
        <v>-1.6989364054928926E-2</v>
      </c>
    </row>
    <row r="128" spans="1:15" ht="14.4">
      <c r="A128" s="278">
        <v>118</v>
      </c>
      <c r="B128" s="400" t="s">
        <v>114</v>
      </c>
      <c r="C128" s="278" t="s">
        <v>172</v>
      </c>
      <c r="D128" s="317">
        <v>33.5</v>
      </c>
      <c r="E128" s="317">
        <v>32.916666666666664</v>
      </c>
      <c r="F128" s="318">
        <v>31.983333333333327</v>
      </c>
      <c r="G128" s="318">
        <v>30.466666666666661</v>
      </c>
      <c r="H128" s="318">
        <v>29.533333333333324</v>
      </c>
      <c r="I128" s="318">
        <v>34.43333333333333</v>
      </c>
      <c r="J128" s="318">
        <v>35.366666666666667</v>
      </c>
      <c r="K128" s="318">
        <v>36.883333333333333</v>
      </c>
      <c r="L128" s="305">
        <v>33.85</v>
      </c>
      <c r="M128" s="305">
        <v>31.4</v>
      </c>
      <c r="N128" s="320">
        <v>39885700</v>
      </c>
      <c r="O128" s="321">
        <v>5.8900207342747382E-2</v>
      </c>
    </row>
    <row r="129" spans="1:15" ht="14.4">
      <c r="A129" s="278">
        <v>119</v>
      </c>
      <c r="B129" s="455" t="s">
        <v>58</v>
      </c>
      <c r="C129" s="278" t="s">
        <v>281</v>
      </c>
      <c r="D129" s="317">
        <v>797.8</v>
      </c>
      <c r="E129" s="317">
        <v>796.15</v>
      </c>
      <c r="F129" s="318">
        <v>786.3</v>
      </c>
      <c r="G129" s="318">
        <v>774.8</v>
      </c>
      <c r="H129" s="318">
        <v>764.94999999999993</v>
      </c>
      <c r="I129" s="318">
        <v>807.65</v>
      </c>
      <c r="J129" s="318">
        <v>817.50000000000011</v>
      </c>
      <c r="K129" s="318">
        <v>829</v>
      </c>
      <c r="L129" s="305">
        <v>806</v>
      </c>
      <c r="M129" s="305">
        <v>784.65</v>
      </c>
      <c r="N129" s="320">
        <v>4376250</v>
      </c>
      <c r="O129" s="321">
        <v>2.6385224274406333E-2</v>
      </c>
    </row>
    <row r="130" spans="1:15" ht="14.4">
      <c r="A130" s="278">
        <v>120</v>
      </c>
      <c r="B130" s="400" t="s">
        <v>55</v>
      </c>
      <c r="C130" s="278" t="s">
        <v>173</v>
      </c>
      <c r="D130" s="317">
        <v>188.4</v>
      </c>
      <c r="E130" s="317">
        <v>184.83333333333334</v>
      </c>
      <c r="F130" s="318">
        <v>179.31666666666669</v>
      </c>
      <c r="G130" s="318">
        <v>170.23333333333335</v>
      </c>
      <c r="H130" s="318">
        <v>164.7166666666667</v>
      </c>
      <c r="I130" s="318">
        <v>193.91666666666669</v>
      </c>
      <c r="J130" s="318">
        <v>199.43333333333334</v>
      </c>
      <c r="K130" s="318">
        <v>208.51666666666668</v>
      </c>
      <c r="L130" s="305">
        <v>190.35</v>
      </c>
      <c r="M130" s="305">
        <v>175.75</v>
      </c>
      <c r="N130" s="320">
        <v>134394000</v>
      </c>
      <c r="O130" s="321">
        <v>0.10658795049773979</v>
      </c>
    </row>
    <row r="131" spans="1:15" ht="14.4">
      <c r="A131" s="278">
        <v>121</v>
      </c>
      <c r="B131" s="400" t="s">
        <v>38</v>
      </c>
      <c r="C131" s="278" t="s">
        <v>174</v>
      </c>
      <c r="D131" s="317">
        <v>22044.799999999999</v>
      </c>
      <c r="E131" s="317">
        <v>21914.016666666666</v>
      </c>
      <c r="F131" s="318">
        <v>21648.083333333332</v>
      </c>
      <c r="G131" s="318">
        <v>21251.366666666665</v>
      </c>
      <c r="H131" s="318">
        <v>20985.433333333331</v>
      </c>
      <c r="I131" s="318">
        <v>22310.733333333334</v>
      </c>
      <c r="J131" s="318">
        <v>22576.666666666668</v>
      </c>
      <c r="K131" s="318">
        <v>22973.383333333335</v>
      </c>
      <c r="L131" s="305">
        <v>22179.95</v>
      </c>
      <c r="M131" s="305">
        <v>21517.3</v>
      </c>
      <c r="N131" s="320">
        <v>145300</v>
      </c>
      <c r="O131" s="321">
        <v>2.9401346085724405E-2</v>
      </c>
    </row>
    <row r="132" spans="1:15" ht="14.4">
      <c r="A132" s="278">
        <v>122</v>
      </c>
      <c r="B132" s="400" t="s">
        <v>65</v>
      </c>
      <c r="C132" s="278" t="s">
        <v>175</v>
      </c>
      <c r="D132" s="317">
        <v>1153.6500000000001</v>
      </c>
      <c r="E132" s="317">
        <v>1148.1500000000001</v>
      </c>
      <c r="F132" s="318">
        <v>1126.4000000000001</v>
      </c>
      <c r="G132" s="318">
        <v>1099.1500000000001</v>
      </c>
      <c r="H132" s="318">
        <v>1077.4000000000001</v>
      </c>
      <c r="I132" s="318">
        <v>1175.4000000000001</v>
      </c>
      <c r="J132" s="318">
        <v>1197.1500000000001</v>
      </c>
      <c r="K132" s="318">
        <v>1224.4000000000001</v>
      </c>
      <c r="L132" s="305">
        <v>1169.9000000000001</v>
      </c>
      <c r="M132" s="305">
        <v>1120.9000000000001</v>
      </c>
      <c r="N132" s="320">
        <v>2269300</v>
      </c>
      <c r="O132" s="321">
        <v>3.0984507746126936E-2</v>
      </c>
    </row>
    <row r="133" spans="1:15" ht="14.4">
      <c r="A133" s="278">
        <v>123</v>
      </c>
      <c r="B133" s="400" t="s">
        <v>80</v>
      </c>
      <c r="C133" s="278" t="s">
        <v>176</v>
      </c>
      <c r="D133" s="317">
        <v>3653.7</v>
      </c>
      <c r="E133" s="317">
        <v>3696.0499999999997</v>
      </c>
      <c r="F133" s="318">
        <v>3593.6499999999996</v>
      </c>
      <c r="G133" s="318">
        <v>3533.6</v>
      </c>
      <c r="H133" s="318">
        <v>3431.2</v>
      </c>
      <c r="I133" s="318">
        <v>3756.0999999999995</v>
      </c>
      <c r="J133" s="318">
        <v>3858.5</v>
      </c>
      <c r="K133" s="318">
        <v>3918.5499999999993</v>
      </c>
      <c r="L133" s="305">
        <v>3798.45</v>
      </c>
      <c r="M133" s="305">
        <v>3636</v>
      </c>
      <c r="N133" s="320">
        <v>621750</v>
      </c>
      <c r="O133" s="321">
        <v>-6.3629518072289157E-2</v>
      </c>
    </row>
    <row r="134" spans="1:15" ht="14.4">
      <c r="A134" s="278">
        <v>124</v>
      </c>
      <c r="B134" s="400" t="s">
        <v>58</v>
      </c>
      <c r="C134" s="278" t="s">
        <v>177</v>
      </c>
      <c r="D134" s="317">
        <v>614.85</v>
      </c>
      <c r="E134" s="317">
        <v>610.44999999999993</v>
      </c>
      <c r="F134" s="318">
        <v>600.99999999999989</v>
      </c>
      <c r="G134" s="318">
        <v>587.15</v>
      </c>
      <c r="H134" s="318">
        <v>577.69999999999993</v>
      </c>
      <c r="I134" s="318">
        <v>624.29999999999984</v>
      </c>
      <c r="J134" s="318">
        <v>633.74999999999989</v>
      </c>
      <c r="K134" s="318">
        <v>647.5999999999998</v>
      </c>
      <c r="L134" s="305">
        <v>619.9</v>
      </c>
      <c r="M134" s="305">
        <v>596.6</v>
      </c>
      <c r="N134" s="320">
        <v>3252300</v>
      </c>
      <c r="O134" s="321">
        <v>0.12645469659185371</v>
      </c>
    </row>
    <row r="135" spans="1:15" ht="14.4">
      <c r="A135" s="278">
        <v>125</v>
      </c>
      <c r="B135" s="400" t="s">
        <v>53</v>
      </c>
      <c r="C135" s="278" t="s">
        <v>179</v>
      </c>
      <c r="D135" s="317">
        <v>494.7</v>
      </c>
      <c r="E135" s="317">
        <v>499.66666666666669</v>
      </c>
      <c r="F135" s="318">
        <v>487.53333333333336</v>
      </c>
      <c r="G135" s="318">
        <v>480.36666666666667</v>
      </c>
      <c r="H135" s="318">
        <v>468.23333333333335</v>
      </c>
      <c r="I135" s="318">
        <v>506.83333333333337</v>
      </c>
      <c r="J135" s="318">
        <v>518.9666666666667</v>
      </c>
      <c r="K135" s="318">
        <v>526.13333333333344</v>
      </c>
      <c r="L135" s="305">
        <v>511.8</v>
      </c>
      <c r="M135" s="305">
        <v>492.5</v>
      </c>
      <c r="N135" s="320">
        <v>37040100</v>
      </c>
      <c r="O135" s="321">
        <v>2.8637364651516707E-2</v>
      </c>
    </row>
    <row r="136" spans="1:15" ht="14.4">
      <c r="A136" s="278">
        <v>126</v>
      </c>
      <c r="B136" s="400" t="s">
        <v>90</v>
      </c>
      <c r="C136" s="278" t="s">
        <v>180</v>
      </c>
      <c r="D136" s="317">
        <v>403.55</v>
      </c>
      <c r="E136" s="317">
        <v>407.3</v>
      </c>
      <c r="F136" s="318">
        <v>397.6</v>
      </c>
      <c r="G136" s="318">
        <v>391.65000000000003</v>
      </c>
      <c r="H136" s="318">
        <v>381.95000000000005</v>
      </c>
      <c r="I136" s="318">
        <v>413.25</v>
      </c>
      <c r="J136" s="318">
        <v>422.94999999999993</v>
      </c>
      <c r="K136" s="318">
        <v>428.9</v>
      </c>
      <c r="L136" s="305">
        <v>417</v>
      </c>
      <c r="M136" s="305">
        <v>401.35</v>
      </c>
      <c r="N136" s="320">
        <v>4719300</v>
      </c>
      <c r="O136" s="321">
        <v>7.1740019076168421E-2</v>
      </c>
    </row>
    <row r="137" spans="1:15" ht="14.4">
      <c r="A137" s="278">
        <v>127</v>
      </c>
      <c r="B137" s="400" t="s">
        <v>181</v>
      </c>
      <c r="C137" s="278" t="s">
        <v>182</v>
      </c>
      <c r="D137" s="317">
        <v>307.3</v>
      </c>
      <c r="E137" s="317">
        <v>308.56666666666666</v>
      </c>
      <c r="F137" s="318">
        <v>304.63333333333333</v>
      </c>
      <c r="G137" s="318">
        <v>301.96666666666664</v>
      </c>
      <c r="H137" s="318">
        <v>298.0333333333333</v>
      </c>
      <c r="I137" s="318">
        <v>311.23333333333335</v>
      </c>
      <c r="J137" s="318">
        <v>315.16666666666663</v>
      </c>
      <c r="K137" s="318">
        <v>317.83333333333337</v>
      </c>
      <c r="L137" s="305">
        <v>312.5</v>
      </c>
      <c r="M137" s="305">
        <v>305.89999999999998</v>
      </c>
      <c r="N137" s="320">
        <v>2004600</v>
      </c>
      <c r="O137" s="321">
        <v>3.234112678957668E-2</v>
      </c>
    </row>
    <row r="138" spans="1:15" ht="14.4">
      <c r="A138" s="278">
        <v>128</v>
      </c>
      <c r="B138" s="400" t="s">
        <v>40</v>
      </c>
      <c r="C138" s="278" t="s">
        <v>3466</v>
      </c>
      <c r="D138" s="317">
        <v>378.1</v>
      </c>
      <c r="E138" s="317">
        <v>379.34999999999997</v>
      </c>
      <c r="F138" s="318">
        <v>373.79999999999995</v>
      </c>
      <c r="G138" s="318">
        <v>369.5</v>
      </c>
      <c r="H138" s="318">
        <v>363.95</v>
      </c>
      <c r="I138" s="318">
        <v>383.64999999999992</v>
      </c>
      <c r="J138" s="318">
        <v>389.2</v>
      </c>
      <c r="K138" s="318">
        <v>393.49999999999989</v>
      </c>
      <c r="L138" s="305">
        <v>384.9</v>
      </c>
      <c r="M138" s="305">
        <v>375.05</v>
      </c>
      <c r="N138" s="320">
        <v>11142900</v>
      </c>
      <c r="O138" s="321">
        <v>-1.8082322150844633E-2</v>
      </c>
    </row>
    <row r="139" spans="1:15" ht="14.4">
      <c r="A139" s="278">
        <v>129</v>
      </c>
      <c r="B139" s="400" t="s">
        <v>45</v>
      </c>
      <c r="C139" s="278" t="s">
        <v>184</v>
      </c>
      <c r="D139" s="317">
        <v>111.15</v>
      </c>
      <c r="E139" s="317">
        <v>107.71666666666668</v>
      </c>
      <c r="F139" s="318">
        <v>102.98333333333336</v>
      </c>
      <c r="G139" s="318">
        <v>94.816666666666677</v>
      </c>
      <c r="H139" s="318">
        <v>90.083333333333357</v>
      </c>
      <c r="I139" s="318">
        <v>115.88333333333337</v>
      </c>
      <c r="J139" s="318">
        <v>120.61666666666669</v>
      </c>
      <c r="K139" s="318">
        <v>128.78333333333336</v>
      </c>
      <c r="L139" s="305">
        <v>112.45</v>
      </c>
      <c r="M139" s="305">
        <v>99.55</v>
      </c>
      <c r="N139" s="320">
        <v>86030300</v>
      </c>
      <c r="O139" s="321">
        <v>0.10160803736977432</v>
      </c>
    </row>
    <row r="140" spans="1:15" ht="14.4">
      <c r="A140" s="278">
        <v>130</v>
      </c>
      <c r="B140" s="400" t="s">
        <v>43</v>
      </c>
      <c r="C140" s="278" t="s">
        <v>186</v>
      </c>
      <c r="D140" s="317">
        <v>43.95</v>
      </c>
      <c r="E140" s="317">
        <v>43.699999999999996</v>
      </c>
      <c r="F140" s="318">
        <v>42.999999999999993</v>
      </c>
      <c r="G140" s="318">
        <v>42.05</v>
      </c>
      <c r="H140" s="318">
        <v>41.349999999999994</v>
      </c>
      <c r="I140" s="318">
        <v>44.649999999999991</v>
      </c>
      <c r="J140" s="318">
        <v>45.349999999999994</v>
      </c>
      <c r="K140" s="318">
        <v>46.29999999999999</v>
      </c>
      <c r="L140" s="305">
        <v>44.4</v>
      </c>
      <c r="M140" s="305">
        <v>42.75</v>
      </c>
      <c r="N140" s="320">
        <v>54841500</v>
      </c>
      <c r="O140" s="321">
        <v>-5.3804347826086958E-2</v>
      </c>
    </row>
    <row r="141" spans="1:15" ht="14.4">
      <c r="A141" s="278">
        <v>131</v>
      </c>
      <c r="B141" s="400" t="s">
        <v>114</v>
      </c>
      <c r="C141" s="278" t="s">
        <v>187</v>
      </c>
      <c r="D141" s="317">
        <v>339.65</v>
      </c>
      <c r="E141" s="317">
        <v>336.36666666666662</v>
      </c>
      <c r="F141" s="318">
        <v>328.23333333333323</v>
      </c>
      <c r="G141" s="318">
        <v>316.81666666666661</v>
      </c>
      <c r="H141" s="318">
        <v>308.68333333333322</v>
      </c>
      <c r="I141" s="318">
        <v>347.78333333333325</v>
      </c>
      <c r="J141" s="318">
        <v>355.91666666666657</v>
      </c>
      <c r="K141" s="318">
        <v>367.33333333333326</v>
      </c>
      <c r="L141" s="305">
        <v>344.5</v>
      </c>
      <c r="M141" s="305">
        <v>324.95</v>
      </c>
      <c r="N141" s="320">
        <v>20443800</v>
      </c>
      <c r="O141" s="321">
        <v>4.7760597379035361E-2</v>
      </c>
    </row>
    <row r="142" spans="1:15" ht="14.4">
      <c r="A142" s="278">
        <v>132</v>
      </c>
      <c r="B142" s="400" t="s">
        <v>108</v>
      </c>
      <c r="C142" s="278" t="s">
        <v>188</v>
      </c>
      <c r="D142" s="317">
        <v>2049.3000000000002</v>
      </c>
      <c r="E142" s="317">
        <v>2062.35</v>
      </c>
      <c r="F142" s="318">
        <v>2023.85</v>
      </c>
      <c r="G142" s="318">
        <v>1998.4</v>
      </c>
      <c r="H142" s="318">
        <v>1959.9</v>
      </c>
      <c r="I142" s="318">
        <v>2087.7999999999997</v>
      </c>
      <c r="J142" s="318">
        <v>2126.2999999999997</v>
      </c>
      <c r="K142" s="318">
        <v>2151.7499999999995</v>
      </c>
      <c r="L142" s="305">
        <v>2100.85</v>
      </c>
      <c r="M142" s="305">
        <v>2036.9</v>
      </c>
      <c r="N142" s="320">
        <v>13619150</v>
      </c>
      <c r="O142" s="321">
        <v>-2.0617222248190511E-2</v>
      </c>
    </row>
    <row r="143" spans="1:15" ht="14.4">
      <c r="A143" s="278">
        <v>133</v>
      </c>
      <c r="B143" s="400" t="s">
        <v>108</v>
      </c>
      <c r="C143" s="278" t="s">
        <v>189</v>
      </c>
      <c r="D143" s="317">
        <v>580.15</v>
      </c>
      <c r="E143" s="317">
        <v>582.88333333333333</v>
      </c>
      <c r="F143" s="318">
        <v>573.26666666666665</v>
      </c>
      <c r="G143" s="318">
        <v>566.38333333333333</v>
      </c>
      <c r="H143" s="318">
        <v>556.76666666666665</v>
      </c>
      <c r="I143" s="318">
        <v>589.76666666666665</v>
      </c>
      <c r="J143" s="318">
        <v>599.38333333333321</v>
      </c>
      <c r="K143" s="318">
        <v>606.26666666666665</v>
      </c>
      <c r="L143" s="305">
        <v>592.5</v>
      </c>
      <c r="M143" s="305">
        <v>576</v>
      </c>
      <c r="N143" s="320">
        <v>16588800</v>
      </c>
      <c r="O143" s="321">
        <v>-5.2956086867164485E-2</v>
      </c>
    </row>
    <row r="144" spans="1:15" ht="14.4">
      <c r="A144" s="278">
        <v>134</v>
      </c>
      <c r="B144" s="400" t="s">
        <v>51</v>
      </c>
      <c r="C144" s="278" t="s">
        <v>190</v>
      </c>
      <c r="D144" s="317">
        <v>993.65</v>
      </c>
      <c r="E144" s="317">
        <v>986.36666666666667</v>
      </c>
      <c r="F144" s="318">
        <v>974.2833333333333</v>
      </c>
      <c r="G144" s="318">
        <v>954.91666666666663</v>
      </c>
      <c r="H144" s="318">
        <v>942.83333333333326</v>
      </c>
      <c r="I144" s="318">
        <v>1005.7333333333333</v>
      </c>
      <c r="J144" s="318">
        <v>1017.8166666666666</v>
      </c>
      <c r="K144" s="318">
        <v>1037.1833333333334</v>
      </c>
      <c r="L144" s="305">
        <v>998.45</v>
      </c>
      <c r="M144" s="305">
        <v>967</v>
      </c>
      <c r="N144" s="320">
        <v>6667500</v>
      </c>
      <c r="O144" s="321">
        <v>1.12615174610397E-2</v>
      </c>
    </row>
    <row r="145" spans="1:15" ht="14.4">
      <c r="A145" s="278">
        <v>135</v>
      </c>
      <c r="B145" s="400" t="s">
        <v>53</v>
      </c>
      <c r="C145" s="278" t="s">
        <v>191</v>
      </c>
      <c r="D145" s="317">
        <v>2369.75</v>
      </c>
      <c r="E145" s="317">
        <v>2378.6333333333332</v>
      </c>
      <c r="F145" s="318">
        <v>2347.2666666666664</v>
      </c>
      <c r="G145" s="318">
        <v>2324.7833333333333</v>
      </c>
      <c r="H145" s="318">
        <v>2293.4166666666665</v>
      </c>
      <c r="I145" s="318">
        <v>2401.1166666666663</v>
      </c>
      <c r="J145" s="318">
        <v>2432.4833333333331</v>
      </c>
      <c r="K145" s="318">
        <v>2454.9666666666662</v>
      </c>
      <c r="L145" s="305">
        <v>2410</v>
      </c>
      <c r="M145" s="305">
        <v>2356.15</v>
      </c>
      <c r="N145" s="320">
        <v>1367500</v>
      </c>
      <c r="O145" s="321">
        <v>-8.2522643408252258E-2</v>
      </c>
    </row>
    <row r="146" spans="1:15" ht="14.4">
      <c r="A146" s="278">
        <v>136</v>
      </c>
      <c r="B146" s="400" t="s">
        <v>43</v>
      </c>
      <c r="C146" s="278" t="s">
        <v>192</v>
      </c>
      <c r="D146" s="317">
        <v>340.65</v>
      </c>
      <c r="E146" s="317">
        <v>334.98333333333335</v>
      </c>
      <c r="F146" s="318">
        <v>326.9666666666667</v>
      </c>
      <c r="G146" s="318">
        <v>313.28333333333336</v>
      </c>
      <c r="H146" s="318">
        <v>305.26666666666671</v>
      </c>
      <c r="I146" s="318">
        <v>348.66666666666669</v>
      </c>
      <c r="J146" s="318">
        <v>356.68333333333334</v>
      </c>
      <c r="K146" s="318">
        <v>370.36666666666667</v>
      </c>
      <c r="L146" s="305">
        <v>343</v>
      </c>
      <c r="M146" s="305">
        <v>321.3</v>
      </c>
      <c r="N146" s="320">
        <v>2289000</v>
      </c>
      <c r="O146" s="321">
        <v>0.24267100977198697</v>
      </c>
    </row>
    <row r="147" spans="1:15" ht="14.4">
      <c r="A147" s="278">
        <v>137</v>
      </c>
      <c r="B147" s="400" t="s">
        <v>45</v>
      </c>
      <c r="C147" s="278" t="s">
        <v>193</v>
      </c>
      <c r="D147" s="317">
        <v>358.45</v>
      </c>
      <c r="E147" s="317">
        <v>357.58333333333331</v>
      </c>
      <c r="F147" s="318">
        <v>353.86666666666662</v>
      </c>
      <c r="G147" s="318">
        <v>349.2833333333333</v>
      </c>
      <c r="H147" s="318">
        <v>345.56666666666661</v>
      </c>
      <c r="I147" s="318">
        <v>362.16666666666663</v>
      </c>
      <c r="J147" s="318">
        <v>365.88333333333333</v>
      </c>
      <c r="K147" s="318">
        <v>370.46666666666664</v>
      </c>
      <c r="L147" s="305">
        <v>361.3</v>
      </c>
      <c r="M147" s="305">
        <v>353</v>
      </c>
      <c r="N147" s="320">
        <v>4286900</v>
      </c>
      <c r="O147" s="321">
        <v>1.7722120007122085E-2</v>
      </c>
    </row>
    <row r="148" spans="1:15" ht="14.4">
      <c r="A148" s="278">
        <v>138</v>
      </c>
      <c r="B148" s="400" t="s">
        <v>51</v>
      </c>
      <c r="C148" s="278" t="s">
        <v>194</v>
      </c>
      <c r="D148" s="317">
        <v>1020.1</v>
      </c>
      <c r="E148" s="317">
        <v>999.9</v>
      </c>
      <c r="F148" s="318">
        <v>971.2</v>
      </c>
      <c r="G148" s="318">
        <v>922.30000000000007</v>
      </c>
      <c r="H148" s="318">
        <v>893.60000000000014</v>
      </c>
      <c r="I148" s="318">
        <v>1048.8</v>
      </c>
      <c r="J148" s="318">
        <v>1077.5</v>
      </c>
      <c r="K148" s="318">
        <v>1126.3999999999999</v>
      </c>
      <c r="L148" s="305">
        <v>1028.5999999999999</v>
      </c>
      <c r="M148" s="305">
        <v>951</v>
      </c>
      <c r="N148" s="320">
        <v>1486800</v>
      </c>
      <c r="O148" s="321">
        <v>0.21998851234922459</v>
      </c>
    </row>
    <row r="149" spans="1:15" ht="14.4">
      <c r="A149" s="278">
        <v>139</v>
      </c>
      <c r="B149" s="400" t="s">
        <v>58</v>
      </c>
      <c r="C149" s="278" t="s">
        <v>195</v>
      </c>
      <c r="D149" s="317">
        <v>185.15</v>
      </c>
      <c r="E149" s="317">
        <v>182.88333333333335</v>
      </c>
      <c r="F149" s="318">
        <v>179.2166666666667</v>
      </c>
      <c r="G149" s="318">
        <v>173.28333333333333</v>
      </c>
      <c r="H149" s="318">
        <v>169.61666666666667</v>
      </c>
      <c r="I149" s="318">
        <v>188.81666666666672</v>
      </c>
      <c r="J149" s="318">
        <v>192.48333333333341</v>
      </c>
      <c r="K149" s="318">
        <v>198.41666666666674</v>
      </c>
      <c r="L149" s="305">
        <v>186.55</v>
      </c>
      <c r="M149" s="305">
        <v>176.95</v>
      </c>
      <c r="N149" s="320">
        <v>3245700</v>
      </c>
      <c r="O149" s="321">
        <v>-0.15454545454545454</v>
      </c>
    </row>
    <row r="150" spans="1:15" ht="14.4">
      <c r="A150" s="278">
        <v>140</v>
      </c>
      <c r="B150" s="400" t="s">
        <v>38</v>
      </c>
      <c r="C150" s="278" t="s">
        <v>196</v>
      </c>
      <c r="D150" s="317">
        <v>3879.55</v>
      </c>
      <c r="E150" s="317">
        <v>3876.3833333333332</v>
      </c>
      <c r="F150" s="318">
        <v>3822.7666666666664</v>
      </c>
      <c r="G150" s="318">
        <v>3765.9833333333331</v>
      </c>
      <c r="H150" s="318">
        <v>3712.3666666666663</v>
      </c>
      <c r="I150" s="318">
        <v>3933.1666666666665</v>
      </c>
      <c r="J150" s="318">
        <v>3986.7833333333333</v>
      </c>
      <c r="K150" s="318">
        <v>4043.5666666666666</v>
      </c>
      <c r="L150" s="305">
        <v>3930</v>
      </c>
      <c r="M150" s="305">
        <v>3819.6</v>
      </c>
      <c r="N150" s="320">
        <v>2403400</v>
      </c>
      <c r="O150" s="321">
        <v>3.2559692770078477E-3</v>
      </c>
    </row>
    <row r="151" spans="1:15" ht="14.4">
      <c r="A151" s="278">
        <v>141</v>
      </c>
      <c r="B151" s="400" t="s">
        <v>181</v>
      </c>
      <c r="C151" s="278" t="s">
        <v>198</v>
      </c>
      <c r="D151" s="317">
        <v>437.75</v>
      </c>
      <c r="E151" s="317">
        <v>434.7166666666667</v>
      </c>
      <c r="F151" s="318">
        <v>424.43333333333339</v>
      </c>
      <c r="G151" s="318">
        <v>411.11666666666667</v>
      </c>
      <c r="H151" s="318">
        <v>400.83333333333337</v>
      </c>
      <c r="I151" s="318">
        <v>448.03333333333342</v>
      </c>
      <c r="J151" s="318">
        <v>458.31666666666672</v>
      </c>
      <c r="K151" s="318">
        <v>471.63333333333344</v>
      </c>
      <c r="L151" s="305">
        <v>445</v>
      </c>
      <c r="M151" s="305">
        <v>421.4</v>
      </c>
      <c r="N151" s="320">
        <v>9303700</v>
      </c>
      <c r="O151" s="321">
        <v>-1.4511635789718983E-2</v>
      </c>
    </row>
    <row r="152" spans="1:15" ht="14.4">
      <c r="A152" s="278">
        <v>142</v>
      </c>
      <c r="B152" s="400" t="s">
        <v>114</v>
      </c>
      <c r="C152" s="278" t="s">
        <v>199</v>
      </c>
      <c r="D152" s="317">
        <v>105.6</v>
      </c>
      <c r="E152" s="317">
        <v>104.95</v>
      </c>
      <c r="F152" s="318">
        <v>103.4</v>
      </c>
      <c r="G152" s="318">
        <v>101.2</v>
      </c>
      <c r="H152" s="318">
        <v>99.65</v>
      </c>
      <c r="I152" s="318">
        <v>107.15</v>
      </c>
      <c r="J152" s="318">
        <v>108.69999999999999</v>
      </c>
      <c r="K152" s="318">
        <v>110.9</v>
      </c>
      <c r="L152" s="305">
        <v>106.5</v>
      </c>
      <c r="M152" s="305">
        <v>102.75</v>
      </c>
      <c r="N152" s="320">
        <v>94990100</v>
      </c>
      <c r="O152" s="321">
        <v>1.3371602086391078E-4</v>
      </c>
    </row>
    <row r="153" spans="1:15" ht="14.4">
      <c r="A153" s="278">
        <v>143</v>
      </c>
      <c r="B153" s="400" t="s">
        <v>65</v>
      </c>
      <c r="C153" s="278" t="s">
        <v>200</v>
      </c>
      <c r="D153" s="317">
        <v>579.1</v>
      </c>
      <c r="E153" s="317">
        <v>574.93333333333339</v>
      </c>
      <c r="F153" s="318">
        <v>568.81666666666683</v>
      </c>
      <c r="G153" s="318">
        <v>558.53333333333342</v>
      </c>
      <c r="H153" s="318">
        <v>552.41666666666686</v>
      </c>
      <c r="I153" s="318">
        <v>585.21666666666681</v>
      </c>
      <c r="J153" s="318">
        <v>591.33333333333337</v>
      </c>
      <c r="K153" s="318">
        <v>601.61666666666679</v>
      </c>
      <c r="L153" s="305">
        <v>581.04999999999995</v>
      </c>
      <c r="M153" s="305">
        <v>564.65</v>
      </c>
      <c r="N153" s="320">
        <v>3491000</v>
      </c>
      <c r="O153" s="321">
        <v>-4.3299534118936694E-2</v>
      </c>
    </row>
    <row r="154" spans="1:15" ht="14.4">
      <c r="A154" s="278">
        <v>144</v>
      </c>
      <c r="B154" s="400" t="s">
        <v>108</v>
      </c>
      <c r="C154" s="278" t="s">
        <v>201</v>
      </c>
      <c r="D154" s="317">
        <v>219.2</v>
      </c>
      <c r="E154" s="317">
        <v>218.20000000000002</v>
      </c>
      <c r="F154" s="318">
        <v>215.65000000000003</v>
      </c>
      <c r="G154" s="318">
        <v>212.10000000000002</v>
      </c>
      <c r="H154" s="318">
        <v>209.55000000000004</v>
      </c>
      <c r="I154" s="318">
        <v>221.75000000000003</v>
      </c>
      <c r="J154" s="318">
        <v>224.30000000000004</v>
      </c>
      <c r="K154" s="318">
        <v>227.85000000000002</v>
      </c>
      <c r="L154" s="305">
        <v>220.75</v>
      </c>
      <c r="M154" s="305">
        <v>214.65</v>
      </c>
      <c r="N154" s="320">
        <v>28736000</v>
      </c>
      <c r="O154" s="321">
        <v>7.5171098395601932E-3</v>
      </c>
    </row>
    <row r="155" spans="1:15" ht="14.4">
      <c r="A155" s="278">
        <v>145</v>
      </c>
      <c r="B155" s="400" t="s">
        <v>90</v>
      </c>
      <c r="C155" s="278" t="s">
        <v>203</v>
      </c>
      <c r="D155" s="317">
        <v>206.8</v>
      </c>
      <c r="E155" s="317">
        <v>206.53333333333333</v>
      </c>
      <c r="F155" s="318">
        <v>202.56666666666666</v>
      </c>
      <c r="G155" s="318">
        <v>198.33333333333334</v>
      </c>
      <c r="H155" s="318">
        <v>194.36666666666667</v>
      </c>
      <c r="I155" s="318">
        <v>210.76666666666665</v>
      </c>
      <c r="J155" s="318">
        <v>214.73333333333329</v>
      </c>
      <c r="K155" s="318">
        <v>218.96666666666664</v>
      </c>
      <c r="L155" s="305">
        <v>210.5</v>
      </c>
      <c r="M155" s="305">
        <v>202.3</v>
      </c>
      <c r="N155" s="320">
        <v>30554000</v>
      </c>
      <c r="O155" s="321">
        <v>7.0367989980389253E-3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300" customWidth="1"/>
    <col min="13" max="13" width="12.6640625" style="11" customWidth="1"/>
    <col min="14" max="16384" width="9.10937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43990</v>
      </c>
    </row>
    <row r="7" spans="1:15">
      <c r="A7"/>
    </row>
    <row r="8" spans="1:15" ht="28.5" customHeight="1">
      <c r="A8" s="526" t="s">
        <v>16</v>
      </c>
      <c r="B8" s="527" t="s">
        <v>18</v>
      </c>
      <c r="C8" s="525" t="s">
        <v>19</v>
      </c>
      <c r="D8" s="525" t="s">
        <v>20</v>
      </c>
      <c r="E8" s="525" t="s">
        <v>21</v>
      </c>
      <c r="F8" s="525"/>
      <c r="G8" s="525"/>
      <c r="H8" s="525" t="s">
        <v>22</v>
      </c>
      <c r="I8" s="525"/>
      <c r="J8" s="525"/>
      <c r="K8" s="275"/>
      <c r="L8" s="283"/>
      <c r="M8" s="283"/>
    </row>
    <row r="9" spans="1:15" ht="36" customHeight="1">
      <c r="A9" s="521"/>
      <c r="B9" s="523"/>
      <c r="C9" s="528" t="s">
        <v>23</v>
      </c>
      <c r="D9" s="528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10142.15</v>
      </c>
      <c r="D10" s="304">
        <v>10120.233333333332</v>
      </c>
      <c r="E10" s="304">
        <v>10062.666666666664</v>
      </c>
      <c r="F10" s="304">
        <v>9983.1833333333325</v>
      </c>
      <c r="G10" s="304">
        <v>9925.616666666665</v>
      </c>
      <c r="H10" s="304">
        <v>10199.716666666664</v>
      </c>
      <c r="I10" s="304">
        <v>10257.283333333333</v>
      </c>
      <c r="J10" s="304">
        <v>10336.766666666663</v>
      </c>
      <c r="K10" s="303">
        <v>10177.799999999999</v>
      </c>
      <c r="L10" s="303">
        <v>10040.75</v>
      </c>
      <c r="M10" s="308"/>
    </row>
    <row r="11" spans="1:15">
      <c r="A11" s="302">
        <v>2</v>
      </c>
      <c r="B11" s="278" t="s">
        <v>221</v>
      </c>
      <c r="C11" s="305">
        <v>21034.5</v>
      </c>
      <c r="D11" s="280">
        <v>20886.083333333332</v>
      </c>
      <c r="E11" s="280">
        <v>20573.466666666664</v>
      </c>
      <c r="F11" s="280">
        <v>20112.433333333331</v>
      </c>
      <c r="G11" s="280">
        <v>19799.816666666662</v>
      </c>
      <c r="H11" s="280">
        <v>21347.116666666665</v>
      </c>
      <c r="I11" s="280">
        <v>21659.733333333334</v>
      </c>
      <c r="J11" s="280">
        <v>22120.766666666666</v>
      </c>
      <c r="K11" s="305">
        <v>21198.7</v>
      </c>
      <c r="L11" s="305">
        <v>20425.05</v>
      </c>
      <c r="M11" s="308"/>
    </row>
    <row r="12" spans="1:15">
      <c r="A12" s="302">
        <v>3</v>
      </c>
      <c r="B12" s="286" t="s">
        <v>222</v>
      </c>
      <c r="C12" s="305">
        <v>1473.5</v>
      </c>
      <c r="D12" s="280">
        <v>1462.25</v>
      </c>
      <c r="E12" s="280">
        <v>1444.55</v>
      </c>
      <c r="F12" s="280">
        <v>1415.6</v>
      </c>
      <c r="G12" s="280">
        <v>1397.8999999999999</v>
      </c>
      <c r="H12" s="280">
        <v>1491.2</v>
      </c>
      <c r="I12" s="280">
        <v>1508.8999999999999</v>
      </c>
      <c r="J12" s="280">
        <v>1537.8500000000001</v>
      </c>
      <c r="K12" s="305">
        <v>1479.95</v>
      </c>
      <c r="L12" s="305">
        <v>1433.3</v>
      </c>
      <c r="M12" s="308"/>
    </row>
    <row r="13" spans="1:15">
      <c r="A13" s="302">
        <v>4</v>
      </c>
      <c r="B13" s="278" t="s">
        <v>223</v>
      </c>
      <c r="C13" s="305">
        <v>3002.45</v>
      </c>
      <c r="D13" s="280">
        <v>2994.85</v>
      </c>
      <c r="E13" s="280">
        <v>2975.6499999999996</v>
      </c>
      <c r="F13" s="280">
        <v>2948.85</v>
      </c>
      <c r="G13" s="280">
        <v>2929.6499999999996</v>
      </c>
      <c r="H13" s="280">
        <v>3021.6499999999996</v>
      </c>
      <c r="I13" s="280">
        <v>3040.8499999999995</v>
      </c>
      <c r="J13" s="280">
        <v>3067.6499999999996</v>
      </c>
      <c r="K13" s="305">
        <v>3014.05</v>
      </c>
      <c r="L13" s="305">
        <v>2968.05</v>
      </c>
      <c r="M13" s="308"/>
    </row>
    <row r="14" spans="1:15">
      <c r="A14" s="302">
        <v>5</v>
      </c>
      <c r="B14" s="278" t="s">
        <v>224</v>
      </c>
      <c r="C14" s="305">
        <v>14627.45</v>
      </c>
      <c r="D14" s="280">
        <v>14653.35</v>
      </c>
      <c r="E14" s="280">
        <v>14573.85</v>
      </c>
      <c r="F14" s="280">
        <v>14520.25</v>
      </c>
      <c r="G14" s="280">
        <v>14440.75</v>
      </c>
      <c r="H14" s="280">
        <v>14706.95</v>
      </c>
      <c r="I14" s="280">
        <v>14786.45</v>
      </c>
      <c r="J14" s="280">
        <v>14840.050000000001</v>
      </c>
      <c r="K14" s="305">
        <v>14732.85</v>
      </c>
      <c r="L14" s="305">
        <v>14599.75</v>
      </c>
      <c r="M14" s="308"/>
    </row>
    <row r="15" spans="1:15">
      <c r="A15" s="302">
        <v>6</v>
      </c>
      <c r="B15" s="278" t="s">
        <v>225</v>
      </c>
      <c r="C15" s="305">
        <v>2500.9</v>
      </c>
      <c r="D15" s="280">
        <v>2477.35</v>
      </c>
      <c r="E15" s="280">
        <v>2445.6999999999998</v>
      </c>
      <c r="F15" s="280">
        <v>2390.5</v>
      </c>
      <c r="G15" s="280">
        <v>2358.85</v>
      </c>
      <c r="H15" s="280">
        <v>2532.5499999999997</v>
      </c>
      <c r="I15" s="280">
        <v>2564.2000000000003</v>
      </c>
      <c r="J15" s="280">
        <v>2619.3999999999996</v>
      </c>
      <c r="K15" s="305">
        <v>2509</v>
      </c>
      <c r="L15" s="305">
        <v>2422.15</v>
      </c>
      <c r="M15" s="308"/>
    </row>
    <row r="16" spans="1:15">
      <c r="A16" s="302">
        <v>7</v>
      </c>
      <c r="B16" s="278" t="s">
        <v>226</v>
      </c>
      <c r="C16" s="305">
        <v>3946.45</v>
      </c>
      <c r="D16" s="280">
        <v>3930.5499999999997</v>
      </c>
      <c r="E16" s="280">
        <v>3907.7499999999995</v>
      </c>
      <c r="F16" s="280">
        <v>3869.0499999999997</v>
      </c>
      <c r="G16" s="280">
        <v>3846.2499999999995</v>
      </c>
      <c r="H16" s="280">
        <v>3969.2499999999995</v>
      </c>
      <c r="I16" s="280">
        <v>3992.0499999999997</v>
      </c>
      <c r="J16" s="280">
        <v>4030.7499999999995</v>
      </c>
      <c r="K16" s="305">
        <v>3953.35</v>
      </c>
      <c r="L16" s="305">
        <v>3891.85</v>
      </c>
      <c r="M16" s="308"/>
    </row>
    <row r="17" spans="1:13">
      <c r="A17" s="302">
        <v>8</v>
      </c>
      <c r="B17" s="278" t="s">
        <v>39</v>
      </c>
      <c r="C17" s="278">
        <v>1297.3499999999999</v>
      </c>
      <c r="D17" s="280">
        <v>1291.45</v>
      </c>
      <c r="E17" s="280">
        <v>1277.9000000000001</v>
      </c>
      <c r="F17" s="280">
        <v>1258.45</v>
      </c>
      <c r="G17" s="280">
        <v>1244.9000000000001</v>
      </c>
      <c r="H17" s="280">
        <v>1310.9</v>
      </c>
      <c r="I17" s="280">
        <v>1324.4499999999998</v>
      </c>
      <c r="J17" s="280">
        <v>1343.9</v>
      </c>
      <c r="K17" s="278">
        <v>1305</v>
      </c>
      <c r="L17" s="278">
        <v>1272</v>
      </c>
      <c r="M17" s="278">
        <v>12.14175</v>
      </c>
    </row>
    <row r="18" spans="1:13">
      <c r="A18" s="302">
        <v>9</v>
      </c>
      <c r="B18" s="278" t="s">
        <v>227</v>
      </c>
      <c r="C18" s="278">
        <v>481.65</v>
      </c>
      <c r="D18" s="280">
        <v>473.38333333333338</v>
      </c>
      <c r="E18" s="280">
        <v>460.26666666666677</v>
      </c>
      <c r="F18" s="280">
        <v>438.88333333333338</v>
      </c>
      <c r="G18" s="280">
        <v>425.76666666666677</v>
      </c>
      <c r="H18" s="280">
        <v>494.76666666666677</v>
      </c>
      <c r="I18" s="280">
        <v>507.88333333333344</v>
      </c>
      <c r="J18" s="280">
        <v>529.26666666666677</v>
      </c>
      <c r="K18" s="278">
        <v>486.5</v>
      </c>
      <c r="L18" s="278">
        <v>452</v>
      </c>
      <c r="M18" s="278">
        <v>13.49389</v>
      </c>
    </row>
    <row r="19" spans="1:13">
      <c r="A19" s="302">
        <v>10</v>
      </c>
      <c r="B19" s="278" t="s">
        <v>42</v>
      </c>
      <c r="C19" s="278">
        <v>341.15</v>
      </c>
      <c r="D19" s="280">
        <v>341.83333333333331</v>
      </c>
      <c r="E19" s="280">
        <v>336.51666666666665</v>
      </c>
      <c r="F19" s="280">
        <v>331.88333333333333</v>
      </c>
      <c r="G19" s="280">
        <v>326.56666666666666</v>
      </c>
      <c r="H19" s="280">
        <v>346.46666666666664</v>
      </c>
      <c r="I19" s="280">
        <v>351.78333333333336</v>
      </c>
      <c r="J19" s="280">
        <v>356.41666666666663</v>
      </c>
      <c r="K19" s="278">
        <v>347.15</v>
      </c>
      <c r="L19" s="278">
        <v>337.2</v>
      </c>
      <c r="M19" s="278">
        <v>23.4863</v>
      </c>
    </row>
    <row r="20" spans="1:13">
      <c r="A20" s="302">
        <v>11</v>
      </c>
      <c r="B20" s="278" t="s">
        <v>44</v>
      </c>
      <c r="C20" s="278">
        <v>38.9</v>
      </c>
      <c r="D20" s="280">
        <v>38.916666666666664</v>
      </c>
      <c r="E20" s="280">
        <v>38.43333333333333</v>
      </c>
      <c r="F20" s="280">
        <v>37.966666666666669</v>
      </c>
      <c r="G20" s="280">
        <v>37.483333333333334</v>
      </c>
      <c r="H20" s="280">
        <v>39.383333333333326</v>
      </c>
      <c r="I20" s="280">
        <v>39.86666666666666</v>
      </c>
      <c r="J20" s="280">
        <v>40.333333333333321</v>
      </c>
      <c r="K20" s="278">
        <v>39.4</v>
      </c>
      <c r="L20" s="278">
        <v>38.450000000000003</v>
      </c>
      <c r="M20" s="278">
        <v>111.40608</v>
      </c>
    </row>
    <row r="21" spans="1:13">
      <c r="A21" s="302">
        <v>12</v>
      </c>
      <c r="B21" s="278" t="s">
        <v>228</v>
      </c>
      <c r="C21" s="278">
        <v>55.8</v>
      </c>
      <c r="D21" s="280">
        <v>55.25</v>
      </c>
      <c r="E21" s="280">
        <v>53.85</v>
      </c>
      <c r="F21" s="280">
        <v>51.9</v>
      </c>
      <c r="G21" s="280">
        <v>50.5</v>
      </c>
      <c r="H21" s="280">
        <v>57.2</v>
      </c>
      <c r="I21" s="280">
        <v>58.600000000000009</v>
      </c>
      <c r="J21" s="280">
        <v>60.550000000000004</v>
      </c>
      <c r="K21" s="278">
        <v>56.65</v>
      </c>
      <c r="L21" s="278">
        <v>53.3</v>
      </c>
      <c r="M21" s="278">
        <v>52.440249999999999</v>
      </c>
    </row>
    <row r="22" spans="1:13">
      <c r="A22" s="302">
        <v>13</v>
      </c>
      <c r="B22" s="278" t="s">
        <v>229</v>
      </c>
      <c r="C22" s="278">
        <v>138.85</v>
      </c>
      <c r="D22" s="280">
        <v>136.11666666666667</v>
      </c>
      <c r="E22" s="280">
        <v>129.23333333333335</v>
      </c>
      <c r="F22" s="280">
        <v>119.61666666666667</v>
      </c>
      <c r="G22" s="280">
        <v>112.73333333333335</v>
      </c>
      <c r="H22" s="280">
        <v>145.73333333333335</v>
      </c>
      <c r="I22" s="280">
        <v>152.61666666666667</v>
      </c>
      <c r="J22" s="280">
        <v>162.23333333333335</v>
      </c>
      <c r="K22" s="278">
        <v>143</v>
      </c>
      <c r="L22" s="278">
        <v>126.5</v>
      </c>
      <c r="M22" s="278">
        <v>65.122060000000005</v>
      </c>
    </row>
    <row r="23" spans="1:13">
      <c r="A23" s="302">
        <v>14</v>
      </c>
      <c r="B23" s="278" t="s">
        <v>230</v>
      </c>
      <c r="C23" s="278">
        <v>1464.7</v>
      </c>
      <c r="D23" s="280">
        <v>1459.4666666666665</v>
      </c>
      <c r="E23" s="280">
        <v>1450.4333333333329</v>
      </c>
      <c r="F23" s="280">
        <v>1436.1666666666665</v>
      </c>
      <c r="G23" s="280">
        <v>1427.133333333333</v>
      </c>
      <c r="H23" s="280">
        <v>1473.7333333333329</v>
      </c>
      <c r="I23" s="280">
        <v>1482.7666666666662</v>
      </c>
      <c r="J23" s="280">
        <v>1497.0333333333328</v>
      </c>
      <c r="K23" s="278">
        <v>1468.5</v>
      </c>
      <c r="L23" s="278">
        <v>1445.2</v>
      </c>
      <c r="M23" s="278">
        <v>1.11191</v>
      </c>
    </row>
    <row r="24" spans="1:13">
      <c r="A24" s="302">
        <v>15</v>
      </c>
      <c r="B24" s="278" t="s">
        <v>231</v>
      </c>
      <c r="C24" s="278">
        <v>2394.5500000000002</v>
      </c>
      <c r="D24" s="280">
        <v>2426.5666666666671</v>
      </c>
      <c r="E24" s="280">
        <v>2342.983333333334</v>
      </c>
      <c r="F24" s="280">
        <v>2291.416666666667</v>
      </c>
      <c r="G24" s="280">
        <v>2207.8333333333339</v>
      </c>
      <c r="H24" s="280">
        <v>2478.1333333333341</v>
      </c>
      <c r="I24" s="280">
        <v>2561.7166666666672</v>
      </c>
      <c r="J24" s="280">
        <v>2613.2833333333342</v>
      </c>
      <c r="K24" s="278">
        <v>2510.15</v>
      </c>
      <c r="L24" s="278">
        <v>2375</v>
      </c>
      <c r="M24" s="278">
        <v>2.0949</v>
      </c>
    </row>
    <row r="25" spans="1:13">
      <c r="A25" s="302">
        <v>16</v>
      </c>
      <c r="B25" s="278" t="s">
        <v>46</v>
      </c>
      <c r="C25" s="278">
        <v>670.8</v>
      </c>
      <c r="D25" s="280">
        <v>667.55000000000007</v>
      </c>
      <c r="E25" s="280">
        <v>661.75000000000011</v>
      </c>
      <c r="F25" s="280">
        <v>652.70000000000005</v>
      </c>
      <c r="G25" s="280">
        <v>646.90000000000009</v>
      </c>
      <c r="H25" s="280">
        <v>676.60000000000014</v>
      </c>
      <c r="I25" s="280">
        <v>682.40000000000009</v>
      </c>
      <c r="J25" s="280">
        <v>691.45000000000016</v>
      </c>
      <c r="K25" s="278">
        <v>673.35</v>
      </c>
      <c r="L25" s="278">
        <v>658.5</v>
      </c>
      <c r="M25" s="278">
        <v>12.322010000000001</v>
      </c>
    </row>
    <row r="26" spans="1:13">
      <c r="A26" s="302">
        <v>17</v>
      </c>
      <c r="B26" s="278" t="s">
        <v>47</v>
      </c>
      <c r="C26" s="278">
        <v>195.1</v>
      </c>
      <c r="D26" s="280">
        <v>192.58333333333334</v>
      </c>
      <c r="E26" s="280">
        <v>188.81666666666669</v>
      </c>
      <c r="F26" s="280">
        <v>182.53333333333336</v>
      </c>
      <c r="G26" s="280">
        <v>178.76666666666671</v>
      </c>
      <c r="H26" s="280">
        <v>198.86666666666667</v>
      </c>
      <c r="I26" s="280">
        <v>202.63333333333333</v>
      </c>
      <c r="J26" s="280">
        <v>208.91666666666666</v>
      </c>
      <c r="K26" s="278">
        <v>196.35</v>
      </c>
      <c r="L26" s="278">
        <v>186.3</v>
      </c>
      <c r="M26" s="278">
        <v>74.316789999999997</v>
      </c>
    </row>
    <row r="27" spans="1:13">
      <c r="A27" s="302">
        <v>18</v>
      </c>
      <c r="B27" s="278" t="s">
        <v>48</v>
      </c>
      <c r="C27" s="278">
        <v>1359.05</v>
      </c>
      <c r="D27" s="280">
        <v>1363.8500000000001</v>
      </c>
      <c r="E27" s="280">
        <v>1346.9000000000003</v>
      </c>
      <c r="F27" s="280">
        <v>1334.7500000000002</v>
      </c>
      <c r="G27" s="280">
        <v>1317.8000000000004</v>
      </c>
      <c r="H27" s="280">
        <v>1376.0000000000002</v>
      </c>
      <c r="I27" s="280">
        <v>1392.95</v>
      </c>
      <c r="J27" s="280">
        <v>1405.1000000000001</v>
      </c>
      <c r="K27" s="278">
        <v>1380.8</v>
      </c>
      <c r="L27" s="278">
        <v>1351.7</v>
      </c>
      <c r="M27" s="278">
        <v>5.4893400000000003</v>
      </c>
    </row>
    <row r="28" spans="1:13">
      <c r="A28" s="302">
        <v>19</v>
      </c>
      <c r="B28" s="278" t="s">
        <v>49</v>
      </c>
      <c r="C28" s="278">
        <v>104.7</v>
      </c>
      <c r="D28" s="280">
        <v>104.14999999999999</v>
      </c>
      <c r="E28" s="280">
        <v>103.04999999999998</v>
      </c>
      <c r="F28" s="280">
        <v>101.39999999999999</v>
      </c>
      <c r="G28" s="280">
        <v>100.29999999999998</v>
      </c>
      <c r="H28" s="280">
        <v>105.79999999999998</v>
      </c>
      <c r="I28" s="280">
        <v>106.89999999999998</v>
      </c>
      <c r="J28" s="280">
        <v>108.54999999999998</v>
      </c>
      <c r="K28" s="278">
        <v>105.25</v>
      </c>
      <c r="L28" s="278">
        <v>102.5</v>
      </c>
      <c r="M28" s="278">
        <v>123.81783</v>
      </c>
    </row>
    <row r="29" spans="1:13">
      <c r="A29" s="302">
        <v>20</v>
      </c>
      <c r="B29" s="278" t="s">
        <v>50</v>
      </c>
      <c r="C29" s="278">
        <v>48.35</v>
      </c>
      <c r="D29" s="280">
        <v>47.633333333333333</v>
      </c>
      <c r="E29" s="280">
        <v>46.216666666666669</v>
      </c>
      <c r="F29" s="280">
        <v>44.083333333333336</v>
      </c>
      <c r="G29" s="280">
        <v>42.666666666666671</v>
      </c>
      <c r="H29" s="280">
        <v>49.766666666666666</v>
      </c>
      <c r="I29" s="280">
        <v>51.183333333333337</v>
      </c>
      <c r="J29" s="280">
        <v>53.316666666666663</v>
      </c>
      <c r="K29" s="278">
        <v>49.05</v>
      </c>
      <c r="L29" s="278">
        <v>45.5</v>
      </c>
      <c r="M29" s="278">
        <v>866.28805</v>
      </c>
    </row>
    <row r="30" spans="1:13">
      <c r="A30" s="302">
        <v>21</v>
      </c>
      <c r="B30" s="278" t="s">
        <v>52</v>
      </c>
      <c r="C30" s="278">
        <v>1638.55</v>
      </c>
      <c r="D30" s="280">
        <v>1639.6333333333332</v>
      </c>
      <c r="E30" s="280">
        <v>1619.9166666666665</v>
      </c>
      <c r="F30" s="280">
        <v>1601.2833333333333</v>
      </c>
      <c r="G30" s="280">
        <v>1581.5666666666666</v>
      </c>
      <c r="H30" s="280">
        <v>1658.2666666666664</v>
      </c>
      <c r="I30" s="280">
        <v>1677.9833333333331</v>
      </c>
      <c r="J30" s="280">
        <v>1696.6166666666663</v>
      </c>
      <c r="K30" s="278">
        <v>1659.35</v>
      </c>
      <c r="L30" s="278">
        <v>1621</v>
      </c>
      <c r="M30" s="278">
        <v>28.84206</v>
      </c>
    </row>
    <row r="31" spans="1:13">
      <c r="A31" s="302">
        <v>22</v>
      </c>
      <c r="B31" s="278" t="s">
        <v>54</v>
      </c>
      <c r="C31" s="278">
        <v>744</v>
      </c>
      <c r="D31" s="280">
        <v>753.21666666666658</v>
      </c>
      <c r="E31" s="280">
        <v>730.83333333333314</v>
      </c>
      <c r="F31" s="280">
        <v>717.66666666666652</v>
      </c>
      <c r="G31" s="280">
        <v>695.28333333333308</v>
      </c>
      <c r="H31" s="280">
        <v>766.38333333333321</v>
      </c>
      <c r="I31" s="280">
        <v>788.76666666666665</v>
      </c>
      <c r="J31" s="280">
        <v>801.93333333333328</v>
      </c>
      <c r="K31" s="278">
        <v>775.6</v>
      </c>
      <c r="L31" s="278">
        <v>740.05</v>
      </c>
      <c r="M31" s="278">
        <v>56.029000000000003</v>
      </c>
    </row>
    <row r="32" spans="1:13">
      <c r="A32" s="302">
        <v>23</v>
      </c>
      <c r="B32" s="278" t="s">
        <v>232</v>
      </c>
      <c r="C32" s="278">
        <v>2499</v>
      </c>
      <c r="D32" s="280">
        <v>2485.7166666666667</v>
      </c>
      <c r="E32" s="280">
        <v>2447.4333333333334</v>
      </c>
      <c r="F32" s="280">
        <v>2395.8666666666668</v>
      </c>
      <c r="G32" s="280">
        <v>2357.5833333333335</v>
      </c>
      <c r="H32" s="280">
        <v>2537.2833333333333</v>
      </c>
      <c r="I32" s="280">
        <v>2575.5666666666671</v>
      </c>
      <c r="J32" s="280">
        <v>2627.1333333333332</v>
      </c>
      <c r="K32" s="278">
        <v>2524</v>
      </c>
      <c r="L32" s="278">
        <v>2434.15</v>
      </c>
      <c r="M32" s="278">
        <v>6.6880199999999999</v>
      </c>
    </row>
    <row r="33" spans="1:13">
      <c r="A33" s="302">
        <v>24</v>
      </c>
      <c r="B33" s="278" t="s">
        <v>56</v>
      </c>
      <c r="C33" s="278">
        <v>405.3</v>
      </c>
      <c r="D33" s="280">
        <v>401.90000000000003</v>
      </c>
      <c r="E33" s="280">
        <v>393.90000000000009</v>
      </c>
      <c r="F33" s="280">
        <v>382.50000000000006</v>
      </c>
      <c r="G33" s="280">
        <v>374.50000000000011</v>
      </c>
      <c r="H33" s="280">
        <v>413.30000000000007</v>
      </c>
      <c r="I33" s="280">
        <v>421.29999999999995</v>
      </c>
      <c r="J33" s="280">
        <v>432.70000000000005</v>
      </c>
      <c r="K33" s="278">
        <v>409.9</v>
      </c>
      <c r="L33" s="278">
        <v>390.5</v>
      </c>
      <c r="M33" s="278">
        <v>390.04703000000001</v>
      </c>
    </row>
    <row r="34" spans="1:13">
      <c r="A34" s="302">
        <v>25</v>
      </c>
      <c r="B34" s="278" t="s">
        <v>57</v>
      </c>
      <c r="C34" s="278">
        <v>2776.3</v>
      </c>
      <c r="D34" s="280">
        <v>2793.7333333333336</v>
      </c>
      <c r="E34" s="280">
        <v>2744.5666666666671</v>
      </c>
      <c r="F34" s="280">
        <v>2712.8333333333335</v>
      </c>
      <c r="G34" s="280">
        <v>2663.666666666667</v>
      </c>
      <c r="H34" s="280">
        <v>2825.4666666666672</v>
      </c>
      <c r="I34" s="280">
        <v>2874.6333333333332</v>
      </c>
      <c r="J34" s="280">
        <v>2906.3666666666672</v>
      </c>
      <c r="K34" s="278">
        <v>2842.9</v>
      </c>
      <c r="L34" s="278">
        <v>2762</v>
      </c>
      <c r="M34" s="278">
        <v>7.2389799999999997</v>
      </c>
    </row>
    <row r="35" spans="1:13">
      <c r="A35" s="302">
        <v>26</v>
      </c>
      <c r="B35" s="278" t="s">
        <v>60</v>
      </c>
      <c r="C35" s="278">
        <v>2390.35</v>
      </c>
      <c r="D35" s="280">
        <v>2358.1166666666668</v>
      </c>
      <c r="E35" s="280">
        <v>2307.2333333333336</v>
      </c>
      <c r="F35" s="280">
        <v>2224.1166666666668</v>
      </c>
      <c r="G35" s="280">
        <v>2173.2333333333336</v>
      </c>
      <c r="H35" s="280">
        <v>2441.2333333333336</v>
      </c>
      <c r="I35" s="280">
        <v>2492.1166666666668</v>
      </c>
      <c r="J35" s="280">
        <v>2575.2333333333336</v>
      </c>
      <c r="K35" s="278">
        <v>2409</v>
      </c>
      <c r="L35" s="278">
        <v>2275</v>
      </c>
      <c r="M35" s="278">
        <v>158.50081</v>
      </c>
    </row>
    <row r="36" spans="1:13">
      <c r="A36" s="302">
        <v>27</v>
      </c>
      <c r="B36" s="278" t="s">
        <v>59</v>
      </c>
      <c r="C36" s="278">
        <v>5236.3999999999996</v>
      </c>
      <c r="D36" s="280">
        <v>5205.8833333333332</v>
      </c>
      <c r="E36" s="280">
        <v>5126.7666666666664</v>
      </c>
      <c r="F36" s="280">
        <v>5017.1333333333332</v>
      </c>
      <c r="G36" s="280">
        <v>4938.0166666666664</v>
      </c>
      <c r="H36" s="280">
        <v>5315.5166666666664</v>
      </c>
      <c r="I36" s="280">
        <v>5394.6333333333332</v>
      </c>
      <c r="J36" s="280">
        <v>5504.2666666666664</v>
      </c>
      <c r="K36" s="278">
        <v>5285</v>
      </c>
      <c r="L36" s="278">
        <v>5096.25</v>
      </c>
      <c r="M36" s="278">
        <v>15.13932</v>
      </c>
    </row>
    <row r="37" spans="1:13">
      <c r="A37" s="302">
        <v>28</v>
      </c>
      <c r="B37" s="278" t="s">
        <v>233</v>
      </c>
      <c r="C37" s="278">
        <v>2440.0500000000002</v>
      </c>
      <c r="D37" s="280">
        <v>2388.8000000000002</v>
      </c>
      <c r="E37" s="280">
        <v>2283.8000000000002</v>
      </c>
      <c r="F37" s="280">
        <v>2127.5500000000002</v>
      </c>
      <c r="G37" s="280">
        <v>2022.5500000000002</v>
      </c>
      <c r="H37" s="280">
        <v>2545.0500000000002</v>
      </c>
      <c r="I37" s="280">
        <v>2650.05</v>
      </c>
      <c r="J37" s="280">
        <v>2806.3</v>
      </c>
      <c r="K37" s="278">
        <v>2493.8000000000002</v>
      </c>
      <c r="L37" s="278">
        <v>2232.5500000000002</v>
      </c>
      <c r="M37" s="278">
        <v>1.0362499999999999</v>
      </c>
    </row>
    <row r="38" spans="1:13">
      <c r="A38" s="302">
        <v>29</v>
      </c>
      <c r="B38" s="278" t="s">
        <v>61</v>
      </c>
      <c r="C38" s="278">
        <v>1163.1500000000001</v>
      </c>
      <c r="D38" s="280">
        <v>1154.3999999999999</v>
      </c>
      <c r="E38" s="280">
        <v>1139.7999999999997</v>
      </c>
      <c r="F38" s="280">
        <v>1116.4499999999998</v>
      </c>
      <c r="G38" s="280">
        <v>1101.8499999999997</v>
      </c>
      <c r="H38" s="280">
        <v>1177.7499999999998</v>
      </c>
      <c r="I38" s="280">
        <v>1192.3499999999997</v>
      </c>
      <c r="J38" s="280">
        <v>1215.6999999999998</v>
      </c>
      <c r="K38" s="278">
        <v>1169</v>
      </c>
      <c r="L38" s="278">
        <v>1131.05</v>
      </c>
      <c r="M38" s="278">
        <v>4.7579200000000004</v>
      </c>
    </row>
    <row r="39" spans="1:13">
      <c r="A39" s="302">
        <v>30</v>
      </c>
      <c r="B39" s="278" t="s">
        <v>234</v>
      </c>
      <c r="C39" s="278">
        <v>247.7</v>
      </c>
      <c r="D39" s="280">
        <v>244.2833333333333</v>
      </c>
      <c r="E39" s="280">
        <v>236.96666666666661</v>
      </c>
      <c r="F39" s="280">
        <v>226.23333333333332</v>
      </c>
      <c r="G39" s="280">
        <v>218.91666666666663</v>
      </c>
      <c r="H39" s="280">
        <v>255.01666666666659</v>
      </c>
      <c r="I39" s="280">
        <v>262.33333333333331</v>
      </c>
      <c r="J39" s="280">
        <v>273.06666666666661</v>
      </c>
      <c r="K39" s="278">
        <v>251.6</v>
      </c>
      <c r="L39" s="278">
        <v>233.55</v>
      </c>
      <c r="M39" s="278">
        <v>149.51008999999999</v>
      </c>
    </row>
    <row r="40" spans="1:13">
      <c r="A40" s="302">
        <v>31</v>
      </c>
      <c r="B40" s="278" t="s">
        <v>62</v>
      </c>
      <c r="C40" s="278">
        <v>46.5</v>
      </c>
      <c r="D40" s="280">
        <v>45.550000000000004</v>
      </c>
      <c r="E40" s="280">
        <v>44.100000000000009</v>
      </c>
      <c r="F40" s="280">
        <v>41.7</v>
      </c>
      <c r="G40" s="280">
        <v>40.250000000000007</v>
      </c>
      <c r="H40" s="280">
        <v>47.95000000000001</v>
      </c>
      <c r="I40" s="280">
        <v>49.400000000000013</v>
      </c>
      <c r="J40" s="280">
        <v>51.800000000000011</v>
      </c>
      <c r="K40" s="278">
        <v>47</v>
      </c>
      <c r="L40" s="278">
        <v>43.15</v>
      </c>
      <c r="M40" s="278">
        <v>779.82875999999999</v>
      </c>
    </row>
    <row r="41" spans="1:13">
      <c r="A41" s="302">
        <v>32</v>
      </c>
      <c r="B41" s="278" t="s">
        <v>63</v>
      </c>
      <c r="C41" s="278">
        <v>42.1</v>
      </c>
      <c r="D41" s="280">
        <v>41.966666666666669</v>
      </c>
      <c r="E41" s="280">
        <v>41.13333333333334</v>
      </c>
      <c r="F41" s="280">
        <v>40.166666666666671</v>
      </c>
      <c r="G41" s="280">
        <v>39.333333333333343</v>
      </c>
      <c r="H41" s="280">
        <v>42.933333333333337</v>
      </c>
      <c r="I41" s="280">
        <v>43.766666666666666</v>
      </c>
      <c r="J41" s="280">
        <v>44.733333333333334</v>
      </c>
      <c r="K41" s="278">
        <v>42.8</v>
      </c>
      <c r="L41" s="278">
        <v>41</v>
      </c>
      <c r="M41" s="278">
        <v>60.443640000000002</v>
      </c>
    </row>
    <row r="42" spans="1:13">
      <c r="A42" s="302">
        <v>33</v>
      </c>
      <c r="B42" s="278" t="s">
        <v>64</v>
      </c>
      <c r="C42" s="278">
        <v>1414.25</v>
      </c>
      <c r="D42" s="280">
        <v>1406.5833333333333</v>
      </c>
      <c r="E42" s="280">
        <v>1392.6666666666665</v>
      </c>
      <c r="F42" s="280">
        <v>1371.0833333333333</v>
      </c>
      <c r="G42" s="280">
        <v>1357.1666666666665</v>
      </c>
      <c r="H42" s="280">
        <v>1428.1666666666665</v>
      </c>
      <c r="I42" s="280">
        <v>1442.083333333333</v>
      </c>
      <c r="J42" s="280">
        <v>1463.6666666666665</v>
      </c>
      <c r="K42" s="278">
        <v>1420.5</v>
      </c>
      <c r="L42" s="278">
        <v>1385</v>
      </c>
      <c r="M42" s="278">
        <v>7.25101</v>
      </c>
    </row>
    <row r="43" spans="1:13">
      <c r="A43" s="302">
        <v>34</v>
      </c>
      <c r="B43" s="278" t="s">
        <v>67</v>
      </c>
      <c r="C43" s="278">
        <v>510.85</v>
      </c>
      <c r="D43" s="280">
        <v>508.75</v>
      </c>
      <c r="E43" s="280">
        <v>505</v>
      </c>
      <c r="F43" s="280">
        <v>499.15</v>
      </c>
      <c r="G43" s="280">
        <v>495.4</v>
      </c>
      <c r="H43" s="280">
        <v>514.6</v>
      </c>
      <c r="I43" s="280">
        <v>518.35</v>
      </c>
      <c r="J43" s="280">
        <v>524.20000000000005</v>
      </c>
      <c r="K43" s="278">
        <v>512.5</v>
      </c>
      <c r="L43" s="278">
        <v>502.9</v>
      </c>
      <c r="M43" s="278">
        <v>9.2340900000000001</v>
      </c>
    </row>
    <row r="44" spans="1:13">
      <c r="A44" s="302">
        <v>35</v>
      </c>
      <c r="B44" s="278" t="s">
        <v>66</v>
      </c>
      <c r="C44" s="278">
        <v>73.95</v>
      </c>
      <c r="D44" s="280">
        <v>73.716666666666669</v>
      </c>
      <c r="E44" s="280">
        <v>73.083333333333343</v>
      </c>
      <c r="F44" s="280">
        <v>72.216666666666669</v>
      </c>
      <c r="G44" s="280">
        <v>71.583333333333343</v>
      </c>
      <c r="H44" s="280">
        <v>74.583333333333343</v>
      </c>
      <c r="I44" s="280">
        <v>75.216666666666669</v>
      </c>
      <c r="J44" s="280">
        <v>76.083333333333343</v>
      </c>
      <c r="K44" s="278">
        <v>74.349999999999994</v>
      </c>
      <c r="L44" s="278">
        <v>72.849999999999994</v>
      </c>
      <c r="M44" s="278">
        <v>95.401579999999996</v>
      </c>
    </row>
    <row r="45" spans="1:13">
      <c r="A45" s="302">
        <v>36</v>
      </c>
      <c r="B45" s="278" t="s">
        <v>68</v>
      </c>
      <c r="C45" s="278">
        <v>349.05</v>
      </c>
      <c r="D45" s="280">
        <v>346.95</v>
      </c>
      <c r="E45" s="280">
        <v>343.9</v>
      </c>
      <c r="F45" s="280">
        <v>338.75</v>
      </c>
      <c r="G45" s="280">
        <v>335.7</v>
      </c>
      <c r="H45" s="280">
        <v>352.09999999999997</v>
      </c>
      <c r="I45" s="280">
        <v>355.15000000000003</v>
      </c>
      <c r="J45" s="280">
        <v>360.29999999999995</v>
      </c>
      <c r="K45" s="278">
        <v>350</v>
      </c>
      <c r="L45" s="278">
        <v>341.8</v>
      </c>
      <c r="M45" s="278">
        <v>24.217749999999999</v>
      </c>
    </row>
    <row r="46" spans="1:13">
      <c r="A46" s="302">
        <v>37</v>
      </c>
      <c r="B46" s="278" t="s">
        <v>71</v>
      </c>
      <c r="C46" s="278">
        <v>27.75</v>
      </c>
      <c r="D46" s="280">
        <v>27.533333333333331</v>
      </c>
      <c r="E46" s="280">
        <v>27.116666666666664</v>
      </c>
      <c r="F46" s="280">
        <v>26.483333333333331</v>
      </c>
      <c r="G46" s="280">
        <v>26.066666666666663</v>
      </c>
      <c r="H46" s="280">
        <v>28.166666666666664</v>
      </c>
      <c r="I46" s="280">
        <v>28.583333333333336</v>
      </c>
      <c r="J46" s="280">
        <v>29.216666666666665</v>
      </c>
      <c r="K46" s="278">
        <v>27.95</v>
      </c>
      <c r="L46" s="278">
        <v>26.9</v>
      </c>
      <c r="M46" s="278">
        <v>503.41575</v>
      </c>
    </row>
    <row r="47" spans="1:13">
      <c r="A47" s="302">
        <v>38</v>
      </c>
      <c r="B47" s="278" t="s">
        <v>75</v>
      </c>
      <c r="C47" s="278">
        <v>369.6</v>
      </c>
      <c r="D47" s="280">
        <v>364.76666666666665</v>
      </c>
      <c r="E47" s="280">
        <v>357.0333333333333</v>
      </c>
      <c r="F47" s="280">
        <v>344.46666666666664</v>
      </c>
      <c r="G47" s="280">
        <v>336.73333333333329</v>
      </c>
      <c r="H47" s="280">
        <v>377.33333333333331</v>
      </c>
      <c r="I47" s="280">
        <v>385.06666666666666</v>
      </c>
      <c r="J47" s="280">
        <v>397.63333333333333</v>
      </c>
      <c r="K47" s="278">
        <v>372.5</v>
      </c>
      <c r="L47" s="278">
        <v>352.2</v>
      </c>
      <c r="M47" s="278">
        <v>109.85290999999999</v>
      </c>
    </row>
    <row r="48" spans="1:13">
      <c r="A48" s="302">
        <v>39</v>
      </c>
      <c r="B48" s="278" t="s">
        <v>70</v>
      </c>
      <c r="C48" s="278">
        <v>584.35</v>
      </c>
      <c r="D48" s="280">
        <v>580.6</v>
      </c>
      <c r="E48" s="280">
        <v>571.20000000000005</v>
      </c>
      <c r="F48" s="280">
        <v>558.05000000000007</v>
      </c>
      <c r="G48" s="280">
        <v>548.65000000000009</v>
      </c>
      <c r="H48" s="280">
        <v>593.75</v>
      </c>
      <c r="I48" s="280">
        <v>603.14999999999986</v>
      </c>
      <c r="J48" s="280">
        <v>616.29999999999995</v>
      </c>
      <c r="K48" s="278">
        <v>590</v>
      </c>
      <c r="L48" s="278">
        <v>567.45000000000005</v>
      </c>
      <c r="M48" s="278">
        <v>478.74414000000002</v>
      </c>
    </row>
    <row r="49" spans="1:13">
      <c r="A49" s="302">
        <v>40</v>
      </c>
      <c r="B49" s="278" t="s">
        <v>126</v>
      </c>
      <c r="C49" s="278">
        <v>236.25</v>
      </c>
      <c r="D49" s="280">
        <v>232.98333333333335</v>
      </c>
      <c r="E49" s="280">
        <v>226.26666666666671</v>
      </c>
      <c r="F49" s="280">
        <v>216.28333333333336</v>
      </c>
      <c r="G49" s="280">
        <v>209.56666666666672</v>
      </c>
      <c r="H49" s="280">
        <v>242.9666666666667</v>
      </c>
      <c r="I49" s="280">
        <v>249.68333333333334</v>
      </c>
      <c r="J49" s="280">
        <v>259.66666666666669</v>
      </c>
      <c r="K49" s="278">
        <v>239.7</v>
      </c>
      <c r="L49" s="278">
        <v>223</v>
      </c>
      <c r="M49" s="278">
        <v>185.69728000000001</v>
      </c>
    </row>
    <row r="50" spans="1:13">
      <c r="A50" s="302">
        <v>41</v>
      </c>
      <c r="B50" s="278" t="s">
        <v>72</v>
      </c>
      <c r="C50" s="278">
        <v>389.6</v>
      </c>
      <c r="D50" s="280">
        <v>392.90000000000003</v>
      </c>
      <c r="E50" s="280">
        <v>385.30000000000007</v>
      </c>
      <c r="F50" s="280">
        <v>381.00000000000006</v>
      </c>
      <c r="G50" s="280">
        <v>373.40000000000009</v>
      </c>
      <c r="H50" s="280">
        <v>397.20000000000005</v>
      </c>
      <c r="I50" s="280">
        <v>404.80000000000007</v>
      </c>
      <c r="J50" s="280">
        <v>409.1</v>
      </c>
      <c r="K50" s="278">
        <v>400.5</v>
      </c>
      <c r="L50" s="278">
        <v>388.6</v>
      </c>
      <c r="M50" s="278">
        <v>53.23724</v>
      </c>
    </row>
    <row r="51" spans="1:13">
      <c r="A51" s="302">
        <v>42</v>
      </c>
      <c r="B51" s="278" t="s">
        <v>235</v>
      </c>
      <c r="C51" s="278">
        <v>1092.8</v>
      </c>
      <c r="D51" s="280">
        <v>1104.3833333333332</v>
      </c>
      <c r="E51" s="280">
        <v>1063.6666666666665</v>
      </c>
      <c r="F51" s="280">
        <v>1034.5333333333333</v>
      </c>
      <c r="G51" s="280">
        <v>993.81666666666661</v>
      </c>
      <c r="H51" s="280">
        <v>1133.5166666666664</v>
      </c>
      <c r="I51" s="280">
        <v>1174.2333333333331</v>
      </c>
      <c r="J51" s="280">
        <v>1203.3666666666663</v>
      </c>
      <c r="K51" s="278">
        <v>1145.0999999999999</v>
      </c>
      <c r="L51" s="278">
        <v>1075.25</v>
      </c>
      <c r="M51" s="278">
        <v>3.63612</v>
      </c>
    </row>
    <row r="52" spans="1:13">
      <c r="A52" s="302">
        <v>43</v>
      </c>
      <c r="B52" s="278" t="s">
        <v>73</v>
      </c>
      <c r="C52" s="278">
        <v>11487.9</v>
      </c>
      <c r="D52" s="280">
        <v>11360.549999999997</v>
      </c>
      <c r="E52" s="280">
        <v>11077.149999999994</v>
      </c>
      <c r="F52" s="280">
        <v>10666.399999999996</v>
      </c>
      <c r="G52" s="280">
        <v>10382.999999999993</v>
      </c>
      <c r="H52" s="280">
        <v>11771.299999999996</v>
      </c>
      <c r="I52" s="280">
        <v>12054.7</v>
      </c>
      <c r="J52" s="280">
        <v>12465.449999999997</v>
      </c>
      <c r="K52" s="278">
        <v>11643.95</v>
      </c>
      <c r="L52" s="278">
        <v>10949.8</v>
      </c>
      <c r="M52" s="278">
        <v>0.75829000000000002</v>
      </c>
    </row>
    <row r="53" spans="1:13">
      <c r="A53" s="302">
        <v>44</v>
      </c>
      <c r="B53" s="278" t="s">
        <v>76</v>
      </c>
      <c r="C53" s="278">
        <v>3466.7</v>
      </c>
      <c r="D53" s="280">
        <v>3455.6166666666663</v>
      </c>
      <c r="E53" s="280">
        <v>3413.2833333333328</v>
      </c>
      <c r="F53" s="280">
        <v>3359.8666666666663</v>
      </c>
      <c r="G53" s="280">
        <v>3317.5333333333328</v>
      </c>
      <c r="H53" s="280">
        <v>3509.0333333333328</v>
      </c>
      <c r="I53" s="280">
        <v>3551.3666666666659</v>
      </c>
      <c r="J53" s="280">
        <v>3604.7833333333328</v>
      </c>
      <c r="K53" s="278">
        <v>3497.95</v>
      </c>
      <c r="L53" s="278">
        <v>3402.2</v>
      </c>
      <c r="M53" s="278">
        <v>12.00548</v>
      </c>
    </row>
    <row r="54" spans="1:13">
      <c r="A54" s="302">
        <v>45</v>
      </c>
      <c r="B54" s="278" t="s">
        <v>82</v>
      </c>
      <c r="C54" s="278">
        <v>618.54999999999995</v>
      </c>
      <c r="D54" s="280">
        <v>614.15</v>
      </c>
      <c r="E54" s="280">
        <v>607.4</v>
      </c>
      <c r="F54" s="280">
        <v>596.25</v>
      </c>
      <c r="G54" s="280">
        <v>589.5</v>
      </c>
      <c r="H54" s="280">
        <v>625.29999999999995</v>
      </c>
      <c r="I54" s="280">
        <v>632.04999999999995</v>
      </c>
      <c r="J54" s="280">
        <v>643.19999999999993</v>
      </c>
      <c r="K54" s="278">
        <v>620.9</v>
      </c>
      <c r="L54" s="278">
        <v>603</v>
      </c>
      <c r="M54" s="278">
        <v>2.7092999999999998</v>
      </c>
    </row>
    <row r="55" spans="1:13">
      <c r="A55" s="302">
        <v>46</v>
      </c>
      <c r="B55" s="278" t="s">
        <v>77</v>
      </c>
      <c r="C55" s="278">
        <v>359.7</v>
      </c>
      <c r="D55" s="280">
        <v>361.65000000000003</v>
      </c>
      <c r="E55" s="280">
        <v>355.75000000000006</v>
      </c>
      <c r="F55" s="280">
        <v>351.8</v>
      </c>
      <c r="G55" s="280">
        <v>345.90000000000003</v>
      </c>
      <c r="H55" s="280">
        <v>365.60000000000008</v>
      </c>
      <c r="I55" s="280">
        <v>371.50000000000006</v>
      </c>
      <c r="J55" s="280">
        <v>375.4500000000001</v>
      </c>
      <c r="K55" s="278">
        <v>367.55</v>
      </c>
      <c r="L55" s="278">
        <v>357.7</v>
      </c>
      <c r="M55" s="278">
        <v>41.705710000000003</v>
      </c>
    </row>
    <row r="56" spans="1:13">
      <c r="A56" s="302">
        <v>47</v>
      </c>
      <c r="B56" s="278" t="s">
        <v>78</v>
      </c>
      <c r="C56" s="278">
        <v>104.3</v>
      </c>
      <c r="D56" s="280">
        <v>102.81666666666666</v>
      </c>
      <c r="E56" s="280">
        <v>99.48333333333332</v>
      </c>
      <c r="F56" s="280">
        <v>94.666666666666657</v>
      </c>
      <c r="G56" s="280">
        <v>91.333333333333314</v>
      </c>
      <c r="H56" s="280">
        <v>107.63333333333333</v>
      </c>
      <c r="I56" s="280">
        <v>110.96666666666667</v>
      </c>
      <c r="J56" s="280">
        <v>115.78333333333333</v>
      </c>
      <c r="K56" s="278">
        <v>106.15</v>
      </c>
      <c r="L56" s="278">
        <v>98</v>
      </c>
      <c r="M56" s="278">
        <v>300.16516000000001</v>
      </c>
    </row>
    <row r="57" spans="1:13">
      <c r="A57" s="302">
        <v>48</v>
      </c>
      <c r="B57" s="278" t="s">
        <v>79</v>
      </c>
      <c r="C57" s="278">
        <v>123.05</v>
      </c>
      <c r="D57" s="280">
        <v>123.53333333333335</v>
      </c>
      <c r="E57" s="280">
        <v>122.31666666666669</v>
      </c>
      <c r="F57" s="280">
        <v>121.58333333333334</v>
      </c>
      <c r="G57" s="280">
        <v>120.36666666666669</v>
      </c>
      <c r="H57" s="280">
        <v>124.26666666666669</v>
      </c>
      <c r="I57" s="280">
        <v>125.48333333333336</v>
      </c>
      <c r="J57" s="280">
        <v>126.2166666666667</v>
      </c>
      <c r="K57" s="278">
        <v>124.75</v>
      </c>
      <c r="L57" s="278">
        <v>122.8</v>
      </c>
      <c r="M57" s="278">
        <v>5.1295900000000003</v>
      </c>
    </row>
    <row r="58" spans="1:13">
      <c r="A58" s="302">
        <v>49</v>
      </c>
      <c r="B58" s="278" t="s">
        <v>83</v>
      </c>
      <c r="C58" s="278">
        <v>145.4</v>
      </c>
      <c r="D58" s="280">
        <v>144.33333333333334</v>
      </c>
      <c r="E58" s="280">
        <v>141.36666666666667</v>
      </c>
      <c r="F58" s="280">
        <v>137.33333333333334</v>
      </c>
      <c r="G58" s="280">
        <v>134.36666666666667</v>
      </c>
      <c r="H58" s="280">
        <v>148.36666666666667</v>
      </c>
      <c r="I58" s="280">
        <v>151.33333333333331</v>
      </c>
      <c r="J58" s="280">
        <v>155.36666666666667</v>
      </c>
      <c r="K58" s="278">
        <v>147.30000000000001</v>
      </c>
      <c r="L58" s="278">
        <v>140.30000000000001</v>
      </c>
      <c r="M58" s="278">
        <v>171.41514000000001</v>
      </c>
    </row>
    <row r="59" spans="1:13">
      <c r="A59" s="302">
        <v>50</v>
      </c>
      <c r="B59" s="278" t="s">
        <v>84</v>
      </c>
      <c r="C59" s="278">
        <v>650.9</v>
      </c>
      <c r="D59" s="280">
        <v>656.55000000000007</v>
      </c>
      <c r="E59" s="280">
        <v>643.35000000000014</v>
      </c>
      <c r="F59" s="280">
        <v>635.80000000000007</v>
      </c>
      <c r="G59" s="280">
        <v>622.60000000000014</v>
      </c>
      <c r="H59" s="280">
        <v>664.10000000000014</v>
      </c>
      <c r="I59" s="280">
        <v>677.30000000000018</v>
      </c>
      <c r="J59" s="280">
        <v>684.85000000000014</v>
      </c>
      <c r="K59" s="278">
        <v>669.75</v>
      </c>
      <c r="L59" s="278">
        <v>649</v>
      </c>
      <c r="M59" s="278">
        <v>64.813829999999996</v>
      </c>
    </row>
    <row r="60" spans="1:13">
      <c r="A60" s="302">
        <v>51</v>
      </c>
      <c r="B60" s="278" t="s">
        <v>236</v>
      </c>
      <c r="C60" s="278">
        <v>135.80000000000001</v>
      </c>
      <c r="D60" s="280">
        <v>136.65</v>
      </c>
      <c r="E60" s="280">
        <v>133.35000000000002</v>
      </c>
      <c r="F60" s="280">
        <v>130.9</v>
      </c>
      <c r="G60" s="280">
        <v>127.60000000000002</v>
      </c>
      <c r="H60" s="280">
        <v>139.10000000000002</v>
      </c>
      <c r="I60" s="280">
        <v>142.40000000000003</v>
      </c>
      <c r="J60" s="280">
        <v>144.85000000000002</v>
      </c>
      <c r="K60" s="278">
        <v>139.94999999999999</v>
      </c>
      <c r="L60" s="278">
        <v>134.19999999999999</v>
      </c>
      <c r="M60" s="278">
        <v>18.266400000000001</v>
      </c>
    </row>
    <row r="61" spans="1:13">
      <c r="A61" s="302">
        <v>52</v>
      </c>
      <c r="B61" s="278" t="s">
        <v>85</v>
      </c>
      <c r="C61" s="278">
        <v>144.85</v>
      </c>
      <c r="D61" s="280">
        <v>143.70000000000002</v>
      </c>
      <c r="E61" s="280">
        <v>141.65000000000003</v>
      </c>
      <c r="F61" s="280">
        <v>138.45000000000002</v>
      </c>
      <c r="G61" s="280">
        <v>136.40000000000003</v>
      </c>
      <c r="H61" s="280">
        <v>146.90000000000003</v>
      </c>
      <c r="I61" s="280">
        <v>148.95000000000005</v>
      </c>
      <c r="J61" s="280">
        <v>152.15000000000003</v>
      </c>
      <c r="K61" s="278">
        <v>145.75</v>
      </c>
      <c r="L61" s="278">
        <v>140.5</v>
      </c>
      <c r="M61" s="278">
        <v>118.72638000000001</v>
      </c>
    </row>
    <row r="62" spans="1:13">
      <c r="A62" s="302">
        <v>53</v>
      </c>
      <c r="B62" s="278" t="s">
        <v>86</v>
      </c>
      <c r="C62" s="278">
        <v>1360.05</v>
      </c>
      <c r="D62" s="280">
        <v>1359.3333333333333</v>
      </c>
      <c r="E62" s="280">
        <v>1346.0666666666666</v>
      </c>
      <c r="F62" s="280">
        <v>1332.0833333333333</v>
      </c>
      <c r="G62" s="280">
        <v>1318.8166666666666</v>
      </c>
      <c r="H62" s="280">
        <v>1373.3166666666666</v>
      </c>
      <c r="I62" s="280">
        <v>1386.5833333333335</v>
      </c>
      <c r="J62" s="280">
        <v>1400.5666666666666</v>
      </c>
      <c r="K62" s="278">
        <v>1372.6</v>
      </c>
      <c r="L62" s="278">
        <v>1345.35</v>
      </c>
      <c r="M62" s="278">
        <v>5.77522</v>
      </c>
    </row>
    <row r="63" spans="1:13">
      <c r="A63" s="302">
        <v>54</v>
      </c>
      <c r="B63" s="278" t="s">
        <v>87</v>
      </c>
      <c r="C63" s="278">
        <v>402.6</v>
      </c>
      <c r="D63" s="280">
        <v>401.7166666666667</v>
      </c>
      <c r="E63" s="280">
        <v>393.53333333333342</v>
      </c>
      <c r="F63" s="280">
        <v>384.4666666666667</v>
      </c>
      <c r="G63" s="280">
        <v>376.28333333333342</v>
      </c>
      <c r="H63" s="280">
        <v>410.78333333333342</v>
      </c>
      <c r="I63" s="280">
        <v>418.9666666666667</v>
      </c>
      <c r="J63" s="280">
        <v>428.03333333333342</v>
      </c>
      <c r="K63" s="278">
        <v>409.9</v>
      </c>
      <c r="L63" s="278">
        <v>392.65</v>
      </c>
      <c r="M63" s="278">
        <v>33.155279999999998</v>
      </c>
    </row>
    <row r="64" spans="1:13">
      <c r="A64" s="302">
        <v>55</v>
      </c>
      <c r="B64" s="278" t="s">
        <v>237</v>
      </c>
      <c r="C64" s="278">
        <v>664.7</v>
      </c>
      <c r="D64" s="280">
        <v>658.91666666666663</v>
      </c>
      <c r="E64" s="280">
        <v>645.83333333333326</v>
      </c>
      <c r="F64" s="280">
        <v>626.96666666666658</v>
      </c>
      <c r="G64" s="280">
        <v>613.88333333333321</v>
      </c>
      <c r="H64" s="280">
        <v>677.7833333333333</v>
      </c>
      <c r="I64" s="280">
        <v>690.86666666666656</v>
      </c>
      <c r="J64" s="280">
        <v>709.73333333333335</v>
      </c>
      <c r="K64" s="278">
        <v>672</v>
      </c>
      <c r="L64" s="278">
        <v>640.04999999999995</v>
      </c>
      <c r="M64" s="278">
        <v>12.75142</v>
      </c>
    </row>
    <row r="65" spans="1:13">
      <c r="A65" s="302">
        <v>56</v>
      </c>
      <c r="B65" s="278" t="s">
        <v>238</v>
      </c>
      <c r="C65" s="278">
        <v>228.2</v>
      </c>
      <c r="D65" s="280">
        <v>229.53333333333333</v>
      </c>
      <c r="E65" s="280">
        <v>226.16666666666666</v>
      </c>
      <c r="F65" s="280">
        <v>224.13333333333333</v>
      </c>
      <c r="G65" s="280">
        <v>220.76666666666665</v>
      </c>
      <c r="H65" s="280">
        <v>231.56666666666666</v>
      </c>
      <c r="I65" s="280">
        <v>234.93333333333334</v>
      </c>
      <c r="J65" s="280">
        <v>236.96666666666667</v>
      </c>
      <c r="K65" s="278">
        <v>232.9</v>
      </c>
      <c r="L65" s="278">
        <v>227.5</v>
      </c>
      <c r="M65" s="278">
        <v>16.96604</v>
      </c>
    </row>
    <row r="66" spans="1:13">
      <c r="A66" s="302">
        <v>57</v>
      </c>
      <c r="B66" s="278" t="s">
        <v>88</v>
      </c>
      <c r="C66" s="278">
        <v>384.35</v>
      </c>
      <c r="D66" s="280">
        <v>385.31666666666666</v>
      </c>
      <c r="E66" s="280">
        <v>375.0333333333333</v>
      </c>
      <c r="F66" s="280">
        <v>365.71666666666664</v>
      </c>
      <c r="G66" s="280">
        <v>355.43333333333328</v>
      </c>
      <c r="H66" s="280">
        <v>394.63333333333333</v>
      </c>
      <c r="I66" s="280">
        <v>404.91666666666674</v>
      </c>
      <c r="J66" s="280">
        <v>414.23333333333335</v>
      </c>
      <c r="K66" s="278">
        <v>395.6</v>
      </c>
      <c r="L66" s="278">
        <v>376</v>
      </c>
      <c r="M66" s="278">
        <v>26.297540000000001</v>
      </c>
    </row>
    <row r="67" spans="1:13">
      <c r="A67" s="302">
        <v>58</v>
      </c>
      <c r="B67" s="278" t="s">
        <v>94</v>
      </c>
      <c r="C67" s="278">
        <v>157.19999999999999</v>
      </c>
      <c r="D67" s="280">
        <v>154.76666666666668</v>
      </c>
      <c r="E67" s="280">
        <v>151.23333333333335</v>
      </c>
      <c r="F67" s="280">
        <v>145.26666666666668</v>
      </c>
      <c r="G67" s="280">
        <v>141.73333333333335</v>
      </c>
      <c r="H67" s="280">
        <v>160.73333333333335</v>
      </c>
      <c r="I67" s="280">
        <v>164.26666666666671</v>
      </c>
      <c r="J67" s="280">
        <v>170.23333333333335</v>
      </c>
      <c r="K67" s="278">
        <v>158.30000000000001</v>
      </c>
      <c r="L67" s="278">
        <v>148.80000000000001</v>
      </c>
      <c r="M67" s="278">
        <v>248.56656000000001</v>
      </c>
    </row>
    <row r="68" spans="1:13">
      <c r="A68" s="302">
        <v>59</v>
      </c>
      <c r="B68" s="278" t="s">
        <v>89</v>
      </c>
      <c r="C68" s="278">
        <v>462.85</v>
      </c>
      <c r="D68" s="280">
        <v>462.2833333333333</v>
      </c>
      <c r="E68" s="280">
        <v>458.06666666666661</v>
      </c>
      <c r="F68" s="280">
        <v>453.2833333333333</v>
      </c>
      <c r="G68" s="280">
        <v>449.06666666666661</v>
      </c>
      <c r="H68" s="280">
        <v>467.06666666666661</v>
      </c>
      <c r="I68" s="280">
        <v>471.2833333333333</v>
      </c>
      <c r="J68" s="280">
        <v>476.06666666666661</v>
      </c>
      <c r="K68" s="278">
        <v>466.5</v>
      </c>
      <c r="L68" s="278">
        <v>457.5</v>
      </c>
      <c r="M68" s="278">
        <v>25.492360000000001</v>
      </c>
    </row>
    <row r="69" spans="1:13">
      <c r="A69" s="302">
        <v>60</v>
      </c>
      <c r="B69" s="278" t="s">
        <v>239</v>
      </c>
      <c r="C69" s="278">
        <v>567.65</v>
      </c>
      <c r="D69" s="280">
        <v>566.54999999999995</v>
      </c>
      <c r="E69" s="280">
        <v>561.14999999999986</v>
      </c>
      <c r="F69" s="280">
        <v>554.64999999999986</v>
      </c>
      <c r="G69" s="280">
        <v>549.24999999999977</v>
      </c>
      <c r="H69" s="280">
        <v>573.04999999999995</v>
      </c>
      <c r="I69" s="280">
        <v>578.45000000000005</v>
      </c>
      <c r="J69" s="280">
        <v>584.95000000000005</v>
      </c>
      <c r="K69" s="278">
        <v>571.95000000000005</v>
      </c>
      <c r="L69" s="278">
        <v>560.04999999999995</v>
      </c>
      <c r="M69" s="278">
        <v>1.1392899999999999</v>
      </c>
    </row>
    <row r="70" spans="1:13">
      <c r="A70" s="302">
        <v>61</v>
      </c>
      <c r="B70" s="278" t="s">
        <v>92</v>
      </c>
      <c r="C70" s="278">
        <v>2460.0500000000002</v>
      </c>
      <c r="D70" s="280">
        <v>2450.6</v>
      </c>
      <c r="E70" s="280">
        <v>2425.1999999999998</v>
      </c>
      <c r="F70" s="280">
        <v>2390.35</v>
      </c>
      <c r="G70" s="280">
        <v>2364.9499999999998</v>
      </c>
      <c r="H70" s="280">
        <v>2485.4499999999998</v>
      </c>
      <c r="I70" s="280">
        <v>2510.8500000000004</v>
      </c>
      <c r="J70" s="280">
        <v>2545.6999999999998</v>
      </c>
      <c r="K70" s="278">
        <v>2476</v>
      </c>
      <c r="L70" s="278">
        <v>2415.75</v>
      </c>
      <c r="M70" s="278">
        <v>7.7051699999999999</v>
      </c>
    </row>
    <row r="71" spans="1:13">
      <c r="A71" s="302">
        <v>62</v>
      </c>
      <c r="B71" s="278" t="s">
        <v>95</v>
      </c>
      <c r="C71" s="278">
        <v>4024.9</v>
      </c>
      <c r="D71" s="280">
        <v>4022.4</v>
      </c>
      <c r="E71" s="280">
        <v>3994.8</v>
      </c>
      <c r="F71" s="280">
        <v>3964.7000000000003</v>
      </c>
      <c r="G71" s="280">
        <v>3937.1000000000004</v>
      </c>
      <c r="H71" s="280">
        <v>4052.5</v>
      </c>
      <c r="I71" s="280">
        <v>4080.0999999999995</v>
      </c>
      <c r="J71" s="280">
        <v>4110.2</v>
      </c>
      <c r="K71" s="278">
        <v>4050</v>
      </c>
      <c r="L71" s="278">
        <v>3992.3</v>
      </c>
      <c r="M71" s="278">
        <v>7.7100600000000004</v>
      </c>
    </row>
    <row r="72" spans="1:13">
      <c r="A72" s="302">
        <v>63</v>
      </c>
      <c r="B72" s="278" t="s">
        <v>240</v>
      </c>
      <c r="C72" s="278">
        <v>46</v>
      </c>
      <c r="D72" s="280">
        <v>45.966666666666669</v>
      </c>
      <c r="E72" s="280">
        <v>44.933333333333337</v>
      </c>
      <c r="F72" s="280">
        <v>43.866666666666667</v>
      </c>
      <c r="G72" s="280">
        <v>42.833333333333336</v>
      </c>
      <c r="H72" s="280">
        <v>47.033333333333339</v>
      </c>
      <c r="I72" s="280">
        <v>48.06666666666667</v>
      </c>
      <c r="J72" s="280">
        <v>49.13333333333334</v>
      </c>
      <c r="K72" s="278">
        <v>47</v>
      </c>
      <c r="L72" s="278">
        <v>44.9</v>
      </c>
      <c r="M72" s="278">
        <v>13.911390000000001</v>
      </c>
    </row>
    <row r="73" spans="1:13">
      <c r="A73" s="302">
        <v>64</v>
      </c>
      <c r="B73" s="278" t="s">
        <v>96</v>
      </c>
      <c r="C73" s="278">
        <v>17495.349999999999</v>
      </c>
      <c r="D73" s="280">
        <v>17475.149999999998</v>
      </c>
      <c r="E73" s="280">
        <v>17330.299999999996</v>
      </c>
      <c r="F73" s="280">
        <v>17165.249999999996</v>
      </c>
      <c r="G73" s="280">
        <v>17020.399999999994</v>
      </c>
      <c r="H73" s="280">
        <v>17640.199999999997</v>
      </c>
      <c r="I73" s="280">
        <v>17785.049999999996</v>
      </c>
      <c r="J73" s="280">
        <v>17950.099999999999</v>
      </c>
      <c r="K73" s="278">
        <v>17620</v>
      </c>
      <c r="L73" s="278">
        <v>17310.099999999999</v>
      </c>
      <c r="M73" s="278">
        <v>1.9507099999999999</v>
      </c>
    </row>
    <row r="74" spans="1:13">
      <c r="A74" s="302">
        <v>65</v>
      </c>
      <c r="B74" s="278" t="s">
        <v>241</v>
      </c>
      <c r="C74" s="278">
        <v>197.25</v>
      </c>
      <c r="D74" s="280">
        <v>194.1</v>
      </c>
      <c r="E74" s="280">
        <v>189.2</v>
      </c>
      <c r="F74" s="280">
        <v>181.15</v>
      </c>
      <c r="G74" s="280">
        <v>176.25</v>
      </c>
      <c r="H74" s="280">
        <v>202.14999999999998</v>
      </c>
      <c r="I74" s="280">
        <v>207.05</v>
      </c>
      <c r="J74" s="280">
        <v>215.09999999999997</v>
      </c>
      <c r="K74" s="278">
        <v>199</v>
      </c>
      <c r="L74" s="278">
        <v>186.05</v>
      </c>
      <c r="M74" s="278">
        <v>17.972010000000001</v>
      </c>
    </row>
    <row r="75" spans="1:13">
      <c r="A75" s="302">
        <v>66</v>
      </c>
      <c r="B75" s="278" t="s">
        <v>242</v>
      </c>
      <c r="C75" s="278">
        <v>806.6</v>
      </c>
      <c r="D75" s="280">
        <v>802.05000000000007</v>
      </c>
      <c r="E75" s="280">
        <v>789.55000000000018</v>
      </c>
      <c r="F75" s="280">
        <v>772.50000000000011</v>
      </c>
      <c r="G75" s="280">
        <v>760.00000000000023</v>
      </c>
      <c r="H75" s="280">
        <v>819.10000000000014</v>
      </c>
      <c r="I75" s="280">
        <v>831.59999999999991</v>
      </c>
      <c r="J75" s="280">
        <v>848.65000000000009</v>
      </c>
      <c r="K75" s="278">
        <v>814.55</v>
      </c>
      <c r="L75" s="278">
        <v>785</v>
      </c>
      <c r="M75" s="278">
        <v>0.82938999999999996</v>
      </c>
    </row>
    <row r="76" spans="1:13">
      <c r="A76" s="302">
        <v>67</v>
      </c>
      <c r="B76" s="278" t="s">
        <v>243</v>
      </c>
      <c r="C76" s="278">
        <v>70.8</v>
      </c>
      <c r="D76" s="280">
        <v>70.633333333333326</v>
      </c>
      <c r="E76" s="280">
        <v>69.166666666666657</v>
      </c>
      <c r="F76" s="280">
        <v>67.533333333333331</v>
      </c>
      <c r="G76" s="280">
        <v>66.066666666666663</v>
      </c>
      <c r="H76" s="280">
        <v>72.266666666666652</v>
      </c>
      <c r="I76" s="280">
        <v>73.73333333333332</v>
      </c>
      <c r="J76" s="280">
        <v>75.366666666666646</v>
      </c>
      <c r="K76" s="278">
        <v>72.099999999999994</v>
      </c>
      <c r="L76" s="278">
        <v>69</v>
      </c>
      <c r="M76" s="278">
        <v>32.144579999999998</v>
      </c>
    </row>
    <row r="77" spans="1:13">
      <c r="A77" s="302">
        <v>68</v>
      </c>
      <c r="B77" s="278" t="s">
        <v>98</v>
      </c>
      <c r="C77" s="278">
        <v>965.75</v>
      </c>
      <c r="D77" s="280">
        <v>972.25</v>
      </c>
      <c r="E77" s="280">
        <v>955.6</v>
      </c>
      <c r="F77" s="280">
        <v>945.45</v>
      </c>
      <c r="G77" s="280">
        <v>928.80000000000007</v>
      </c>
      <c r="H77" s="280">
        <v>982.4</v>
      </c>
      <c r="I77" s="280">
        <v>999.05000000000007</v>
      </c>
      <c r="J77" s="280">
        <v>1009.1999999999999</v>
      </c>
      <c r="K77" s="278">
        <v>988.9</v>
      </c>
      <c r="L77" s="278">
        <v>962.1</v>
      </c>
      <c r="M77" s="278">
        <v>22.696999999999999</v>
      </c>
    </row>
    <row r="78" spans="1:13">
      <c r="A78" s="302">
        <v>69</v>
      </c>
      <c r="B78" s="278" t="s">
        <v>99</v>
      </c>
      <c r="C78" s="278">
        <v>173.15</v>
      </c>
      <c r="D78" s="280">
        <v>172.61666666666667</v>
      </c>
      <c r="E78" s="280">
        <v>171.03333333333336</v>
      </c>
      <c r="F78" s="280">
        <v>168.91666666666669</v>
      </c>
      <c r="G78" s="280">
        <v>167.33333333333337</v>
      </c>
      <c r="H78" s="280">
        <v>174.73333333333335</v>
      </c>
      <c r="I78" s="280">
        <v>176.31666666666666</v>
      </c>
      <c r="J78" s="280">
        <v>178.43333333333334</v>
      </c>
      <c r="K78" s="278">
        <v>174.2</v>
      </c>
      <c r="L78" s="278">
        <v>170.5</v>
      </c>
      <c r="M78" s="278">
        <v>24.865480000000002</v>
      </c>
    </row>
    <row r="79" spans="1:13">
      <c r="A79" s="302">
        <v>70</v>
      </c>
      <c r="B79" s="278" t="s">
        <v>100</v>
      </c>
      <c r="C79" s="278">
        <v>47.35</v>
      </c>
      <c r="D79" s="280">
        <v>46.9</v>
      </c>
      <c r="E79" s="280">
        <v>46.199999999999996</v>
      </c>
      <c r="F79" s="280">
        <v>45.05</v>
      </c>
      <c r="G79" s="280">
        <v>44.349999999999994</v>
      </c>
      <c r="H79" s="280">
        <v>48.05</v>
      </c>
      <c r="I79" s="280">
        <v>48.75</v>
      </c>
      <c r="J79" s="280">
        <v>49.9</v>
      </c>
      <c r="K79" s="278">
        <v>47.6</v>
      </c>
      <c r="L79" s="278">
        <v>45.75</v>
      </c>
      <c r="M79" s="278">
        <v>321.28167000000002</v>
      </c>
    </row>
    <row r="80" spans="1:13">
      <c r="A80" s="302">
        <v>71</v>
      </c>
      <c r="B80" s="278" t="s">
        <v>371</v>
      </c>
      <c r="C80" s="278">
        <v>117.65</v>
      </c>
      <c r="D80" s="280">
        <v>117.68333333333334</v>
      </c>
      <c r="E80" s="280">
        <v>116.96666666666667</v>
      </c>
      <c r="F80" s="280">
        <v>116.28333333333333</v>
      </c>
      <c r="G80" s="280">
        <v>115.56666666666666</v>
      </c>
      <c r="H80" s="280">
        <v>118.36666666666667</v>
      </c>
      <c r="I80" s="280">
        <v>119.08333333333334</v>
      </c>
      <c r="J80" s="280">
        <v>119.76666666666668</v>
      </c>
      <c r="K80" s="278">
        <v>118.4</v>
      </c>
      <c r="L80" s="278">
        <v>117</v>
      </c>
      <c r="M80" s="278">
        <v>11.02172</v>
      </c>
    </row>
    <row r="81" spans="1:13">
      <c r="A81" s="302">
        <v>72</v>
      </c>
      <c r="B81" s="278" t="s">
        <v>244</v>
      </c>
      <c r="C81" s="278">
        <v>9.25</v>
      </c>
      <c r="D81" s="280">
        <v>9.1333333333333329</v>
      </c>
      <c r="E81" s="280">
        <v>8.966666666666665</v>
      </c>
      <c r="F81" s="280">
        <v>8.6833333333333318</v>
      </c>
      <c r="G81" s="280">
        <v>8.5166666666666639</v>
      </c>
      <c r="H81" s="280">
        <v>9.4166666666666661</v>
      </c>
      <c r="I81" s="280">
        <v>9.5833333333333339</v>
      </c>
      <c r="J81" s="280">
        <v>9.8666666666666671</v>
      </c>
      <c r="K81" s="278">
        <v>9.3000000000000007</v>
      </c>
      <c r="L81" s="278">
        <v>8.85</v>
      </c>
      <c r="M81" s="278">
        <v>74.297449999999998</v>
      </c>
    </row>
    <row r="82" spans="1:13">
      <c r="A82" s="302">
        <v>73</v>
      </c>
      <c r="B82" s="278" t="s">
        <v>245</v>
      </c>
      <c r="C82" s="278">
        <v>100.9</v>
      </c>
      <c r="D82" s="280">
        <v>99.15000000000002</v>
      </c>
      <c r="E82" s="280">
        <v>97.400000000000034</v>
      </c>
      <c r="F82" s="280">
        <v>93.90000000000002</v>
      </c>
      <c r="G82" s="280">
        <v>92.150000000000034</v>
      </c>
      <c r="H82" s="280">
        <v>102.65000000000003</v>
      </c>
      <c r="I82" s="280">
        <v>104.4</v>
      </c>
      <c r="J82" s="280">
        <v>107.90000000000003</v>
      </c>
      <c r="K82" s="278">
        <v>100.9</v>
      </c>
      <c r="L82" s="278">
        <v>95.65</v>
      </c>
      <c r="M82" s="278">
        <v>19.511790000000001</v>
      </c>
    </row>
    <row r="83" spans="1:13">
      <c r="A83" s="302">
        <v>74</v>
      </c>
      <c r="B83" s="278" t="s">
        <v>101</v>
      </c>
      <c r="C83" s="278">
        <v>97.85</v>
      </c>
      <c r="D83" s="280">
        <v>97.600000000000009</v>
      </c>
      <c r="E83" s="280">
        <v>96.750000000000014</v>
      </c>
      <c r="F83" s="280">
        <v>95.65</v>
      </c>
      <c r="G83" s="280">
        <v>94.800000000000011</v>
      </c>
      <c r="H83" s="280">
        <v>98.700000000000017</v>
      </c>
      <c r="I83" s="280">
        <v>99.550000000000011</v>
      </c>
      <c r="J83" s="280">
        <v>100.65000000000002</v>
      </c>
      <c r="K83" s="278">
        <v>98.45</v>
      </c>
      <c r="L83" s="278">
        <v>96.5</v>
      </c>
      <c r="M83" s="278">
        <v>106.61266000000001</v>
      </c>
    </row>
    <row r="84" spans="1:13">
      <c r="A84" s="302">
        <v>75</v>
      </c>
      <c r="B84" s="278" t="s">
        <v>104</v>
      </c>
      <c r="C84" s="278">
        <v>20.149999999999999</v>
      </c>
      <c r="D84" s="280">
        <v>20.066666666666666</v>
      </c>
      <c r="E84" s="280">
        <v>19.683333333333334</v>
      </c>
      <c r="F84" s="280">
        <v>19.216666666666669</v>
      </c>
      <c r="G84" s="280">
        <v>18.833333333333336</v>
      </c>
      <c r="H84" s="280">
        <v>20.533333333333331</v>
      </c>
      <c r="I84" s="280">
        <v>20.916666666666664</v>
      </c>
      <c r="J84" s="280">
        <v>21.383333333333329</v>
      </c>
      <c r="K84" s="278">
        <v>20.45</v>
      </c>
      <c r="L84" s="278">
        <v>19.600000000000001</v>
      </c>
      <c r="M84" s="278">
        <v>110.20016</v>
      </c>
    </row>
    <row r="85" spans="1:13">
      <c r="A85" s="302">
        <v>76</v>
      </c>
      <c r="B85" s="278" t="s">
        <v>246</v>
      </c>
      <c r="C85" s="278">
        <v>137.85</v>
      </c>
      <c r="D85" s="280">
        <v>137.31666666666666</v>
      </c>
      <c r="E85" s="280">
        <v>134.73333333333332</v>
      </c>
      <c r="F85" s="280">
        <v>131.61666666666665</v>
      </c>
      <c r="G85" s="280">
        <v>129.0333333333333</v>
      </c>
      <c r="H85" s="280">
        <v>140.43333333333334</v>
      </c>
      <c r="I85" s="280">
        <v>143.01666666666671</v>
      </c>
      <c r="J85" s="280">
        <v>146.13333333333335</v>
      </c>
      <c r="K85" s="278">
        <v>139.9</v>
      </c>
      <c r="L85" s="278">
        <v>134.19999999999999</v>
      </c>
      <c r="M85" s="278">
        <v>1.5263899999999999</v>
      </c>
    </row>
    <row r="86" spans="1:13">
      <c r="A86" s="302">
        <v>77</v>
      </c>
      <c r="B86" s="278" t="s">
        <v>102</v>
      </c>
      <c r="C86" s="278">
        <v>402.55</v>
      </c>
      <c r="D86" s="280">
        <v>405.09999999999997</v>
      </c>
      <c r="E86" s="280">
        <v>396.24999999999994</v>
      </c>
      <c r="F86" s="280">
        <v>389.95</v>
      </c>
      <c r="G86" s="280">
        <v>381.09999999999997</v>
      </c>
      <c r="H86" s="280">
        <v>411.39999999999992</v>
      </c>
      <c r="I86" s="280">
        <v>420.24999999999994</v>
      </c>
      <c r="J86" s="280">
        <v>426.5499999999999</v>
      </c>
      <c r="K86" s="278">
        <v>413.95</v>
      </c>
      <c r="L86" s="278">
        <v>398.8</v>
      </c>
      <c r="M86" s="278">
        <v>56.450400000000002</v>
      </c>
    </row>
    <row r="87" spans="1:13">
      <c r="A87" s="302">
        <v>78</v>
      </c>
      <c r="B87" s="278" t="s">
        <v>247</v>
      </c>
      <c r="C87" s="278">
        <v>381.55</v>
      </c>
      <c r="D87" s="280">
        <v>379.25</v>
      </c>
      <c r="E87" s="280">
        <v>371.5</v>
      </c>
      <c r="F87" s="280">
        <v>361.45</v>
      </c>
      <c r="G87" s="280">
        <v>353.7</v>
      </c>
      <c r="H87" s="280">
        <v>389.3</v>
      </c>
      <c r="I87" s="280">
        <v>397.05</v>
      </c>
      <c r="J87" s="280">
        <v>407.1</v>
      </c>
      <c r="K87" s="278">
        <v>387</v>
      </c>
      <c r="L87" s="278">
        <v>369.2</v>
      </c>
      <c r="M87" s="278">
        <v>7.5194299999999998</v>
      </c>
    </row>
    <row r="88" spans="1:13">
      <c r="A88" s="302">
        <v>79</v>
      </c>
      <c r="B88" s="278" t="s">
        <v>105</v>
      </c>
      <c r="C88" s="278">
        <v>649.9</v>
      </c>
      <c r="D88" s="280">
        <v>653.6</v>
      </c>
      <c r="E88" s="280">
        <v>643.25</v>
      </c>
      <c r="F88" s="280">
        <v>636.6</v>
      </c>
      <c r="G88" s="280">
        <v>626.25</v>
      </c>
      <c r="H88" s="280">
        <v>660.25</v>
      </c>
      <c r="I88" s="280">
        <v>670.60000000000014</v>
      </c>
      <c r="J88" s="280">
        <v>677.25</v>
      </c>
      <c r="K88" s="278">
        <v>663.95</v>
      </c>
      <c r="L88" s="278">
        <v>646.95000000000005</v>
      </c>
      <c r="M88" s="278">
        <v>9.7619399999999992</v>
      </c>
    </row>
    <row r="89" spans="1:13">
      <c r="A89" s="302">
        <v>80</v>
      </c>
      <c r="B89" s="278" t="s">
        <v>248</v>
      </c>
      <c r="C89" s="278">
        <v>366.35</v>
      </c>
      <c r="D89" s="280">
        <v>364.7833333333333</v>
      </c>
      <c r="E89" s="280">
        <v>359.56666666666661</v>
      </c>
      <c r="F89" s="280">
        <v>352.7833333333333</v>
      </c>
      <c r="G89" s="280">
        <v>347.56666666666661</v>
      </c>
      <c r="H89" s="280">
        <v>371.56666666666661</v>
      </c>
      <c r="I89" s="280">
        <v>376.7833333333333</v>
      </c>
      <c r="J89" s="280">
        <v>383.56666666666661</v>
      </c>
      <c r="K89" s="278">
        <v>370</v>
      </c>
      <c r="L89" s="278">
        <v>358</v>
      </c>
      <c r="M89" s="278">
        <v>2.5049999999999999</v>
      </c>
    </row>
    <row r="90" spans="1:13">
      <c r="A90" s="302">
        <v>81</v>
      </c>
      <c r="B90" s="278" t="s">
        <v>249</v>
      </c>
      <c r="C90" s="278">
        <v>807</v>
      </c>
      <c r="D90" s="280">
        <v>795.65</v>
      </c>
      <c r="E90" s="280">
        <v>781.34999999999991</v>
      </c>
      <c r="F90" s="280">
        <v>755.69999999999993</v>
      </c>
      <c r="G90" s="280">
        <v>741.39999999999986</v>
      </c>
      <c r="H90" s="280">
        <v>821.3</v>
      </c>
      <c r="I90" s="280">
        <v>835.59999999999991</v>
      </c>
      <c r="J90" s="280">
        <v>861.25</v>
      </c>
      <c r="K90" s="278">
        <v>809.95</v>
      </c>
      <c r="L90" s="278">
        <v>770</v>
      </c>
      <c r="M90" s="278">
        <v>9.4235399999999991</v>
      </c>
    </row>
    <row r="91" spans="1:13">
      <c r="A91" s="302">
        <v>82</v>
      </c>
      <c r="B91" s="278" t="s">
        <v>250</v>
      </c>
      <c r="C91" s="278">
        <v>212.5</v>
      </c>
      <c r="D91" s="280">
        <v>208.68333333333331</v>
      </c>
      <c r="E91" s="280">
        <v>204.86666666666662</v>
      </c>
      <c r="F91" s="280">
        <v>197.23333333333332</v>
      </c>
      <c r="G91" s="280">
        <v>193.41666666666663</v>
      </c>
      <c r="H91" s="280">
        <v>216.31666666666661</v>
      </c>
      <c r="I91" s="280">
        <v>220.13333333333327</v>
      </c>
      <c r="J91" s="280">
        <v>227.76666666666659</v>
      </c>
      <c r="K91" s="278">
        <v>212.5</v>
      </c>
      <c r="L91" s="278">
        <v>201.05</v>
      </c>
      <c r="M91" s="278">
        <v>15.3452</v>
      </c>
    </row>
    <row r="92" spans="1:13">
      <c r="A92" s="302">
        <v>83</v>
      </c>
      <c r="B92" s="278" t="s">
        <v>106</v>
      </c>
      <c r="C92" s="278">
        <v>627.15</v>
      </c>
      <c r="D92" s="280">
        <v>622.44999999999993</v>
      </c>
      <c r="E92" s="280">
        <v>614.19999999999982</v>
      </c>
      <c r="F92" s="280">
        <v>601.24999999999989</v>
      </c>
      <c r="G92" s="280">
        <v>592.99999999999977</v>
      </c>
      <c r="H92" s="280">
        <v>635.39999999999986</v>
      </c>
      <c r="I92" s="280">
        <v>643.65000000000009</v>
      </c>
      <c r="J92" s="280">
        <v>656.59999999999991</v>
      </c>
      <c r="K92" s="278">
        <v>630.70000000000005</v>
      </c>
      <c r="L92" s="278">
        <v>609.5</v>
      </c>
      <c r="M92" s="278">
        <v>31.336939999999998</v>
      </c>
    </row>
    <row r="93" spans="1:13">
      <c r="A93" s="302">
        <v>84</v>
      </c>
      <c r="B93" s="278" t="s">
        <v>251</v>
      </c>
      <c r="C93" s="278">
        <v>211.45</v>
      </c>
      <c r="D93" s="280">
        <v>211.4666666666667</v>
      </c>
      <c r="E93" s="280">
        <v>209.03333333333339</v>
      </c>
      <c r="F93" s="280">
        <v>206.6166666666667</v>
      </c>
      <c r="G93" s="280">
        <v>204.18333333333339</v>
      </c>
      <c r="H93" s="280">
        <v>213.88333333333338</v>
      </c>
      <c r="I93" s="280">
        <v>216.31666666666666</v>
      </c>
      <c r="J93" s="280">
        <v>218.73333333333338</v>
      </c>
      <c r="K93" s="278">
        <v>213.9</v>
      </c>
      <c r="L93" s="278">
        <v>209.05</v>
      </c>
      <c r="M93" s="278">
        <v>18.947849999999999</v>
      </c>
    </row>
    <row r="94" spans="1:13">
      <c r="A94" s="302">
        <v>85</v>
      </c>
      <c r="B94" s="278" t="s">
        <v>252</v>
      </c>
      <c r="C94" s="278">
        <v>958.05</v>
      </c>
      <c r="D94" s="280">
        <v>945.98333333333323</v>
      </c>
      <c r="E94" s="280">
        <v>887.96666666666647</v>
      </c>
      <c r="F94" s="280">
        <v>817.88333333333321</v>
      </c>
      <c r="G94" s="280">
        <v>759.86666666666645</v>
      </c>
      <c r="H94" s="280">
        <v>1016.0666666666665</v>
      </c>
      <c r="I94" s="280">
        <v>1074.083333333333</v>
      </c>
      <c r="J94" s="280">
        <v>1144.1666666666665</v>
      </c>
      <c r="K94" s="278">
        <v>1004</v>
      </c>
      <c r="L94" s="278">
        <v>875.9</v>
      </c>
      <c r="M94" s="278">
        <v>11.65254</v>
      </c>
    </row>
    <row r="95" spans="1:13">
      <c r="A95" s="302">
        <v>86</v>
      </c>
      <c r="B95" s="278" t="s">
        <v>109</v>
      </c>
      <c r="C95" s="278">
        <v>575.95000000000005</v>
      </c>
      <c r="D95" s="280">
        <v>578.5333333333333</v>
      </c>
      <c r="E95" s="280">
        <v>569.91666666666663</v>
      </c>
      <c r="F95" s="280">
        <v>563.88333333333333</v>
      </c>
      <c r="G95" s="280">
        <v>555.26666666666665</v>
      </c>
      <c r="H95" s="280">
        <v>584.56666666666661</v>
      </c>
      <c r="I95" s="280">
        <v>593.18333333333339</v>
      </c>
      <c r="J95" s="280">
        <v>599.21666666666658</v>
      </c>
      <c r="K95" s="278">
        <v>587.15</v>
      </c>
      <c r="L95" s="278">
        <v>572.5</v>
      </c>
      <c r="M95" s="278">
        <v>39.95825</v>
      </c>
    </row>
    <row r="96" spans="1:13">
      <c r="A96" s="302">
        <v>87</v>
      </c>
      <c r="B96" s="278" t="s">
        <v>253</v>
      </c>
      <c r="C96" s="278">
        <v>2729.8</v>
      </c>
      <c r="D96" s="280">
        <v>2725.9833333333331</v>
      </c>
      <c r="E96" s="280">
        <v>2672.5166666666664</v>
      </c>
      <c r="F96" s="280">
        <v>2615.2333333333331</v>
      </c>
      <c r="G96" s="280">
        <v>2561.7666666666664</v>
      </c>
      <c r="H96" s="280">
        <v>2783.2666666666664</v>
      </c>
      <c r="I96" s="280">
        <v>2836.7333333333327</v>
      </c>
      <c r="J96" s="280">
        <v>2894.0166666666664</v>
      </c>
      <c r="K96" s="278">
        <v>2779.45</v>
      </c>
      <c r="L96" s="278">
        <v>2668.7</v>
      </c>
      <c r="M96" s="278">
        <v>2.0255800000000002</v>
      </c>
    </row>
    <row r="97" spans="1:13">
      <c r="A97" s="302">
        <v>88</v>
      </c>
      <c r="B97" s="278" t="s">
        <v>111</v>
      </c>
      <c r="C97" s="278">
        <v>1033.3499999999999</v>
      </c>
      <c r="D97" s="280">
        <v>1026.1833333333334</v>
      </c>
      <c r="E97" s="280">
        <v>1009.9666666666667</v>
      </c>
      <c r="F97" s="280">
        <v>986.58333333333326</v>
      </c>
      <c r="G97" s="280">
        <v>970.36666666666656</v>
      </c>
      <c r="H97" s="280">
        <v>1049.5666666666668</v>
      </c>
      <c r="I97" s="280">
        <v>1065.7833333333335</v>
      </c>
      <c r="J97" s="280">
        <v>1089.166666666667</v>
      </c>
      <c r="K97" s="278">
        <v>1042.4000000000001</v>
      </c>
      <c r="L97" s="278">
        <v>1002.8</v>
      </c>
      <c r="M97" s="278">
        <v>175.98103</v>
      </c>
    </row>
    <row r="98" spans="1:13">
      <c r="A98" s="302">
        <v>89</v>
      </c>
      <c r="B98" s="278" t="s">
        <v>254</v>
      </c>
      <c r="C98" s="278">
        <v>516.25</v>
      </c>
      <c r="D98" s="280">
        <v>516.4</v>
      </c>
      <c r="E98" s="280">
        <v>511.54999999999995</v>
      </c>
      <c r="F98" s="280">
        <v>506.84999999999997</v>
      </c>
      <c r="G98" s="280">
        <v>501.99999999999994</v>
      </c>
      <c r="H98" s="280">
        <v>521.09999999999991</v>
      </c>
      <c r="I98" s="280">
        <v>525.95000000000005</v>
      </c>
      <c r="J98" s="280">
        <v>530.65</v>
      </c>
      <c r="K98" s="278">
        <v>521.25</v>
      </c>
      <c r="L98" s="278">
        <v>511.7</v>
      </c>
      <c r="M98" s="278">
        <v>35.583559999999999</v>
      </c>
    </row>
    <row r="99" spans="1:13">
      <c r="A99" s="302">
        <v>90</v>
      </c>
      <c r="B99" s="278" t="s">
        <v>107</v>
      </c>
      <c r="C99" s="278">
        <v>567.85</v>
      </c>
      <c r="D99" s="280">
        <v>567.2166666666667</v>
      </c>
      <c r="E99" s="280">
        <v>559.53333333333342</v>
      </c>
      <c r="F99" s="280">
        <v>551.2166666666667</v>
      </c>
      <c r="G99" s="280">
        <v>543.53333333333342</v>
      </c>
      <c r="H99" s="280">
        <v>575.53333333333342</v>
      </c>
      <c r="I99" s="280">
        <v>583.21666666666681</v>
      </c>
      <c r="J99" s="280">
        <v>591.53333333333342</v>
      </c>
      <c r="K99" s="278">
        <v>574.9</v>
      </c>
      <c r="L99" s="278">
        <v>558.9</v>
      </c>
      <c r="M99" s="278">
        <v>22.931270000000001</v>
      </c>
    </row>
    <row r="100" spans="1:13">
      <c r="A100" s="302">
        <v>91</v>
      </c>
      <c r="B100" s="278" t="s">
        <v>112</v>
      </c>
      <c r="C100" s="278">
        <v>2340.65</v>
      </c>
      <c r="D100" s="280">
        <v>2337.5333333333333</v>
      </c>
      <c r="E100" s="280">
        <v>2311.1166666666668</v>
      </c>
      <c r="F100" s="280">
        <v>2281.5833333333335</v>
      </c>
      <c r="G100" s="280">
        <v>2255.166666666667</v>
      </c>
      <c r="H100" s="280">
        <v>2367.0666666666666</v>
      </c>
      <c r="I100" s="280">
        <v>2393.4833333333336</v>
      </c>
      <c r="J100" s="280">
        <v>2423.0166666666664</v>
      </c>
      <c r="K100" s="278">
        <v>2363.9499999999998</v>
      </c>
      <c r="L100" s="278">
        <v>2308</v>
      </c>
      <c r="M100" s="278">
        <v>11.382820000000001</v>
      </c>
    </row>
    <row r="101" spans="1:13">
      <c r="A101" s="302">
        <v>92</v>
      </c>
      <c r="B101" s="278" t="s">
        <v>113</v>
      </c>
      <c r="C101" s="278">
        <v>311.39999999999998</v>
      </c>
      <c r="D101" s="280">
        <v>297.43333333333334</v>
      </c>
      <c r="E101" s="280">
        <v>283.4666666666667</v>
      </c>
      <c r="F101" s="280">
        <v>255.53333333333336</v>
      </c>
      <c r="G101" s="280">
        <v>241.56666666666672</v>
      </c>
      <c r="H101" s="280">
        <v>325.36666666666667</v>
      </c>
      <c r="I101" s="280">
        <v>339.33333333333326</v>
      </c>
      <c r="J101" s="280">
        <v>367.26666666666665</v>
      </c>
      <c r="K101" s="278">
        <v>311.39999999999998</v>
      </c>
      <c r="L101" s="278">
        <v>269.5</v>
      </c>
      <c r="M101" s="278">
        <v>42.190710000000003</v>
      </c>
    </row>
    <row r="102" spans="1:13">
      <c r="A102" s="302">
        <v>93</v>
      </c>
      <c r="B102" s="278" t="s">
        <v>115</v>
      </c>
      <c r="C102" s="278">
        <v>149.25</v>
      </c>
      <c r="D102" s="280">
        <v>147.88333333333333</v>
      </c>
      <c r="E102" s="280">
        <v>144.76666666666665</v>
      </c>
      <c r="F102" s="280">
        <v>140.28333333333333</v>
      </c>
      <c r="G102" s="280">
        <v>137.16666666666666</v>
      </c>
      <c r="H102" s="280">
        <v>152.36666666666665</v>
      </c>
      <c r="I102" s="280">
        <v>155.48333333333332</v>
      </c>
      <c r="J102" s="280">
        <v>159.96666666666664</v>
      </c>
      <c r="K102" s="278">
        <v>151</v>
      </c>
      <c r="L102" s="278">
        <v>143.4</v>
      </c>
      <c r="M102" s="278">
        <v>218.25146000000001</v>
      </c>
    </row>
    <row r="103" spans="1:13">
      <c r="A103" s="302">
        <v>94</v>
      </c>
      <c r="B103" s="278" t="s">
        <v>116</v>
      </c>
      <c r="C103" s="278">
        <v>204.6</v>
      </c>
      <c r="D103" s="280">
        <v>201.7833333333333</v>
      </c>
      <c r="E103" s="280">
        <v>198.11666666666662</v>
      </c>
      <c r="F103" s="280">
        <v>191.63333333333333</v>
      </c>
      <c r="G103" s="280">
        <v>187.96666666666664</v>
      </c>
      <c r="H103" s="280">
        <v>208.26666666666659</v>
      </c>
      <c r="I103" s="280">
        <v>211.93333333333328</v>
      </c>
      <c r="J103" s="280">
        <v>218.41666666666657</v>
      </c>
      <c r="K103" s="278">
        <v>205.45</v>
      </c>
      <c r="L103" s="278">
        <v>195.3</v>
      </c>
      <c r="M103" s="278">
        <v>92.792860000000005</v>
      </c>
    </row>
    <row r="104" spans="1:13">
      <c r="A104" s="302">
        <v>95</v>
      </c>
      <c r="B104" s="278" t="s">
        <v>117</v>
      </c>
      <c r="C104" s="278">
        <v>2087.6</v>
      </c>
      <c r="D104" s="280">
        <v>2100.2000000000003</v>
      </c>
      <c r="E104" s="280">
        <v>2072.4000000000005</v>
      </c>
      <c r="F104" s="280">
        <v>2057.2000000000003</v>
      </c>
      <c r="G104" s="280">
        <v>2029.4000000000005</v>
      </c>
      <c r="H104" s="280">
        <v>2115.4000000000005</v>
      </c>
      <c r="I104" s="280">
        <v>2143.2000000000007</v>
      </c>
      <c r="J104" s="280">
        <v>2158.4000000000005</v>
      </c>
      <c r="K104" s="278">
        <v>2128</v>
      </c>
      <c r="L104" s="278">
        <v>2085</v>
      </c>
      <c r="M104" s="278">
        <v>29.818960000000001</v>
      </c>
    </row>
    <row r="105" spans="1:13">
      <c r="A105" s="302">
        <v>96</v>
      </c>
      <c r="B105" s="278" t="s">
        <v>255</v>
      </c>
      <c r="C105" s="278">
        <v>173</v>
      </c>
      <c r="D105" s="280">
        <v>172.98333333333335</v>
      </c>
      <c r="E105" s="280">
        <v>171.6166666666667</v>
      </c>
      <c r="F105" s="280">
        <v>170.23333333333335</v>
      </c>
      <c r="G105" s="280">
        <v>168.8666666666667</v>
      </c>
      <c r="H105" s="280">
        <v>174.3666666666667</v>
      </c>
      <c r="I105" s="280">
        <v>175.73333333333338</v>
      </c>
      <c r="J105" s="280">
        <v>177.1166666666667</v>
      </c>
      <c r="K105" s="278">
        <v>174.35</v>
      </c>
      <c r="L105" s="278">
        <v>171.6</v>
      </c>
      <c r="M105" s="278">
        <v>10.827540000000001</v>
      </c>
    </row>
    <row r="106" spans="1:13">
      <c r="A106" s="302">
        <v>97</v>
      </c>
      <c r="B106" s="278" t="s">
        <v>256</v>
      </c>
      <c r="C106" s="278">
        <v>24.75</v>
      </c>
      <c r="D106" s="280">
        <v>24.633333333333336</v>
      </c>
      <c r="E106" s="280">
        <v>24.066666666666674</v>
      </c>
      <c r="F106" s="280">
        <v>23.383333333333336</v>
      </c>
      <c r="G106" s="280">
        <v>22.816666666666674</v>
      </c>
      <c r="H106" s="280">
        <v>25.316666666666674</v>
      </c>
      <c r="I106" s="280">
        <v>25.883333333333336</v>
      </c>
      <c r="J106" s="280">
        <v>26.566666666666674</v>
      </c>
      <c r="K106" s="278">
        <v>25.2</v>
      </c>
      <c r="L106" s="278">
        <v>23.95</v>
      </c>
      <c r="M106" s="278">
        <v>27.87407</v>
      </c>
    </row>
    <row r="107" spans="1:13">
      <c r="A107" s="302">
        <v>98</v>
      </c>
      <c r="B107" s="278" t="s">
        <v>110</v>
      </c>
      <c r="C107" s="278">
        <v>1766.6</v>
      </c>
      <c r="D107" s="280">
        <v>1765.3833333333332</v>
      </c>
      <c r="E107" s="280">
        <v>1741.8166666666664</v>
      </c>
      <c r="F107" s="280">
        <v>1717.0333333333331</v>
      </c>
      <c r="G107" s="280">
        <v>1693.4666666666662</v>
      </c>
      <c r="H107" s="280">
        <v>1790.1666666666665</v>
      </c>
      <c r="I107" s="280">
        <v>1813.7333333333331</v>
      </c>
      <c r="J107" s="280">
        <v>1838.5166666666667</v>
      </c>
      <c r="K107" s="278">
        <v>1788.95</v>
      </c>
      <c r="L107" s="278">
        <v>1740.6</v>
      </c>
      <c r="M107" s="278">
        <v>66.917379999999994</v>
      </c>
    </row>
    <row r="108" spans="1:13">
      <c r="A108" s="302">
        <v>99</v>
      </c>
      <c r="B108" s="278" t="s">
        <v>119</v>
      </c>
      <c r="C108" s="278">
        <v>357.2</v>
      </c>
      <c r="D108" s="280">
        <v>354.73333333333335</v>
      </c>
      <c r="E108" s="280">
        <v>349.4666666666667</v>
      </c>
      <c r="F108" s="280">
        <v>341.73333333333335</v>
      </c>
      <c r="G108" s="280">
        <v>336.4666666666667</v>
      </c>
      <c r="H108" s="280">
        <v>362.4666666666667</v>
      </c>
      <c r="I108" s="280">
        <v>367.73333333333335</v>
      </c>
      <c r="J108" s="280">
        <v>375.4666666666667</v>
      </c>
      <c r="K108" s="278">
        <v>360</v>
      </c>
      <c r="L108" s="278">
        <v>347</v>
      </c>
      <c r="M108" s="278">
        <v>372.5129</v>
      </c>
    </row>
    <row r="109" spans="1:13">
      <c r="A109" s="302">
        <v>100</v>
      </c>
      <c r="B109" s="278" t="s">
        <v>257</v>
      </c>
      <c r="C109" s="278">
        <v>1302.75</v>
      </c>
      <c r="D109" s="280">
        <v>1301.4833333333333</v>
      </c>
      <c r="E109" s="280">
        <v>1274.9666666666667</v>
      </c>
      <c r="F109" s="280">
        <v>1247.1833333333334</v>
      </c>
      <c r="G109" s="280">
        <v>1220.6666666666667</v>
      </c>
      <c r="H109" s="280">
        <v>1329.2666666666667</v>
      </c>
      <c r="I109" s="280">
        <v>1355.7833333333335</v>
      </c>
      <c r="J109" s="280">
        <v>1383.5666666666666</v>
      </c>
      <c r="K109" s="278">
        <v>1328</v>
      </c>
      <c r="L109" s="278">
        <v>1273.7</v>
      </c>
      <c r="M109" s="278">
        <v>5.4473000000000003</v>
      </c>
    </row>
    <row r="110" spans="1:13">
      <c r="A110" s="302">
        <v>101</v>
      </c>
      <c r="B110" s="278" t="s">
        <v>120</v>
      </c>
      <c r="C110" s="278">
        <v>387.55</v>
      </c>
      <c r="D110" s="280">
        <v>387.18333333333334</v>
      </c>
      <c r="E110" s="280">
        <v>382.36666666666667</v>
      </c>
      <c r="F110" s="280">
        <v>377.18333333333334</v>
      </c>
      <c r="G110" s="280">
        <v>372.36666666666667</v>
      </c>
      <c r="H110" s="280">
        <v>392.36666666666667</v>
      </c>
      <c r="I110" s="280">
        <v>397.18333333333339</v>
      </c>
      <c r="J110" s="280">
        <v>402.36666666666667</v>
      </c>
      <c r="K110" s="278">
        <v>392</v>
      </c>
      <c r="L110" s="278">
        <v>382</v>
      </c>
      <c r="M110" s="278">
        <v>17.654800000000002</v>
      </c>
    </row>
    <row r="111" spans="1:13">
      <c r="A111" s="302">
        <v>102</v>
      </c>
      <c r="B111" s="278" t="s">
        <v>258</v>
      </c>
      <c r="C111" s="278">
        <v>38.549999999999997</v>
      </c>
      <c r="D111" s="280">
        <v>37.533333333333331</v>
      </c>
      <c r="E111" s="280">
        <v>36.516666666666666</v>
      </c>
      <c r="F111" s="280">
        <v>34.483333333333334</v>
      </c>
      <c r="G111" s="280">
        <v>33.466666666666669</v>
      </c>
      <c r="H111" s="280">
        <v>39.566666666666663</v>
      </c>
      <c r="I111" s="280">
        <v>40.583333333333329</v>
      </c>
      <c r="J111" s="280">
        <v>42.61666666666666</v>
      </c>
      <c r="K111" s="278">
        <v>38.549999999999997</v>
      </c>
      <c r="L111" s="278">
        <v>35.5</v>
      </c>
      <c r="M111" s="278">
        <v>180.40144000000001</v>
      </c>
    </row>
    <row r="112" spans="1:13">
      <c r="A112" s="302">
        <v>103</v>
      </c>
      <c r="B112" s="278" t="s">
        <v>122</v>
      </c>
      <c r="C112" s="278">
        <v>24.25</v>
      </c>
      <c r="D112" s="280">
        <v>23.816666666666666</v>
      </c>
      <c r="E112" s="280">
        <v>23.133333333333333</v>
      </c>
      <c r="F112" s="280">
        <v>22.016666666666666</v>
      </c>
      <c r="G112" s="280">
        <v>21.333333333333332</v>
      </c>
      <c r="H112" s="280">
        <v>24.933333333333334</v>
      </c>
      <c r="I112" s="280">
        <v>25.616666666666664</v>
      </c>
      <c r="J112" s="280">
        <v>26.733333333333334</v>
      </c>
      <c r="K112" s="278">
        <v>24.5</v>
      </c>
      <c r="L112" s="278">
        <v>22.7</v>
      </c>
      <c r="M112" s="278">
        <v>546.50710000000004</v>
      </c>
    </row>
    <row r="113" spans="1:13">
      <c r="A113" s="302">
        <v>104</v>
      </c>
      <c r="B113" s="278" t="s">
        <v>129</v>
      </c>
      <c r="C113" s="278">
        <v>200</v>
      </c>
      <c r="D113" s="280">
        <v>200.21666666666667</v>
      </c>
      <c r="E113" s="280">
        <v>198.43333333333334</v>
      </c>
      <c r="F113" s="280">
        <v>196.86666666666667</v>
      </c>
      <c r="G113" s="280">
        <v>195.08333333333334</v>
      </c>
      <c r="H113" s="280">
        <v>201.78333333333333</v>
      </c>
      <c r="I113" s="280">
        <v>203.56666666666669</v>
      </c>
      <c r="J113" s="280">
        <v>205.13333333333333</v>
      </c>
      <c r="K113" s="278">
        <v>202</v>
      </c>
      <c r="L113" s="278">
        <v>198.65</v>
      </c>
      <c r="M113" s="278">
        <v>146.32889</v>
      </c>
    </row>
    <row r="114" spans="1:13">
      <c r="A114" s="302">
        <v>105</v>
      </c>
      <c r="B114" s="278" t="s">
        <v>118</v>
      </c>
      <c r="C114" s="278">
        <v>130.25</v>
      </c>
      <c r="D114" s="280">
        <v>129.71666666666667</v>
      </c>
      <c r="E114" s="280">
        <v>127.53333333333333</v>
      </c>
      <c r="F114" s="280">
        <v>124.81666666666666</v>
      </c>
      <c r="G114" s="280">
        <v>122.63333333333333</v>
      </c>
      <c r="H114" s="280">
        <v>132.43333333333334</v>
      </c>
      <c r="I114" s="280">
        <v>134.61666666666667</v>
      </c>
      <c r="J114" s="280">
        <v>137.33333333333334</v>
      </c>
      <c r="K114" s="278">
        <v>131.9</v>
      </c>
      <c r="L114" s="278">
        <v>127</v>
      </c>
      <c r="M114" s="278">
        <v>154.48489000000001</v>
      </c>
    </row>
    <row r="115" spans="1:13">
      <c r="A115" s="302">
        <v>106</v>
      </c>
      <c r="B115" s="278" t="s">
        <v>259</v>
      </c>
      <c r="C115" s="278">
        <v>83.05</v>
      </c>
      <c r="D115" s="280">
        <v>82.883333333333326</v>
      </c>
      <c r="E115" s="280">
        <v>80.166666666666657</v>
      </c>
      <c r="F115" s="280">
        <v>77.283333333333331</v>
      </c>
      <c r="G115" s="280">
        <v>74.566666666666663</v>
      </c>
      <c r="H115" s="280">
        <v>85.766666666666652</v>
      </c>
      <c r="I115" s="280">
        <v>88.48333333333332</v>
      </c>
      <c r="J115" s="280">
        <v>91.366666666666646</v>
      </c>
      <c r="K115" s="278">
        <v>85.6</v>
      </c>
      <c r="L115" s="278">
        <v>80</v>
      </c>
      <c r="M115" s="278">
        <v>11.58591</v>
      </c>
    </row>
    <row r="116" spans="1:13">
      <c r="A116" s="302">
        <v>107</v>
      </c>
      <c r="B116" s="278" t="s">
        <v>260</v>
      </c>
      <c r="C116" s="278">
        <v>53.9</v>
      </c>
      <c r="D116" s="280">
        <v>53.15</v>
      </c>
      <c r="E116" s="280">
        <v>51.349999999999994</v>
      </c>
      <c r="F116" s="280">
        <v>48.8</v>
      </c>
      <c r="G116" s="280">
        <v>46.999999999999993</v>
      </c>
      <c r="H116" s="280">
        <v>55.699999999999996</v>
      </c>
      <c r="I116" s="280">
        <v>57.499999999999993</v>
      </c>
      <c r="J116" s="280">
        <v>60.05</v>
      </c>
      <c r="K116" s="278">
        <v>54.95</v>
      </c>
      <c r="L116" s="278">
        <v>50.6</v>
      </c>
      <c r="M116" s="278">
        <v>93.681690000000003</v>
      </c>
    </row>
    <row r="117" spans="1:13">
      <c r="A117" s="302">
        <v>108</v>
      </c>
      <c r="B117" s="278" t="s">
        <v>261</v>
      </c>
      <c r="C117" s="278">
        <v>91.25</v>
      </c>
      <c r="D117" s="280">
        <v>89.633333333333326</v>
      </c>
      <c r="E117" s="280">
        <v>85.816666666666649</v>
      </c>
      <c r="F117" s="280">
        <v>80.383333333333326</v>
      </c>
      <c r="G117" s="280">
        <v>76.566666666666649</v>
      </c>
      <c r="H117" s="280">
        <v>95.066666666666649</v>
      </c>
      <c r="I117" s="280">
        <v>98.883333333333312</v>
      </c>
      <c r="J117" s="280">
        <v>104.31666666666665</v>
      </c>
      <c r="K117" s="278">
        <v>93.45</v>
      </c>
      <c r="L117" s="278">
        <v>84.2</v>
      </c>
      <c r="M117" s="278">
        <v>66.35342</v>
      </c>
    </row>
    <row r="118" spans="1:13">
      <c r="A118" s="302">
        <v>109</v>
      </c>
      <c r="B118" s="278" t="s">
        <v>128</v>
      </c>
      <c r="C118" s="278">
        <v>89.4</v>
      </c>
      <c r="D118" s="280">
        <v>88.55</v>
      </c>
      <c r="E118" s="280">
        <v>87.05</v>
      </c>
      <c r="F118" s="280">
        <v>84.7</v>
      </c>
      <c r="G118" s="280">
        <v>83.2</v>
      </c>
      <c r="H118" s="280">
        <v>90.899999999999991</v>
      </c>
      <c r="I118" s="280">
        <v>92.399999999999991</v>
      </c>
      <c r="J118" s="280">
        <v>94.749999999999986</v>
      </c>
      <c r="K118" s="278">
        <v>90.05</v>
      </c>
      <c r="L118" s="278">
        <v>86.2</v>
      </c>
      <c r="M118" s="278">
        <v>241.28676999999999</v>
      </c>
    </row>
    <row r="119" spans="1:13">
      <c r="A119" s="302">
        <v>110</v>
      </c>
      <c r="B119" s="278" t="s">
        <v>123</v>
      </c>
      <c r="C119" s="278">
        <v>488.75</v>
      </c>
      <c r="D119" s="280">
        <v>493.88333333333338</v>
      </c>
      <c r="E119" s="280">
        <v>479.86666666666679</v>
      </c>
      <c r="F119" s="280">
        <v>470.98333333333341</v>
      </c>
      <c r="G119" s="280">
        <v>456.96666666666681</v>
      </c>
      <c r="H119" s="280">
        <v>502.76666666666677</v>
      </c>
      <c r="I119" s="280">
        <v>516.7833333333333</v>
      </c>
      <c r="J119" s="280">
        <v>525.66666666666674</v>
      </c>
      <c r="K119" s="278">
        <v>507.9</v>
      </c>
      <c r="L119" s="278">
        <v>485</v>
      </c>
      <c r="M119" s="278">
        <v>46.00112</v>
      </c>
    </row>
    <row r="120" spans="1:13">
      <c r="A120" s="302">
        <v>111</v>
      </c>
      <c r="B120" s="278" t="s">
        <v>125</v>
      </c>
      <c r="C120" s="278">
        <v>422.35</v>
      </c>
      <c r="D120" s="280">
        <v>420.28333333333336</v>
      </c>
      <c r="E120" s="280">
        <v>413.26666666666671</v>
      </c>
      <c r="F120" s="280">
        <v>404.18333333333334</v>
      </c>
      <c r="G120" s="280">
        <v>397.16666666666669</v>
      </c>
      <c r="H120" s="280">
        <v>429.36666666666673</v>
      </c>
      <c r="I120" s="280">
        <v>436.38333333333338</v>
      </c>
      <c r="J120" s="280">
        <v>445.46666666666675</v>
      </c>
      <c r="K120" s="278">
        <v>427.3</v>
      </c>
      <c r="L120" s="278">
        <v>411.2</v>
      </c>
      <c r="M120" s="278">
        <v>263.50017000000003</v>
      </c>
    </row>
    <row r="121" spans="1:13">
      <c r="A121" s="302">
        <v>112</v>
      </c>
      <c r="B121" s="278" t="s">
        <v>262</v>
      </c>
      <c r="C121" s="278">
        <v>2500.1</v>
      </c>
      <c r="D121" s="280">
        <v>2504.6499999999996</v>
      </c>
      <c r="E121" s="280">
        <v>2468.3499999999995</v>
      </c>
      <c r="F121" s="280">
        <v>2436.6</v>
      </c>
      <c r="G121" s="280">
        <v>2400.2999999999997</v>
      </c>
      <c r="H121" s="280">
        <v>2536.3999999999992</v>
      </c>
      <c r="I121" s="280">
        <v>2572.6999999999994</v>
      </c>
      <c r="J121" s="280">
        <v>2604.4499999999989</v>
      </c>
      <c r="K121" s="278">
        <v>2540.9499999999998</v>
      </c>
      <c r="L121" s="278">
        <v>2472.9</v>
      </c>
      <c r="M121" s="278">
        <v>4.8044799999999999</v>
      </c>
    </row>
    <row r="122" spans="1:13">
      <c r="A122" s="302">
        <v>113</v>
      </c>
      <c r="B122" s="278" t="s">
        <v>127</v>
      </c>
      <c r="C122" s="278">
        <v>703.55</v>
      </c>
      <c r="D122" s="280">
        <v>705.2833333333333</v>
      </c>
      <c r="E122" s="280">
        <v>698.86666666666656</v>
      </c>
      <c r="F122" s="280">
        <v>694.18333333333328</v>
      </c>
      <c r="G122" s="280">
        <v>687.76666666666654</v>
      </c>
      <c r="H122" s="280">
        <v>709.96666666666658</v>
      </c>
      <c r="I122" s="280">
        <v>716.38333333333333</v>
      </c>
      <c r="J122" s="280">
        <v>721.06666666666661</v>
      </c>
      <c r="K122" s="278">
        <v>711.7</v>
      </c>
      <c r="L122" s="278">
        <v>700.6</v>
      </c>
      <c r="M122" s="278">
        <v>77.189430000000002</v>
      </c>
    </row>
    <row r="123" spans="1:13">
      <c r="A123" s="302">
        <v>114</v>
      </c>
      <c r="B123" s="278" t="s">
        <v>124</v>
      </c>
      <c r="C123" s="278">
        <v>1189.95</v>
      </c>
      <c r="D123" s="280">
        <v>1173.1166666666668</v>
      </c>
      <c r="E123" s="280">
        <v>1141.8333333333335</v>
      </c>
      <c r="F123" s="280">
        <v>1093.7166666666667</v>
      </c>
      <c r="G123" s="280">
        <v>1062.4333333333334</v>
      </c>
      <c r="H123" s="280">
        <v>1221.2333333333336</v>
      </c>
      <c r="I123" s="280">
        <v>1252.5166666666669</v>
      </c>
      <c r="J123" s="280">
        <v>1300.6333333333337</v>
      </c>
      <c r="K123" s="278">
        <v>1204.4000000000001</v>
      </c>
      <c r="L123" s="278">
        <v>1125</v>
      </c>
      <c r="M123" s="278">
        <v>71.07114</v>
      </c>
    </row>
    <row r="124" spans="1:13">
      <c r="A124" s="302">
        <v>115</v>
      </c>
      <c r="B124" s="278" t="s">
        <v>263</v>
      </c>
      <c r="C124" s="278">
        <v>1501</v>
      </c>
      <c r="D124" s="280">
        <v>1507.0666666666666</v>
      </c>
      <c r="E124" s="280">
        <v>1488.1333333333332</v>
      </c>
      <c r="F124" s="280">
        <v>1475.2666666666667</v>
      </c>
      <c r="G124" s="280">
        <v>1456.3333333333333</v>
      </c>
      <c r="H124" s="280">
        <v>1519.9333333333332</v>
      </c>
      <c r="I124" s="280">
        <v>1538.8666666666666</v>
      </c>
      <c r="J124" s="280">
        <v>1551.7333333333331</v>
      </c>
      <c r="K124" s="278">
        <v>1526</v>
      </c>
      <c r="L124" s="278">
        <v>1494.2</v>
      </c>
      <c r="M124" s="278">
        <v>4.2698200000000002</v>
      </c>
    </row>
    <row r="125" spans="1:13">
      <c r="A125" s="302">
        <v>116</v>
      </c>
      <c r="B125" s="278" t="s">
        <v>264</v>
      </c>
      <c r="C125" s="278">
        <v>44.3</v>
      </c>
      <c r="D125" s="280">
        <v>43.866666666666667</v>
      </c>
      <c r="E125" s="280">
        <v>42.683333333333337</v>
      </c>
      <c r="F125" s="280">
        <v>41.06666666666667</v>
      </c>
      <c r="G125" s="280">
        <v>39.88333333333334</v>
      </c>
      <c r="H125" s="280">
        <v>45.483333333333334</v>
      </c>
      <c r="I125" s="280">
        <v>46.666666666666657</v>
      </c>
      <c r="J125" s="280">
        <v>48.283333333333331</v>
      </c>
      <c r="K125" s="278">
        <v>45.05</v>
      </c>
      <c r="L125" s="278">
        <v>42.25</v>
      </c>
      <c r="M125" s="278">
        <v>81.469149999999999</v>
      </c>
    </row>
    <row r="126" spans="1:13">
      <c r="A126" s="302">
        <v>117</v>
      </c>
      <c r="B126" s="278" t="s">
        <v>131</v>
      </c>
      <c r="C126" s="278">
        <v>197.05</v>
      </c>
      <c r="D126" s="280">
        <v>197.83333333333334</v>
      </c>
      <c r="E126" s="280">
        <v>193.26666666666668</v>
      </c>
      <c r="F126" s="280">
        <v>189.48333333333335</v>
      </c>
      <c r="G126" s="280">
        <v>184.91666666666669</v>
      </c>
      <c r="H126" s="280">
        <v>201.61666666666667</v>
      </c>
      <c r="I126" s="280">
        <v>206.18333333333334</v>
      </c>
      <c r="J126" s="280">
        <v>209.96666666666667</v>
      </c>
      <c r="K126" s="278">
        <v>202.4</v>
      </c>
      <c r="L126" s="278">
        <v>194.05</v>
      </c>
      <c r="M126" s="278">
        <v>260.06736000000001</v>
      </c>
    </row>
    <row r="127" spans="1:13">
      <c r="A127" s="302">
        <v>118</v>
      </c>
      <c r="B127" s="278" t="s">
        <v>130</v>
      </c>
      <c r="C127" s="278">
        <v>145.44999999999999</v>
      </c>
      <c r="D127" s="280">
        <v>143.66666666666666</v>
      </c>
      <c r="E127" s="280">
        <v>140.13333333333333</v>
      </c>
      <c r="F127" s="280">
        <v>134.81666666666666</v>
      </c>
      <c r="G127" s="280">
        <v>131.28333333333333</v>
      </c>
      <c r="H127" s="280">
        <v>148.98333333333332</v>
      </c>
      <c r="I127" s="280">
        <v>152.51666666666668</v>
      </c>
      <c r="J127" s="280">
        <v>157.83333333333331</v>
      </c>
      <c r="K127" s="278">
        <v>147.19999999999999</v>
      </c>
      <c r="L127" s="278">
        <v>138.35</v>
      </c>
      <c r="M127" s="278">
        <v>345.72645999999997</v>
      </c>
    </row>
    <row r="128" spans="1:13">
      <c r="A128" s="302">
        <v>119</v>
      </c>
      <c r="B128" s="278" t="s">
        <v>132</v>
      </c>
      <c r="C128" s="278">
        <v>1685.6</v>
      </c>
      <c r="D128" s="280">
        <v>1676.8666666666668</v>
      </c>
      <c r="E128" s="280">
        <v>1643.7333333333336</v>
      </c>
      <c r="F128" s="280">
        <v>1601.8666666666668</v>
      </c>
      <c r="G128" s="280">
        <v>1568.7333333333336</v>
      </c>
      <c r="H128" s="280">
        <v>1718.7333333333336</v>
      </c>
      <c r="I128" s="280">
        <v>1751.8666666666668</v>
      </c>
      <c r="J128" s="280">
        <v>1793.7333333333336</v>
      </c>
      <c r="K128" s="278">
        <v>1710</v>
      </c>
      <c r="L128" s="278">
        <v>1635</v>
      </c>
      <c r="M128" s="278">
        <v>11.74762</v>
      </c>
    </row>
    <row r="129" spans="1:13">
      <c r="A129" s="302">
        <v>120</v>
      </c>
      <c r="B129" s="278" t="s">
        <v>265</v>
      </c>
      <c r="C129" s="278">
        <v>572.54999999999995</v>
      </c>
      <c r="D129" s="280">
        <v>567.83333333333337</v>
      </c>
      <c r="E129" s="280">
        <v>549.7166666666667</v>
      </c>
      <c r="F129" s="280">
        <v>526.88333333333333</v>
      </c>
      <c r="G129" s="280">
        <v>508.76666666666665</v>
      </c>
      <c r="H129" s="280">
        <v>590.66666666666674</v>
      </c>
      <c r="I129" s="280">
        <v>608.7833333333333</v>
      </c>
      <c r="J129" s="280">
        <v>631.61666666666679</v>
      </c>
      <c r="K129" s="278">
        <v>585.95000000000005</v>
      </c>
      <c r="L129" s="278">
        <v>545</v>
      </c>
      <c r="M129" s="278">
        <v>9.6426200000000009</v>
      </c>
    </row>
    <row r="130" spans="1:13">
      <c r="A130" s="302">
        <v>121</v>
      </c>
      <c r="B130" s="278" t="s">
        <v>134</v>
      </c>
      <c r="C130" s="278">
        <v>1337.8</v>
      </c>
      <c r="D130" s="280">
        <v>1338.9333333333334</v>
      </c>
      <c r="E130" s="280">
        <v>1319.8666666666668</v>
      </c>
      <c r="F130" s="280">
        <v>1301.9333333333334</v>
      </c>
      <c r="G130" s="280">
        <v>1282.8666666666668</v>
      </c>
      <c r="H130" s="280">
        <v>1356.8666666666668</v>
      </c>
      <c r="I130" s="280">
        <v>1375.9333333333334</v>
      </c>
      <c r="J130" s="280">
        <v>1393.8666666666668</v>
      </c>
      <c r="K130" s="278">
        <v>1358</v>
      </c>
      <c r="L130" s="278">
        <v>1321</v>
      </c>
      <c r="M130" s="278">
        <v>56.882260000000002</v>
      </c>
    </row>
    <row r="131" spans="1:13">
      <c r="A131" s="302">
        <v>122</v>
      </c>
      <c r="B131" s="278" t="s">
        <v>135</v>
      </c>
      <c r="C131" s="278">
        <v>62.3</v>
      </c>
      <c r="D131" s="280">
        <v>61.199999999999996</v>
      </c>
      <c r="E131" s="280">
        <v>59.499999999999993</v>
      </c>
      <c r="F131" s="280">
        <v>56.699999999999996</v>
      </c>
      <c r="G131" s="280">
        <v>54.999999999999993</v>
      </c>
      <c r="H131" s="280">
        <v>63.999999999999993</v>
      </c>
      <c r="I131" s="280">
        <v>65.699999999999989</v>
      </c>
      <c r="J131" s="280">
        <v>68.5</v>
      </c>
      <c r="K131" s="278">
        <v>62.9</v>
      </c>
      <c r="L131" s="278">
        <v>58.4</v>
      </c>
      <c r="M131" s="278">
        <v>244.01759000000001</v>
      </c>
    </row>
    <row r="132" spans="1:13">
      <c r="A132" s="302">
        <v>123</v>
      </c>
      <c r="B132" s="278" t="s">
        <v>266</v>
      </c>
      <c r="C132" s="278">
        <v>1331.35</v>
      </c>
      <c r="D132" s="280">
        <v>1318.8999999999999</v>
      </c>
      <c r="E132" s="280">
        <v>1298.7499999999998</v>
      </c>
      <c r="F132" s="280">
        <v>1266.1499999999999</v>
      </c>
      <c r="G132" s="280">
        <v>1245.9999999999998</v>
      </c>
      <c r="H132" s="280">
        <v>1351.4999999999998</v>
      </c>
      <c r="I132" s="280">
        <v>1371.6499999999999</v>
      </c>
      <c r="J132" s="280">
        <v>1404.2499999999998</v>
      </c>
      <c r="K132" s="278">
        <v>1339.05</v>
      </c>
      <c r="L132" s="278">
        <v>1286.3</v>
      </c>
      <c r="M132" s="278">
        <v>1.42174</v>
      </c>
    </row>
    <row r="133" spans="1:13">
      <c r="A133" s="302">
        <v>124</v>
      </c>
      <c r="B133" s="278" t="s">
        <v>136</v>
      </c>
      <c r="C133" s="278">
        <v>261.85000000000002</v>
      </c>
      <c r="D133" s="280">
        <v>257.15000000000003</v>
      </c>
      <c r="E133" s="280">
        <v>250.90000000000009</v>
      </c>
      <c r="F133" s="280">
        <v>239.95000000000005</v>
      </c>
      <c r="G133" s="280">
        <v>233.7000000000001</v>
      </c>
      <c r="H133" s="280">
        <v>268.10000000000008</v>
      </c>
      <c r="I133" s="280">
        <v>274.34999999999997</v>
      </c>
      <c r="J133" s="280">
        <v>285.30000000000007</v>
      </c>
      <c r="K133" s="278">
        <v>263.39999999999998</v>
      </c>
      <c r="L133" s="278">
        <v>246.2</v>
      </c>
      <c r="M133" s="278">
        <v>100.01033</v>
      </c>
    </row>
    <row r="134" spans="1:13">
      <c r="A134" s="302">
        <v>125</v>
      </c>
      <c r="B134" s="278" t="s">
        <v>267</v>
      </c>
      <c r="C134" s="278">
        <v>1857.25</v>
      </c>
      <c r="D134" s="280">
        <v>1859.0166666666664</v>
      </c>
      <c r="E134" s="280">
        <v>1847.3333333333328</v>
      </c>
      <c r="F134" s="280">
        <v>1837.4166666666663</v>
      </c>
      <c r="G134" s="280">
        <v>1825.7333333333327</v>
      </c>
      <c r="H134" s="280">
        <v>1868.9333333333329</v>
      </c>
      <c r="I134" s="280">
        <v>1880.6166666666663</v>
      </c>
      <c r="J134" s="280">
        <v>1890.5333333333331</v>
      </c>
      <c r="K134" s="278">
        <v>1870.7</v>
      </c>
      <c r="L134" s="278">
        <v>1849.1</v>
      </c>
      <c r="M134" s="278">
        <v>0.54930000000000001</v>
      </c>
    </row>
    <row r="135" spans="1:13">
      <c r="A135" s="302">
        <v>126</v>
      </c>
      <c r="B135" s="278" t="s">
        <v>137</v>
      </c>
      <c r="C135" s="278">
        <v>955.25</v>
      </c>
      <c r="D135" s="280">
        <v>950.58333333333337</v>
      </c>
      <c r="E135" s="280">
        <v>941.26666666666677</v>
      </c>
      <c r="F135" s="280">
        <v>927.28333333333342</v>
      </c>
      <c r="G135" s="280">
        <v>917.96666666666681</v>
      </c>
      <c r="H135" s="280">
        <v>964.56666666666672</v>
      </c>
      <c r="I135" s="280">
        <v>973.88333333333333</v>
      </c>
      <c r="J135" s="280">
        <v>987.86666666666667</v>
      </c>
      <c r="K135" s="278">
        <v>959.9</v>
      </c>
      <c r="L135" s="278">
        <v>936.6</v>
      </c>
      <c r="M135" s="278">
        <v>60.71134</v>
      </c>
    </row>
    <row r="136" spans="1:13">
      <c r="A136" s="302">
        <v>127</v>
      </c>
      <c r="B136" s="278" t="s">
        <v>138</v>
      </c>
      <c r="C136" s="278">
        <v>902.35</v>
      </c>
      <c r="D136" s="280">
        <v>908.11666666666667</v>
      </c>
      <c r="E136" s="280">
        <v>892.33333333333337</v>
      </c>
      <c r="F136" s="280">
        <v>882.31666666666672</v>
      </c>
      <c r="G136" s="280">
        <v>866.53333333333342</v>
      </c>
      <c r="H136" s="280">
        <v>918.13333333333333</v>
      </c>
      <c r="I136" s="280">
        <v>933.91666666666663</v>
      </c>
      <c r="J136" s="280">
        <v>943.93333333333328</v>
      </c>
      <c r="K136" s="278">
        <v>923.9</v>
      </c>
      <c r="L136" s="278">
        <v>898.1</v>
      </c>
      <c r="M136" s="278">
        <v>36.940579999999997</v>
      </c>
    </row>
    <row r="137" spans="1:13">
      <c r="A137" s="302">
        <v>128</v>
      </c>
      <c r="B137" s="278" t="s">
        <v>149</v>
      </c>
      <c r="C137" s="278">
        <v>63526.2</v>
      </c>
      <c r="D137" s="280">
        <v>62963.766666666663</v>
      </c>
      <c r="E137" s="280">
        <v>62083.533333333326</v>
      </c>
      <c r="F137" s="280">
        <v>60640.866666666661</v>
      </c>
      <c r="G137" s="280">
        <v>59760.633333333324</v>
      </c>
      <c r="H137" s="280">
        <v>64406.433333333327</v>
      </c>
      <c r="I137" s="280">
        <v>65286.666666666664</v>
      </c>
      <c r="J137" s="280">
        <v>66729.333333333328</v>
      </c>
      <c r="K137" s="278">
        <v>63844</v>
      </c>
      <c r="L137" s="278">
        <v>61521.1</v>
      </c>
      <c r="M137" s="278">
        <v>0.13614000000000001</v>
      </c>
    </row>
    <row r="138" spans="1:13">
      <c r="A138" s="302">
        <v>129</v>
      </c>
      <c r="B138" s="278" t="s">
        <v>146</v>
      </c>
      <c r="C138" s="278">
        <v>1012.65</v>
      </c>
      <c r="D138" s="280">
        <v>1017.6333333333333</v>
      </c>
      <c r="E138" s="280">
        <v>997.01666666666665</v>
      </c>
      <c r="F138" s="280">
        <v>981.38333333333333</v>
      </c>
      <c r="G138" s="280">
        <v>960.76666666666665</v>
      </c>
      <c r="H138" s="280">
        <v>1033.2666666666667</v>
      </c>
      <c r="I138" s="280">
        <v>1053.8833333333332</v>
      </c>
      <c r="J138" s="280">
        <v>1069.5166666666667</v>
      </c>
      <c r="K138" s="278">
        <v>1038.25</v>
      </c>
      <c r="L138" s="278">
        <v>1002</v>
      </c>
      <c r="M138" s="278">
        <v>11.653740000000001</v>
      </c>
    </row>
    <row r="139" spans="1:13">
      <c r="A139" s="302">
        <v>130</v>
      </c>
      <c r="B139" s="278" t="s">
        <v>140</v>
      </c>
      <c r="C139" s="278">
        <v>154.30000000000001</v>
      </c>
      <c r="D139" s="280">
        <v>153.11666666666667</v>
      </c>
      <c r="E139" s="280">
        <v>150.73333333333335</v>
      </c>
      <c r="F139" s="280">
        <v>147.16666666666669</v>
      </c>
      <c r="G139" s="280">
        <v>144.78333333333336</v>
      </c>
      <c r="H139" s="280">
        <v>156.68333333333334</v>
      </c>
      <c r="I139" s="280">
        <v>159.06666666666666</v>
      </c>
      <c r="J139" s="280">
        <v>162.63333333333333</v>
      </c>
      <c r="K139" s="278">
        <v>155.5</v>
      </c>
      <c r="L139" s="278">
        <v>149.55000000000001</v>
      </c>
      <c r="M139" s="278">
        <v>102.85419</v>
      </c>
    </row>
    <row r="140" spans="1:13">
      <c r="A140" s="302">
        <v>131</v>
      </c>
      <c r="B140" s="278" t="s">
        <v>139</v>
      </c>
      <c r="C140" s="278">
        <v>484.2</v>
      </c>
      <c r="D140" s="280">
        <v>483.01666666666665</v>
      </c>
      <c r="E140" s="280">
        <v>476.58333333333331</v>
      </c>
      <c r="F140" s="280">
        <v>468.96666666666664</v>
      </c>
      <c r="G140" s="280">
        <v>462.5333333333333</v>
      </c>
      <c r="H140" s="280">
        <v>490.63333333333333</v>
      </c>
      <c r="I140" s="280">
        <v>497.06666666666672</v>
      </c>
      <c r="J140" s="280">
        <v>504.68333333333334</v>
      </c>
      <c r="K140" s="278">
        <v>489.45</v>
      </c>
      <c r="L140" s="278">
        <v>475.4</v>
      </c>
      <c r="M140" s="278">
        <v>62.65849</v>
      </c>
    </row>
    <row r="141" spans="1:13">
      <c r="A141" s="302">
        <v>132</v>
      </c>
      <c r="B141" s="278" t="s">
        <v>141</v>
      </c>
      <c r="C141" s="278">
        <v>135.15</v>
      </c>
      <c r="D141" s="280">
        <v>135.76666666666668</v>
      </c>
      <c r="E141" s="280">
        <v>133.68333333333337</v>
      </c>
      <c r="F141" s="280">
        <v>132.2166666666667</v>
      </c>
      <c r="G141" s="280">
        <v>130.13333333333338</v>
      </c>
      <c r="H141" s="280">
        <v>137.23333333333335</v>
      </c>
      <c r="I141" s="280">
        <v>139.31666666666666</v>
      </c>
      <c r="J141" s="280">
        <v>140.78333333333333</v>
      </c>
      <c r="K141" s="278">
        <v>137.85</v>
      </c>
      <c r="L141" s="278">
        <v>134.30000000000001</v>
      </c>
      <c r="M141" s="278">
        <v>57.426760000000002</v>
      </c>
    </row>
    <row r="142" spans="1:13">
      <c r="A142" s="302">
        <v>133</v>
      </c>
      <c r="B142" s="278" t="s">
        <v>268</v>
      </c>
      <c r="C142" s="278">
        <v>31.8</v>
      </c>
      <c r="D142" s="280">
        <v>31.433333333333334</v>
      </c>
      <c r="E142" s="280">
        <v>30.866666666666667</v>
      </c>
      <c r="F142" s="280">
        <v>29.933333333333334</v>
      </c>
      <c r="G142" s="280">
        <v>29.366666666666667</v>
      </c>
      <c r="H142" s="280">
        <v>32.366666666666667</v>
      </c>
      <c r="I142" s="280">
        <v>32.933333333333337</v>
      </c>
      <c r="J142" s="280">
        <v>33.866666666666667</v>
      </c>
      <c r="K142" s="278">
        <v>32</v>
      </c>
      <c r="L142" s="278">
        <v>30.5</v>
      </c>
      <c r="M142" s="278">
        <v>13.667149999999999</v>
      </c>
    </row>
    <row r="143" spans="1:13">
      <c r="A143" s="302">
        <v>134</v>
      </c>
      <c r="B143" s="278" t="s">
        <v>142</v>
      </c>
      <c r="C143" s="278">
        <v>326.39999999999998</v>
      </c>
      <c r="D143" s="280">
        <v>329.2</v>
      </c>
      <c r="E143" s="280">
        <v>322.7</v>
      </c>
      <c r="F143" s="280">
        <v>319</v>
      </c>
      <c r="G143" s="280">
        <v>312.5</v>
      </c>
      <c r="H143" s="280">
        <v>332.9</v>
      </c>
      <c r="I143" s="280">
        <v>339.4</v>
      </c>
      <c r="J143" s="280">
        <v>343.09999999999997</v>
      </c>
      <c r="K143" s="278">
        <v>335.7</v>
      </c>
      <c r="L143" s="278">
        <v>325.5</v>
      </c>
      <c r="M143" s="278">
        <v>28.97897</v>
      </c>
    </row>
    <row r="144" spans="1:13">
      <c r="A144" s="302">
        <v>135</v>
      </c>
      <c r="B144" s="278" t="s">
        <v>143</v>
      </c>
      <c r="C144" s="278">
        <v>5746.2</v>
      </c>
      <c r="D144" s="280">
        <v>5734.1000000000013</v>
      </c>
      <c r="E144" s="280">
        <v>5683.2000000000025</v>
      </c>
      <c r="F144" s="280">
        <v>5620.2000000000016</v>
      </c>
      <c r="G144" s="280">
        <v>5569.3000000000029</v>
      </c>
      <c r="H144" s="280">
        <v>5797.1000000000022</v>
      </c>
      <c r="I144" s="280">
        <v>5848.0000000000018</v>
      </c>
      <c r="J144" s="280">
        <v>5911.0000000000018</v>
      </c>
      <c r="K144" s="278">
        <v>5785</v>
      </c>
      <c r="L144" s="278">
        <v>5671.1</v>
      </c>
      <c r="M144" s="278">
        <v>12.3666</v>
      </c>
    </row>
    <row r="145" spans="1:13">
      <c r="A145" s="302">
        <v>136</v>
      </c>
      <c r="B145" s="278" t="s">
        <v>145</v>
      </c>
      <c r="C145" s="278">
        <v>473.35</v>
      </c>
      <c r="D145" s="280">
        <v>469.93333333333334</v>
      </c>
      <c r="E145" s="280">
        <v>464.86666666666667</v>
      </c>
      <c r="F145" s="280">
        <v>456.38333333333333</v>
      </c>
      <c r="G145" s="280">
        <v>451.31666666666666</v>
      </c>
      <c r="H145" s="280">
        <v>478.41666666666669</v>
      </c>
      <c r="I145" s="280">
        <v>483.48333333333341</v>
      </c>
      <c r="J145" s="280">
        <v>491.9666666666667</v>
      </c>
      <c r="K145" s="278">
        <v>475</v>
      </c>
      <c r="L145" s="278">
        <v>461.45</v>
      </c>
      <c r="M145" s="278">
        <v>10.05279</v>
      </c>
    </row>
    <row r="146" spans="1:13">
      <c r="A146" s="302">
        <v>137</v>
      </c>
      <c r="B146" s="278" t="s">
        <v>147</v>
      </c>
      <c r="C146" s="278">
        <v>919.15</v>
      </c>
      <c r="D146" s="280">
        <v>927.33333333333337</v>
      </c>
      <c r="E146" s="280">
        <v>908.11666666666679</v>
      </c>
      <c r="F146" s="280">
        <v>897.08333333333337</v>
      </c>
      <c r="G146" s="280">
        <v>877.86666666666679</v>
      </c>
      <c r="H146" s="280">
        <v>938.36666666666679</v>
      </c>
      <c r="I146" s="280">
        <v>957.58333333333326</v>
      </c>
      <c r="J146" s="280">
        <v>968.61666666666679</v>
      </c>
      <c r="K146" s="278">
        <v>946.55</v>
      </c>
      <c r="L146" s="278">
        <v>916.3</v>
      </c>
      <c r="M146" s="278">
        <v>12.077629999999999</v>
      </c>
    </row>
    <row r="147" spans="1:13">
      <c r="A147" s="302">
        <v>138</v>
      </c>
      <c r="B147" s="278" t="s">
        <v>148</v>
      </c>
      <c r="C147" s="278">
        <v>104</v>
      </c>
      <c r="D147" s="280">
        <v>103.58333333333333</v>
      </c>
      <c r="E147" s="280">
        <v>102.16666666666666</v>
      </c>
      <c r="F147" s="280">
        <v>100.33333333333333</v>
      </c>
      <c r="G147" s="280">
        <v>98.916666666666657</v>
      </c>
      <c r="H147" s="280">
        <v>105.41666666666666</v>
      </c>
      <c r="I147" s="280">
        <v>106.83333333333331</v>
      </c>
      <c r="J147" s="280">
        <v>108.66666666666666</v>
      </c>
      <c r="K147" s="278">
        <v>105</v>
      </c>
      <c r="L147" s="278">
        <v>101.75</v>
      </c>
      <c r="M147" s="278">
        <v>148.09926999999999</v>
      </c>
    </row>
    <row r="148" spans="1:13">
      <c r="A148" s="302">
        <v>139</v>
      </c>
      <c r="B148" s="278" t="s">
        <v>269</v>
      </c>
      <c r="C148" s="278">
        <v>880.8</v>
      </c>
      <c r="D148" s="280">
        <v>882.6</v>
      </c>
      <c r="E148" s="280">
        <v>875.2</v>
      </c>
      <c r="F148" s="280">
        <v>869.6</v>
      </c>
      <c r="G148" s="280">
        <v>862.2</v>
      </c>
      <c r="H148" s="280">
        <v>888.2</v>
      </c>
      <c r="I148" s="280">
        <v>895.59999999999991</v>
      </c>
      <c r="J148" s="280">
        <v>901.2</v>
      </c>
      <c r="K148" s="278">
        <v>890</v>
      </c>
      <c r="L148" s="278">
        <v>877</v>
      </c>
      <c r="M148" s="278">
        <v>1.1896</v>
      </c>
    </row>
    <row r="149" spans="1:13">
      <c r="A149" s="302">
        <v>140</v>
      </c>
      <c r="B149" s="278" t="s">
        <v>150</v>
      </c>
      <c r="C149" s="278">
        <v>915.3</v>
      </c>
      <c r="D149" s="280">
        <v>915.26666666666677</v>
      </c>
      <c r="E149" s="280">
        <v>902.58333333333348</v>
      </c>
      <c r="F149" s="280">
        <v>889.86666666666667</v>
      </c>
      <c r="G149" s="280">
        <v>877.18333333333339</v>
      </c>
      <c r="H149" s="280">
        <v>927.98333333333358</v>
      </c>
      <c r="I149" s="280">
        <v>940.66666666666674</v>
      </c>
      <c r="J149" s="280">
        <v>953.38333333333367</v>
      </c>
      <c r="K149" s="278">
        <v>927.95</v>
      </c>
      <c r="L149" s="278">
        <v>902.55</v>
      </c>
      <c r="M149" s="278">
        <v>8.7596900000000009</v>
      </c>
    </row>
    <row r="150" spans="1:13">
      <c r="A150" s="302">
        <v>141</v>
      </c>
      <c r="B150" s="278" t="s">
        <v>270</v>
      </c>
      <c r="C150" s="278">
        <v>592.95000000000005</v>
      </c>
      <c r="D150" s="280">
        <v>595.35</v>
      </c>
      <c r="E150" s="280">
        <v>588.80000000000007</v>
      </c>
      <c r="F150" s="280">
        <v>584.65000000000009</v>
      </c>
      <c r="G150" s="280">
        <v>578.10000000000014</v>
      </c>
      <c r="H150" s="280">
        <v>599.5</v>
      </c>
      <c r="I150" s="280">
        <v>606.04999999999995</v>
      </c>
      <c r="J150" s="280">
        <v>610.19999999999993</v>
      </c>
      <c r="K150" s="278">
        <v>601.9</v>
      </c>
      <c r="L150" s="278">
        <v>591.20000000000005</v>
      </c>
      <c r="M150" s="278">
        <v>1.8737299999999999</v>
      </c>
    </row>
    <row r="151" spans="1:13">
      <c r="A151" s="302">
        <v>142</v>
      </c>
      <c r="B151" s="278" t="s">
        <v>152</v>
      </c>
      <c r="C151" s="278">
        <v>22.3</v>
      </c>
      <c r="D151" s="280">
        <v>21.5</v>
      </c>
      <c r="E151" s="280">
        <v>20.45</v>
      </c>
      <c r="F151" s="280">
        <v>18.599999999999998</v>
      </c>
      <c r="G151" s="280">
        <v>17.549999999999997</v>
      </c>
      <c r="H151" s="280">
        <v>23.35</v>
      </c>
      <c r="I151" s="280">
        <v>24.4</v>
      </c>
      <c r="J151" s="280">
        <v>26.250000000000004</v>
      </c>
      <c r="K151" s="278">
        <v>22.55</v>
      </c>
      <c r="L151" s="278">
        <v>19.649999999999999</v>
      </c>
      <c r="M151" s="278">
        <v>353.30680000000001</v>
      </c>
    </row>
    <row r="152" spans="1:13">
      <c r="A152" s="302">
        <v>143</v>
      </c>
      <c r="B152" s="278" t="s">
        <v>271</v>
      </c>
      <c r="C152" s="278">
        <v>20.149999999999999</v>
      </c>
      <c r="D152" s="280">
        <v>20.133333333333333</v>
      </c>
      <c r="E152" s="280">
        <v>20.016666666666666</v>
      </c>
      <c r="F152" s="280">
        <v>19.883333333333333</v>
      </c>
      <c r="G152" s="280">
        <v>19.766666666666666</v>
      </c>
      <c r="H152" s="280">
        <v>20.266666666666666</v>
      </c>
      <c r="I152" s="280">
        <v>20.383333333333333</v>
      </c>
      <c r="J152" s="280">
        <v>20.516666666666666</v>
      </c>
      <c r="K152" s="278">
        <v>20.25</v>
      </c>
      <c r="L152" s="278">
        <v>20</v>
      </c>
      <c r="M152" s="278">
        <v>81.472239999999999</v>
      </c>
    </row>
    <row r="153" spans="1:13">
      <c r="A153" s="302">
        <v>144</v>
      </c>
      <c r="B153" s="278" t="s">
        <v>156</v>
      </c>
      <c r="C153" s="278">
        <v>88.85</v>
      </c>
      <c r="D153" s="280">
        <v>88.350000000000009</v>
      </c>
      <c r="E153" s="280">
        <v>86.450000000000017</v>
      </c>
      <c r="F153" s="280">
        <v>84.050000000000011</v>
      </c>
      <c r="G153" s="280">
        <v>82.15000000000002</v>
      </c>
      <c r="H153" s="280">
        <v>90.750000000000014</v>
      </c>
      <c r="I153" s="280">
        <v>92.65000000000002</v>
      </c>
      <c r="J153" s="280">
        <v>95.050000000000011</v>
      </c>
      <c r="K153" s="278">
        <v>90.25</v>
      </c>
      <c r="L153" s="278">
        <v>85.95</v>
      </c>
      <c r="M153" s="278">
        <v>77.542209999999997</v>
      </c>
    </row>
    <row r="154" spans="1:13">
      <c r="A154" s="302">
        <v>145</v>
      </c>
      <c r="B154" s="278" t="s">
        <v>157</v>
      </c>
      <c r="C154" s="278">
        <v>97.95</v>
      </c>
      <c r="D154" s="280">
        <v>96.766666666666666</v>
      </c>
      <c r="E154" s="280">
        <v>95.333333333333329</v>
      </c>
      <c r="F154" s="280">
        <v>92.716666666666669</v>
      </c>
      <c r="G154" s="280">
        <v>91.283333333333331</v>
      </c>
      <c r="H154" s="280">
        <v>99.383333333333326</v>
      </c>
      <c r="I154" s="280">
        <v>100.81666666666666</v>
      </c>
      <c r="J154" s="280">
        <v>103.43333333333332</v>
      </c>
      <c r="K154" s="278">
        <v>98.2</v>
      </c>
      <c r="L154" s="278">
        <v>94.15</v>
      </c>
      <c r="M154" s="278">
        <v>117.44405</v>
      </c>
    </row>
    <row r="155" spans="1:13">
      <c r="A155" s="302">
        <v>146</v>
      </c>
      <c r="B155" s="278" t="s">
        <v>151</v>
      </c>
      <c r="C155" s="278">
        <v>32.799999999999997</v>
      </c>
      <c r="D155" s="280">
        <v>32.18333333333333</v>
      </c>
      <c r="E155" s="280">
        <v>31.216666666666661</v>
      </c>
      <c r="F155" s="280">
        <v>29.633333333333333</v>
      </c>
      <c r="G155" s="280">
        <v>28.666666666666664</v>
      </c>
      <c r="H155" s="280">
        <v>33.766666666666659</v>
      </c>
      <c r="I155" s="280">
        <v>34.733333333333327</v>
      </c>
      <c r="J155" s="280">
        <v>36.316666666666656</v>
      </c>
      <c r="K155" s="278">
        <v>33.15</v>
      </c>
      <c r="L155" s="278">
        <v>30.6</v>
      </c>
      <c r="M155" s="278">
        <v>308.62502999999998</v>
      </c>
    </row>
    <row r="156" spans="1:13">
      <c r="A156" s="302">
        <v>147</v>
      </c>
      <c r="B156" s="278" t="s">
        <v>154</v>
      </c>
      <c r="C156" s="278">
        <v>17096.849999999999</v>
      </c>
      <c r="D156" s="280">
        <v>17171.133333333331</v>
      </c>
      <c r="E156" s="280">
        <v>16882.266666666663</v>
      </c>
      <c r="F156" s="280">
        <v>16667.683333333331</v>
      </c>
      <c r="G156" s="280">
        <v>16378.816666666662</v>
      </c>
      <c r="H156" s="280">
        <v>17385.716666666664</v>
      </c>
      <c r="I156" s="280">
        <v>17674.583333333332</v>
      </c>
      <c r="J156" s="280">
        <v>17889.166666666664</v>
      </c>
      <c r="K156" s="278">
        <v>17460</v>
      </c>
      <c r="L156" s="278">
        <v>16956.55</v>
      </c>
      <c r="M156" s="278">
        <v>1.62096</v>
      </c>
    </row>
    <row r="157" spans="1:13">
      <c r="A157" s="302">
        <v>148</v>
      </c>
      <c r="B157" s="278" t="s">
        <v>3163</v>
      </c>
      <c r="C157" s="278">
        <v>276.39999999999998</v>
      </c>
      <c r="D157" s="280">
        <v>273.15000000000003</v>
      </c>
      <c r="E157" s="280">
        <v>267.30000000000007</v>
      </c>
      <c r="F157" s="280">
        <v>258.20000000000005</v>
      </c>
      <c r="G157" s="280">
        <v>252.35000000000008</v>
      </c>
      <c r="H157" s="280">
        <v>282.25000000000006</v>
      </c>
      <c r="I157" s="280">
        <v>288.10000000000008</v>
      </c>
      <c r="J157" s="280">
        <v>297.20000000000005</v>
      </c>
      <c r="K157" s="278">
        <v>279</v>
      </c>
      <c r="L157" s="278">
        <v>264.05</v>
      </c>
      <c r="M157" s="278">
        <v>10.75535</v>
      </c>
    </row>
    <row r="158" spans="1:13">
      <c r="A158" s="302">
        <v>149</v>
      </c>
      <c r="B158" s="278" t="s">
        <v>272</v>
      </c>
      <c r="C158" s="278">
        <v>372.1</v>
      </c>
      <c r="D158" s="280">
        <v>375.41666666666669</v>
      </c>
      <c r="E158" s="280">
        <v>365.93333333333339</v>
      </c>
      <c r="F158" s="280">
        <v>359.76666666666671</v>
      </c>
      <c r="G158" s="280">
        <v>350.28333333333342</v>
      </c>
      <c r="H158" s="280">
        <v>381.58333333333337</v>
      </c>
      <c r="I158" s="280">
        <v>391.06666666666661</v>
      </c>
      <c r="J158" s="280">
        <v>397.23333333333335</v>
      </c>
      <c r="K158" s="278">
        <v>384.9</v>
      </c>
      <c r="L158" s="278">
        <v>369.25</v>
      </c>
      <c r="M158" s="278">
        <v>2.7881800000000001</v>
      </c>
    </row>
    <row r="159" spans="1:13">
      <c r="A159" s="302">
        <v>150</v>
      </c>
      <c r="B159" s="278" t="s">
        <v>159</v>
      </c>
      <c r="C159" s="278">
        <v>86.95</v>
      </c>
      <c r="D159" s="280">
        <v>86.916666666666671</v>
      </c>
      <c r="E159" s="280">
        <v>85.033333333333346</v>
      </c>
      <c r="F159" s="280">
        <v>83.116666666666674</v>
      </c>
      <c r="G159" s="280">
        <v>81.233333333333348</v>
      </c>
      <c r="H159" s="280">
        <v>88.833333333333343</v>
      </c>
      <c r="I159" s="280">
        <v>90.716666666666669</v>
      </c>
      <c r="J159" s="280">
        <v>92.63333333333334</v>
      </c>
      <c r="K159" s="278">
        <v>88.8</v>
      </c>
      <c r="L159" s="278">
        <v>85</v>
      </c>
      <c r="M159" s="278">
        <v>182.03733</v>
      </c>
    </row>
    <row r="160" spans="1:13">
      <c r="A160" s="302">
        <v>151</v>
      </c>
      <c r="B160" s="278" t="s">
        <v>158</v>
      </c>
      <c r="C160" s="278">
        <v>91.25</v>
      </c>
      <c r="D160" s="280">
        <v>90.983333333333334</v>
      </c>
      <c r="E160" s="280">
        <v>90.266666666666666</v>
      </c>
      <c r="F160" s="280">
        <v>89.283333333333331</v>
      </c>
      <c r="G160" s="280">
        <v>88.566666666666663</v>
      </c>
      <c r="H160" s="280">
        <v>91.966666666666669</v>
      </c>
      <c r="I160" s="280">
        <v>92.683333333333337</v>
      </c>
      <c r="J160" s="280">
        <v>93.666666666666671</v>
      </c>
      <c r="K160" s="278">
        <v>91.7</v>
      </c>
      <c r="L160" s="278">
        <v>90</v>
      </c>
      <c r="M160" s="278">
        <v>9.4483300000000003</v>
      </c>
    </row>
    <row r="161" spans="1:13">
      <c r="A161" s="302">
        <v>152</v>
      </c>
      <c r="B161" s="278" t="s">
        <v>273</v>
      </c>
      <c r="C161" s="278">
        <v>2537.5</v>
      </c>
      <c r="D161" s="280">
        <v>2533.1666666666665</v>
      </c>
      <c r="E161" s="280">
        <v>2508.333333333333</v>
      </c>
      <c r="F161" s="280">
        <v>2479.1666666666665</v>
      </c>
      <c r="G161" s="280">
        <v>2454.333333333333</v>
      </c>
      <c r="H161" s="280">
        <v>2562.333333333333</v>
      </c>
      <c r="I161" s="280">
        <v>2587.1666666666661</v>
      </c>
      <c r="J161" s="280">
        <v>2616.333333333333</v>
      </c>
      <c r="K161" s="278">
        <v>2558</v>
      </c>
      <c r="L161" s="278">
        <v>2504</v>
      </c>
      <c r="M161" s="278">
        <v>0.20526</v>
      </c>
    </row>
    <row r="162" spans="1:13">
      <c r="A162" s="302">
        <v>153</v>
      </c>
      <c r="B162" s="278" t="s">
        <v>274</v>
      </c>
      <c r="C162" s="278">
        <v>1617.9</v>
      </c>
      <c r="D162" s="280">
        <v>1603.9666666666665</v>
      </c>
      <c r="E162" s="280">
        <v>1568.9333333333329</v>
      </c>
      <c r="F162" s="280">
        <v>1519.9666666666665</v>
      </c>
      <c r="G162" s="280">
        <v>1484.9333333333329</v>
      </c>
      <c r="H162" s="280">
        <v>1652.9333333333329</v>
      </c>
      <c r="I162" s="280">
        <v>1687.9666666666662</v>
      </c>
      <c r="J162" s="280">
        <v>1736.9333333333329</v>
      </c>
      <c r="K162" s="278">
        <v>1639</v>
      </c>
      <c r="L162" s="278">
        <v>1555</v>
      </c>
      <c r="M162" s="278">
        <v>5.4988400000000004</v>
      </c>
    </row>
    <row r="163" spans="1:13">
      <c r="A163" s="302">
        <v>154</v>
      </c>
      <c r="B163" s="278" t="s">
        <v>275</v>
      </c>
      <c r="C163" s="278">
        <v>203.25</v>
      </c>
      <c r="D163" s="280">
        <v>203.63333333333333</v>
      </c>
      <c r="E163" s="280">
        <v>197.61666666666665</v>
      </c>
      <c r="F163" s="280">
        <v>191.98333333333332</v>
      </c>
      <c r="G163" s="280">
        <v>185.96666666666664</v>
      </c>
      <c r="H163" s="280">
        <v>209.26666666666665</v>
      </c>
      <c r="I163" s="280">
        <v>215.2833333333333</v>
      </c>
      <c r="J163" s="280">
        <v>220.91666666666666</v>
      </c>
      <c r="K163" s="278">
        <v>209.65</v>
      </c>
      <c r="L163" s="278">
        <v>198</v>
      </c>
      <c r="M163" s="278">
        <v>5.3652699999999998</v>
      </c>
    </row>
    <row r="164" spans="1:13">
      <c r="A164" s="302">
        <v>155</v>
      </c>
      <c r="B164" s="278" t="s">
        <v>160</v>
      </c>
      <c r="C164" s="278">
        <v>19720.650000000001</v>
      </c>
      <c r="D164" s="280">
        <v>19646.850000000002</v>
      </c>
      <c r="E164" s="280">
        <v>19393.700000000004</v>
      </c>
      <c r="F164" s="280">
        <v>19066.750000000004</v>
      </c>
      <c r="G164" s="280">
        <v>18813.600000000006</v>
      </c>
      <c r="H164" s="280">
        <v>19973.800000000003</v>
      </c>
      <c r="I164" s="280">
        <v>20226.950000000004</v>
      </c>
      <c r="J164" s="280">
        <v>20553.900000000001</v>
      </c>
      <c r="K164" s="278">
        <v>19900</v>
      </c>
      <c r="L164" s="278">
        <v>19319.900000000001</v>
      </c>
      <c r="M164" s="278">
        <v>0.22591</v>
      </c>
    </row>
    <row r="165" spans="1:13">
      <c r="A165" s="302">
        <v>156</v>
      </c>
      <c r="B165" s="278" t="s">
        <v>162</v>
      </c>
      <c r="C165" s="278">
        <v>256.10000000000002</v>
      </c>
      <c r="D165" s="280">
        <v>255.05000000000004</v>
      </c>
      <c r="E165" s="280">
        <v>252.30000000000007</v>
      </c>
      <c r="F165" s="280">
        <v>248.50000000000003</v>
      </c>
      <c r="G165" s="280">
        <v>245.75000000000006</v>
      </c>
      <c r="H165" s="280">
        <v>258.85000000000008</v>
      </c>
      <c r="I165" s="280">
        <v>261.60000000000002</v>
      </c>
      <c r="J165" s="280">
        <v>265.40000000000009</v>
      </c>
      <c r="K165" s="278">
        <v>257.8</v>
      </c>
      <c r="L165" s="278">
        <v>251.25</v>
      </c>
      <c r="M165" s="278">
        <v>22.25712</v>
      </c>
    </row>
    <row r="166" spans="1:13">
      <c r="A166" s="302">
        <v>157</v>
      </c>
      <c r="B166" s="278" t="s">
        <v>276</v>
      </c>
      <c r="C166" s="278">
        <v>4102.25</v>
      </c>
      <c r="D166" s="280">
        <v>4114.083333333333</v>
      </c>
      <c r="E166" s="280">
        <v>4074.1666666666661</v>
      </c>
      <c r="F166" s="280">
        <v>4046.083333333333</v>
      </c>
      <c r="G166" s="280">
        <v>4006.1666666666661</v>
      </c>
      <c r="H166" s="280">
        <v>4142.1666666666661</v>
      </c>
      <c r="I166" s="280">
        <v>4182.0833333333321</v>
      </c>
      <c r="J166" s="280">
        <v>4210.1666666666661</v>
      </c>
      <c r="K166" s="278">
        <v>4154</v>
      </c>
      <c r="L166" s="278">
        <v>4086</v>
      </c>
      <c r="M166" s="278">
        <v>0.71821000000000002</v>
      </c>
    </row>
    <row r="167" spans="1:13">
      <c r="A167" s="302">
        <v>158</v>
      </c>
      <c r="B167" s="278" t="s">
        <v>164</v>
      </c>
      <c r="C167" s="278">
        <v>1508.3</v>
      </c>
      <c r="D167" s="280">
        <v>1504.1166666666668</v>
      </c>
      <c r="E167" s="280">
        <v>1490.2333333333336</v>
      </c>
      <c r="F167" s="280">
        <v>1472.1666666666667</v>
      </c>
      <c r="G167" s="280">
        <v>1458.2833333333335</v>
      </c>
      <c r="H167" s="280">
        <v>1522.1833333333336</v>
      </c>
      <c r="I167" s="280">
        <v>1536.0666666666668</v>
      </c>
      <c r="J167" s="280">
        <v>1554.1333333333337</v>
      </c>
      <c r="K167" s="278">
        <v>1518</v>
      </c>
      <c r="L167" s="278">
        <v>1486.05</v>
      </c>
      <c r="M167" s="278">
        <v>6.8759600000000001</v>
      </c>
    </row>
    <row r="168" spans="1:13">
      <c r="A168" s="302">
        <v>159</v>
      </c>
      <c r="B168" s="278" t="s">
        <v>161</v>
      </c>
      <c r="C168" s="278">
        <v>1127.0999999999999</v>
      </c>
      <c r="D168" s="280">
        <v>1120.55</v>
      </c>
      <c r="E168" s="280">
        <v>1096.6499999999999</v>
      </c>
      <c r="F168" s="280">
        <v>1066.1999999999998</v>
      </c>
      <c r="G168" s="280">
        <v>1042.2999999999997</v>
      </c>
      <c r="H168" s="280">
        <v>1151</v>
      </c>
      <c r="I168" s="280">
        <v>1174.9000000000001</v>
      </c>
      <c r="J168" s="280">
        <v>1205.3500000000001</v>
      </c>
      <c r="K168" s="278">
        <v>1144.45</v>
      </c>
      <c r="L168" s="278">
        <v>1090.0999999999999</v>
      </c>
      <c r="M168" s="278">
        <v>19.58981</v>
      </c>
    </row>
    <row r="169" spans="1:13">
      <c r="A169" s="302">
        <v>160</v>
      </c>
      <c r="B169" s="278" t="s">
        <v>163</v>
      </c>
      <c r="C169" s="278">
        <v>86.05</v>
      </c>
      <c r="D169" s="280">
        <v>84.75</v>
      </c>
      <c r="E169" s="280">
        <v>82.3</v>
      </c>
      <c r="F169" s="280">
        <v>78.55</v>
      </c>
      <c r="G169" s="280">
        <v>76.099999999999994</v>
      </c>
      <c r="H169" s="280">
        <v>88.5</v>
      </c>
      <c r="I169" s="280">
        <v>90.949999999999989</v>
      </c>
      <c r="J169" s="280">
        <v>94.7</v>
      </c>
      <c r="K169" s="278">
        <v>87.2</v>
      </c>
      <c r="L169" s="278">
        <v>81</v>
      </c>
      <c r="M169" s="278">
        <v>141.29141000000001</v>
      </c>
    </row>
    <row r="170" spans="1:13">
      <c r="A170" s="302">
        <v>161</v>
      </c>
      <c r="B170" s="278" t="s">
        <v>166</v>
      </c>
      <c r="C170" s="278">
        <v>171.45</v>
      </c>
      <c r="D170" s="280">
        <v>170.1</v>
      </c>
      <c r="E170" s="280">
        <v>165.89999999999998</v>
      </c>
      <c r="F170" s="280">
        <v>160.35</v>
      </c>
      <c r="G170" s="280">
        <v>156.14999999999998</v>
      </c>
      <c r="H170" s="280">
        <v>175.64999999999998</v>
      </c>
      <c r="I170" s="280">
        <v>179.84999999999997</v>
      </c>
      <c r="J170" s="280">
        <v>185.39999999999998</v>
      </c>
      <c r="K170" s="278">
        <v>174.3</v>
      </c>
      <c r="L170" s="278">
        <v>164.55</v>
      </c>
      <c r="M170" s="278">
        <v>128.54049000000001</v>
      </c>
    </row>
    <row r="171" spans="1:13">
      <c r="A171" s="302">
        <v>162</v>
      </c>
      <c r="B171" s="278" t="s">
        <v>277</v>
      </c>
      <c r="C171" s="278">
        <v>170.05</v>
      </c>
      <c r="D171" s="280">
        <v>168.76666666666668</v>
      </c>
      <c r="E171" s="280">
        <v>164.03333333333336</v>
      </c>
      <c r="F171" s="280">
        <v>158.01666666666668</v>
      </c>
      <c r="G171" s="280">
        <v>153.28333333333336</v>
      </c>
      <c r="H171" s="280">
        <v>174.78333333333336</v>
      </c>
      <c r="I171" s="280">
        <v>179.51666666666665</v>
      </c>
      <c r="J171" s="280">
        <v>185.53333333333336</v>
      </c>
      <c r="K171" s="278">
        <v>173.5</v>
      </c>
      <c r="L171" s="278">
        <v>162.75</v>
      </c>
      <c r="M171" s="278">
        <v>16.049510000000001</v>
      </c>
    </row>
    <row r="172" spans="1:13">
      <c r="A172" s="302">
        <v>163</v>
      </c>
      <c r="B172" s="278" t="s">
        <v>278</v>
      </c>
      <c r="C172" s="278">
        <v>10067.950000000001</v>
      </c>
      <c r="D172" s="280">
        <v>10095.983333333334</v>
      </c>
      <c r="E172" s="280">
        <v>10011.966666666667</v>
      </c>
      <c r="F172" s="280">
        <v>9955.9833333333336</v>
      </c>
      <c r="G172" s="280">
        <v>9871.9666666666672</v>
      </c>
      <c r="H172" s="280">
        <v>10151.966666666667</v>
      </c>
      <c r="I172" s="280">
        <v>10235.983333333334</v>
      </c>
      <c r="J172" s="280">
        <v>10291.966666666667</v>
      </c>
      <c r="K172" s="278">
        <v>10180</v>
      </c>
      <c r="L172" s="278">
        <v>10040</v>
      </c>
      <c r="M172" s="278">
        <v>2.264E-2</v>
      </c>
    </row>
    <row r="173" spans="1:13">
      <c r="A173" s="302">
        <v>164</v>
      </c>
      <c r="B173" s="278" t="s">
        <v>165</v>
      </c>
      <c r="C173" s="278">
        <v>33.75</v>
      </c>
      <c r="D173" s="280">
        <v>33.083333333333336</v>
      </c>
      <c r="E173" s="280">
        <v>32.06666666666667</v>
      </c>
      <c r="F173" s="280">
        <v>30.383333333333333</v>
      </c>
      <c r="G173" s="280">
        <v>29.366666666666667</v>
      </c>
      <c r="H173" s="280">
        <v>34.766666666666673</v>
      </c>
      <c r="I173" s="280">
        <v>35.783333333333339</v>
      </c>
      <c r="J173" s="280">
        <v>37.466666666666676</v>
      </c>
      <c r="K173" s="278">
        <v>34.1</v>
      </c>
      <c r="L173" s="278">
        <v>31.4</v>
      </c>
      <c r="M173" s="278">
        <v>961.21245999999996</v>
      </c>
    </row>
    <row r="174" spans="1:13">
      <c r="A174" s="302">
        <v>165</v>
      </c>
      <c r="B174" s="278" t="s">
        <v>279</v>
      </c>
      <c r="C174" s="278">
        <v>281.45</v>
      </c>
      <c r="D174" s="280">
        <v>272.83333333333331</v>
      </c>
      <c r="E174" s="280">
        <v>264.21666666666664</v>
      </c>
      <c r="F174" s="280">
        <v>246.98333333333332</v>
      </c>
      <c r="G174" s="280">
        <v>238.36666666666665</v>
      </c>
      <c r="H174" s="280">
        <v>290.06666666666661</v>
      </c>
      <c r="I174" s="280">
        <v>298.68333333333328</v>
      </c>
      <c r="J174" s="280">
        <v>315.91666666666663</v>
      </c>
      <c r="K174" s="278">
        <v>281.45</v>
      </c>
      <c r="L174" s="278">
        <v>255.6</v>
      </c>
      <c r="M174" s="278">
        <v>13.1379</v>
      </c>
    </row>
    <row r="175" spans="1:13">
      <c r="A175" s="302">
        <v>166</v>
      </c>
      <c r="B175" s="278" t="s">
        <v>169</v>
      </c>
      <c r="C175" s="278">
        <v>126.25</v>
      </c>
      <c r="D175" s="280">
        <v>125.86666666666667</v>
      </c>
      <c r="E175" s="280">
        <v>123.43333333333334</v>
      </c>
      <c r="F175" s="280">
        <v>120.61666666666666</v>
      </c>
      <c r="G175" s="280">
        <v>118.18333333333332</v>
      </c>
      <c r="H175" s="280">
        <v>128.68333333333334</v>
      </c>
      <c r="I175" s="280">
        <v>131.11666666666667</v>
      </c>
      <c r="J175" s="280">
        <v>133.93333333333337</v>
      </c>
      <c r="K175" s="278">
        <v>128.30000000000001</v>
      </c>
      <c r="L175" s="278">
        <v>123.05</v>
      </c>
      <c r="M175" s="278">
        <v>343.95522999999997</v>
      </c>
    </row>
    <row r="176" spans="1:13">
      <c r="A176" s="302">
        <v>167</v>
      </c>
      <c r="B176" s="278" t="s">
        <v>170</v>
      </c>
      <c r="C176" s="278">
        <v>99.8</v>
      </c>
      <c r="D176" s="280">
        <v>98.616666666666674</v>
      </c>
      <c r="E176" s="280">
        <v>95.233333333333348</v>
      </c>
      <c r="F176" s="280">
        <v>90.666666666666671</v>
      </c>
      <c r="G176" s="280">
        <v>87.283333333333346</v>
      </c>
      <c r="H176" s="280">
        <v>103.18333333333335</v>
      </c>
      <c r="I176" s="280">
        <v>106.56666666666668</v>
      </c>
      <c r="J176" s="280">
        <v>111.13333333333335</v>
      </c>
      <c r="K176" s="278">
        <v>102</v>
      </c>
      <c r="L176" s="278">
        <v>94.05</v>
      </c>
      <c r="M176" s="278">
        <v>162.05494999999999</v>
      </c>
    </row>
    <row r="177" spans="1:13">
      <c r="A177" s="302">
        <v>168</v>
      </c>
      <c r="B177" s="278" t="s">
        <v>280</v>
      </c>
      <c r="C177" s="278">
        <v>485.8</v>
      </c>
      <c r="D177" s="280">
        <v>487.9666666666667</v>
      </c>
      <c r="E177" s="280">
        <v>473.83333333333337</v>
      </c>
      <c r="F177" s="280">
        <v>461.86666666666667</v>
      </c>
      <c r="G177" s="280">
        <v>447.73333333333335</v>
      </c>
      <c r="H177" s="280">
        <v>499.93333333333339</v>
      </c>
      <c r="I177" s="280">
        <v>514.06666666666672</v>
      </c>
      <c r="J177" s="280">
        <v>526.03333333333342</v>
      </c>
      <c r="K177" s="278">
        <v>502.1</v>
      </c>
      <c r="L177" s="278">
        <v>476</v>
      </c>
      <c r="M177" s="278">
        <v>2.9948399999999999</v>
      </c>
    </row>
    <row r="178" spans="1:13">
      <c r="A178" s="302">
        <v>169</v>
      </c>
      <c r="B178" s="278" t="s">
        <v>171</v>
      </c>
      <c r="C178" s="278">
        <v>1581.7</v>
      </c>
      <c r="D178" s="280">
        <v>1591.1333333333332</v>
      </c>
      <c r="E178" s="280">
        <v>1564.2666666666664</v>
      </c>
      <c r="F178" s="280">
        <v>1546.8333333333333</v>
      </c>
      <c r="G178" s="280">
        <v>1519.9666666666665</v>
      </c>
      <c r="H178" s="280">
        <v>1608.5666666666664</v>
      </c>
      <c r="I178" s="280">
        <v>1635.4333333333332</v>
      </c>
      <c r="J178" s="280">
        <v>1652.8666666666663</v>
      </c>
      <c r="K178" s="278">
        <v>1618</v>
      </c>
      <c r="L178" s="278">
        <v>1573.7</v>
      </c>
      <c r="M178" s="278">
        <v>152.70435000000001</v>
      </c>
    </row>
    <row r="179" spans="1:13">
      <c r="A179" s="302">
        <v>170</v>
      </c>
      <c r="B179" s="278" t="s">
        <v>281</v>
      </c>
      <c r="C179" s="278">
        <v>796.7</v>
      </c>
      <c r="D179" s="280">
        <v>794.94999999999993</v>
      </c>
      <c r="E179" s="280">
        <v>784.64999999999986</v>
      </c>
      <c r="F179" s="280">
        <v>772.59999999999991</v>
      </c>
      <c r="G179" s="280">
        <v>762.29999999999984</v>
      </c>
      <c r="H179" s="280">
        <v>806.99999999999989</v>
      </c>
      <c r="I179" s="280">
        <v>817.29999999999984</v>
      </c>
      <c r="J179" s="280">
        <v>829.34999999999991</v>
      </c>
      <c r="K179" s="278">
        <v>805.25</v>
      </c>
      <c r="L179" s="278">
        <v>782.9</v>
      </c>
      <c r="M179" s="278">
        <v>11.99794</v>
      </c>
    </row>
    <row r="180" spans="1:13">
      <c r="A180" s="302">
        <v>171</v>
      </c>
      <c r="B180" s="278" t="s">
        <v>176</v>
      </c>
      <c r="C180" s="278">
        <v>3650.3</v>
      </c>
      <c r="D180" s="280">
        <v>3692.4333333333329</v>
      </c>
      <c r="E180" s="280">
        <v>3594.8666666666659</v>
      </c>
      <c r="F180" s="280">
        <v>3539.4333333333329</v>
      </c>
      <c r="G180" s="280">
        <v>3441.8666666666659</v>
      </c>
      <c r="H180" s="280">
        <v>3747.8666666666659</v>
      </c>
      <c r="I180" s="280">
        <v>3845.4333333333325</v>
      </c>
      <c r="J180" s="280">
        <v>3900.8666666666659</v>
      </c>
      <c r="K180" s="278">
        <v>3790</v>
      </c>
      <c r="L180" s="278">
        <v>3637</v>
      </c>
      <c r="M180" s="278">
        <v>7.1237000000000004</v>
      </c>
    </row>
    <row r="181" spans="1:13">
      <c r="A181" s="302">
        <v>172</v>
      </c>
      <c r="B181" s="278" t="s">
        <v>174</v>
      </c>
      <c r="C181" s="278">
        <v>22089.599999999999</v>
      </c>
      <c r="D181" s="280">
        <v>22006.533333333336</v>
      </c>
      <c r="E181" s="280">
        <v>21583.066666666673</v>
      </c>
      <c r="F181" s="280">
        <v>21076.533333333336</v>
      </c>
      <c r="G181" s="280">
        <v>20653.066666666673</v>
      </c>
      <c r="H181" s="280">
        <v>22513.066666666673</v>
      </c>
      <c r="I181" s="280">
        <v>22936.53333333334</v>
      </c>
      <c r="J181" s="280">
        <v>23443.066666666673</v>
      </c>
      <c r="K181" s="278">
        <v>22430</v>
      </c>
      <c r="L181" s="278">
        <v>21500</v>
      </c>
      <c r="M181" s="278">
        <v>0.55227000000000004</v>
      </c>
    </row>
    <row r="182" spans="1:13">
      <c r="A182" s="302">
        <v>173</v>
      </c>
      <c r="B182" s="278" t="s">
        <v>177</v>
      </c>
      <c r="C182" s="278">
        <v>614.9</v>
      </c>
      <c r="D182" s="280">
        <v>613.83333333333337</v>
      </c>
      <c r="E182" s="280">
        <v>601.4666666666667</v>
      </c>
      <c r="F182" s="280">
        <v>588.0333333333333</v>
      </c>
      <c r="G182" s="280">
        <v>575.66666666666663</v>
      </c>
      <c r="H182" s="280">
        <v>627.26666666666677</v>
      </c>
      <c r="I182" s="280">
        <v>639.63333333333333</v>
      </c>
      <c r="J182" s="280">
        <v>653.06666666666683</v>
      </c>
      <c r="K182" s="278">
        <v>626.20000000000005</v>
      </c>
      <c r="L182" s="278">
        <v>600.4</v>
      </c>
      <c r="M182" s="278">
        <v>66.697199999999995</v>
      </c>
    </row>
    <row r="183" spans="1:13">
      <c r="A183" s="302">
        <v>174</v>
      </c>
      <c r="B183" s="278" t="s">
        <v>175</v>
      </c>
      <c r="C183" s="278">
        <v>1150.5999999999999</v>
      </c>
      <c r="D183" s="280">
        <v>1145.8333333333333</v>
      </c>
      <c r="E183" s="280">
        <v>1123.6666666666665</v>
      </c>
      <c r="F183" s="280">
        <v>1096.7333333333333</v>
      </c>
      <c r="G183" s="280">
        <v>1074.5666666666666</v>
      </c>
      <c r="H183" s="280">
        <v>1172.7666666666664</v>
      </c>
      <c r="I183" s="280">
        <v>1194.9333333333329</v>
      </c>
      <c r="J183" s="280">
        <v>1221.8666666666663</v>
      </c>
      <c r="K183" s="278">
        <v>1168</v>
      </c>
      <c r="L183" s="278">
        <v>1118.9000000000001</v>
      </c>
      <c r="M183" s="278">
        <v>13.098050000000001</v>
      </c>
    </row>
    <row r="184" spans="1:13">
      <c r="A184" s="302">
        <v>175</v>
      </c>
      <c r="B184" s="278" t="s">
        <v>173</v>
      </c>
      <c r="C184" s="278">
        <v>187.8</v>
      </c>
      <c r="D184" s="280">
        <v>184.53333333333333</v>
      </c>
      <c r="E184" s="280">
        <v>179.26666666666665</v>
      </c>
      <c r="F184" s="280">
        <v>170.73333333333332</v>
      </c>
      <c r="G184" s="280">
        <v>165.46666666666664</v>
      </c>
      <c r="H184" s="280">
        <v>193.06666666666666</v>
      </c>
      <c r="I184" s="280">
        <v>198.33333333333337</v>
      </c>
      <c r="J184" s="280">
        <v>206.86666666666667</v>
      </c>
      <c r="K184" s="278">
        <v>189.8</v>
      </c>
      <c r="L184" s="278">
        <v>176</v>
      </c>
      <c r="M184" s="278">
        <v>2013.2517600000001</v>
      </c>
    </row>
    <row r="185" spans="1:13">
      <c r="A185" s="302">
        <v>176</v>
      </c>
      <c r="B185" s="278" t="s">
        <v>172</v>
      </c>
      <c r="C185" s="278">
        <v>33.4</v>
      </c>
      <c r="D185" s="280">
        <v>32.833333333333329</v>
      </c>
      <c r="E185" s="280">
        <v>31.86666666666666</v>
      </c>
      <c r="F185" s="280">
        <v>30.333333333333332</v>
      </c>
      <c r="G185" s="280">
        <v>29.366666666666664</v>
      </c>
      <c r="H185" s="280">
        <v>34.36666666666666</v>
      </c>
      <c r="I185" s="280">
        <v>35.333333333333329</v>
      </c>
      <c r="J185" s="280">
        <v>36.866666666666653</v>
      </c>
      <c r="K185" s="278">
        <v>33.799999999999997</v>
      </c>
      <c r="L185" s="278">
        <v>31.3</v>
      </c>
      <c r="M185" s="278">
        <v>596.94645000000003</v>
      </c>
    </row>
    <row r="186" spans="1:13">
      <c r="A186" s="302">
        <v>177</v>
      </c>
      <c r="B186" s="278" t="s">
        <v>282</v>
      </c>
      <c r="C186" s="278">
        <v>109.95</v>
      </c>
      <c r="D186" s="280">
        <v>109.76666666666667</v>
      </c>
      <c r="E186" s="280">
        <v>105.73333333333333</v>
      </c>
      <c r="F186" s="280">
        <v>101.51666666666667</v>
      </c>
      <c r="G186" s="280">
        <v>97.483333333333334</v>
      </c>
      <c r="H186" s="280">
        <v>113.98333333333333</v>
      </c>
      <c r="I186" s="280">
        <v>118.01666666666667</v>
      </c>
      <c r="J186" s="280">
        <v>122.23333333333333</v>
      </c>
      <c r="K186" s="278">
        <v>113.8</v>
      </c>
      <c r="L186" s="278">
        <v>105.55</v>
      </c>
      <c r="M186" s="278">
        <v>43.901910000000001</v>
      </c>
    </row>
    <row r="187" spans="1:13">
      <c r="A187" s="302">
        <v>178</v>
      </c>
      <c r="B187" s="278" t="s">
        <v>179</v>
      </c>
      <c r="C187" s="278">
        <v>494.25</v>
      </c>
      <c r="D187" s="280">
        <v>499.15000000000003</v>
      </c>
      <c r="E187" s="280">
        <v>487.30000000000007</v>
      </c>
      <c r="F187" s="280">
        <v>480.35</v>
      </c>
      <c r="G187" s="280">
        <v>468.50000000000006</v>
      </c>
      <c r="H187" s="280">
        <v>506.10000000000008</v>
      </c>
      <c r="I187" s="280">
        <v>517.95000000000005</v>
      </c>
      <c r="J187" s="280">
        <v>524.90000000000009</v>
      </c>
      <c r="K187" s="278">
        <v>511</v>
      </c>
      <c r="L187" s="278">
        <v>492.2</v>
      </c>
      <c r="M187" s="278">
        <v>227.98421999999999</v>
      </c>
    </row>
    <row r="188" spans="1:13">
      <c r="A188" s="302">
        <v>179</v>
      </c>
      <c r="B188" s="278" t="s">
        <v>180</v>
      </c>
      <c r="C188" s="278">
        <v>402.15</v>
      </c>
      <c r="D188" s="280">
        <v>406.11666666666662</v>
      </c>
      <c r="E188" s="280">
        <v>396.28333333333325</v>
      </c>
      <c r="F188" s="280">
        <v>390.41666666666663</v>
      </c>
      <c r="G188" s="280">
        <v>380.58333333333326</v>
      </c>
      <c r="H188" s="280">
        <v>411.98333333333323</v>
      </c>
      <c r="I188" s="280">
        <v>421.81666666666661</v>
      </c>
      <c r="J188" s="280">
        <v>427.68333333333322</v>
      </c>
      <c r="K188" s="278">
        <v>415.95</v>
      </c>
      <c r="L188" s="278">
        <v>400.25</v>
      </c>
      <c r="M188" s="278">
        <v>27.56561</v>
      </c>
    </row>
    <row r="189" spans="1:13">
      <c r="A189" s="302">
        <v>180</v>
      </c>
      <c r="B189" s="278" t="s">
        <v>283</v>
      </c>
      <c r="C189" s="278">
        <v>367</v>
      </c>
      <c r="D189" s="280">
        <v>368.59999999999997</v>
      </c>
      <c r="E189" s="280">
        <v>363.59999999999991</v>
      </c>
      <c r="F189" s="280">
        <v>360.19999999999993</v>
      </c>
      <c r="G189" s="280">
        <v>355.19999999999987</v>
      </c>
      <c r="H189" s="280">
        <v>371.99999999999994</v>
      </c>
      <c r="I189" s="280">
        <v>377.00000000000006</v>
      </c>
      <c r="J189" s="280">
        <v>380.4</v>
      </c>
      <c r="K189" s="278">
        <v>373.6</v>
      </c>
      <c r="L189" s="278">
        <v>365.2</v>
      </c>
      <c r="M189" s="278">
        <v>3.8721399999999999</v>
      </c>
    </row>
    <row r="190" spans="1:13">
      <c r="A190" s="302">
        <v>181</v>
      </c>
      <c r="B190" s="278" t="s">
        <v>193</v>
      </c>
      <c r="C190" s="278">
        <v>359.15</v>
      </c>
      <c r="D190" s="280">
        <v>358.56666666666661</v>
      </c>
      <c r="E190" s="280">
        <v>354.23333333333323</v>
      </c>
      <c r="F190" s="280">
        <v>349.31666666666661</v>
      </c>
      <c r="G190" s="280">
        <v>344.98333333333323</v>
      </c>
      <c r="H190" s="280">
        <v>363.48333333333323</v>
      </c>
      <c r="I190" s="280">
        <v>367.81666666666661</v>
      </c>
      <c r="J190" s="280">
        <v>372.73333333333323</v>
      </c>
      <c r="K190" s="278">
        <v>362.9</v>
      </c>
      <c r="L190" s="278">
        <v>353.65</v>
      </c>
      <c r="M190" s="278">
        <v>21.34564</v>
      </c>
    </row>
    <row r="191" spans="1:13">
      <c r="A191" s="302">
        <v>182</v>
      </c>
      <c r="B191" s="278" t="s">
        <v>188</v>
      </c>
      <c r="C191" s="278">
        <v>2048.25</v>
      </c>
      <c r="D191" s="280">
        <v>2062.1833333333334</v>
      </c>
      <c r="E191" s="280">
        <v>2026.3666666666668</v>
      </c>
      <c r="F191" s="280">
        <v>2004.4833333333333</v>
      </c>
      <c r="G191" s="280">
        <v>1968.6666666666667</v>
      </c>
      <c r="H191" s="280">
        <v>2084.0666666666666</v>
      </c>
      <c r="I191" s="280">
        <v>2119.8833333333332</v>
      </c>
      <c r="J191" s="280">
        <v>2141.7666666666669</v>
      </c>
      <c r="K191" s="278">
        <v>2098</v>
      </c>
      <c r="L191" s="278">
        <v>2040.3</v>
      </c>
      <c r="M191" s="278">
        <v>35.732990000000001</v>
      </c>
    </row>
    <row r="192" spans="1:13">
      <c r="A192" s="302">
        <v>183</v>
      </c>
      <c r="B192" s="278" t="s">
        <v>3466</v>
      </c>
      <c r="C192" s="278">
        <v>379.75</v>
      </c>
      <c r="D192" s="280">
        <v>381.51666666666665</v>
      </c>
      <c r="E192" s="280">
        <v>375.23333333333329</v>
      </c>
      <c r="F192" s="280">
        <v>370.71666666666664</v>
      </c>
      <c r="G192" s="280">
        <v>364.43333333333328</v>
      </c>
      <c r="H192" s="280">
        <v>386.0333333333333</v>
      </c>
      <c r="I192" s="280">
        <v>392.31666666666661</v>
      </c>
      <c r="J192" s="280">
        <v>396.83333333333331</v>
      </c>
      <c r="K192" s="278">
        <v>387.8</v>
      </c>
      <c r="L192" s="278">
        <v>377</v>
      </c>
      <c r="M192" s="278">
        <v>31.407260000000001</v>
      </c>
    </row>
    <row r="193" spans="1:13">
      <c r="A193" s="302">
        <v>184</v>
      </c>
      <c r="B193" s="278" t="s">
        <v>185</v>
      </c>
      <c r="C193" s="278">
        <v>46.95</v>
      </c>
      <c r="D193" s="280">
        <v>45.716666666666669</v>
      </c>
      <c r="E193" s="280">
        <v>43.933333333333337</v>
      </c>
      <c r="F193" s="280">
        <v>40.916666666666671</v>
      </c>
      <c r="G193" s="280">
        <v>39.13333333333334</v>
      </c>
      <c r="H193" s="280">
        <v>48.733333333333334</v>
      </c>
      <c r="I193" s="280">
        <v>50.516666666666666</v>
      </c>
      <c r="J193" s="280">
        <v>53.533333333333331</v>
      </c>
      <c r="K193" s="278">
        <v>47.5</v>
      </c>
      <c r="L193" s="278">
        <v>42.7</v>
      </c>
      <c r="M193" s="278">
        <v>130.18447</v>
      </c>
    </row>
    <row r="194" spans="1:13">
      <c r="A194" s="302">
        <v>185</v>
      </c>
      <c r="B194" s="278" t="s">
        <v>184</v>
      </c>
      <c r="C194" s="278">
        <v>110.75</v>
      </c>
      <c r="D194" s="280">
        <v>107.41666666666667</v>
      </c>
      <c r="E194" s="280">
        <v>102.38333333333334</v>
      </c>
      <c r="F194" s="280">
        <v>94.016666666666666</v>
      </c>
      <c r="G194" s="280">
        <v>88.983333333333334</v>
      </c>
      <c r="H194" s="280">
        <v>115.78333333333335</v>
      </c>
      <c r="I194" s="280">
        <v>120.81666666666668</v>
      </c>
      <c r="J194" s="280">
        <v>129.18333333333334</v>
      </c>
      <c r="K194" s="278">
        <v>112.45</v>
      </c>
      <c r="L194" s="278">
        <v>99.05</v>
      </c>
      <c r="M194" s="278">
        <v>1872.12583</v>
      </c>
    </row>
    <row r="195" spans="1:13">
      <c r="A195" s="302">
        <v>186</v>
      </c>
      <c r="B195" s="278" t="s">
        <v>186</v>
      </c>
      <c r="C195" s="278">
        <v>43.9</v>
      </c>
      <c r="D195" s="280">
        <v>43.683333333333337</v>
      </c>
      <c r="E195" s="280">
        <v>43.016666666666673</v>
      </c>
      <c r="F195" s="280">
        <v>42.133333333333333</v>
      </c>
      <c r="G195" s="280">
        <v>41.466666666666669</v>
      </c>
      <c r="H195" s="280">
        <v>44.566666666666677</v>
      </c>
      <c r="I195" s="280">
        <v>45.233333333333334</v>
      </c>
      <c r="J195" s="280">
        <v>46.116666666666681</v>
      </c>
      <c r="K195" s="278">
        <v>44.35</v>
      </c>
      <c r="L195" s="278">
        <v>42.8</v>
      </c>
      <c r="M195" s="278">
        <v>552.25626999999997</v>
      </c>
    </row>
    <row r="196" spans="1:13">
      <c r="A196" s="302">
        <v>187</v>
      </c>
      <c r="B196" s="278" t="s">
        <v>187</v>
      </c>
      <c r="C196" s="278">
        <v>338.95</v>
      </c>
      <c r="D196" s="280">
        <v>335.88333333333327</v>
      </c>
      <c r="E196" s="280">
        <v>328.11666666666656</v>
      </c>
      <c r="F196" s="280">
        <v>317.2833333333333</v>
      </c>
      <c r="G196" s="280">
        <v>309.51666666666659</v>
      </c>
      <c r="H196" s="280">
        <v>346.71666666666653</v>
      </c>
      <c r="I196" s="280">
        <v>354.48333333333329</v>
      </c>
      <c r="J196" s="280">
        <v>365.31666666666649</v>
      </c>
      <c r="K196" s="278">
        <v>343.65</v>
      </c>
      <c r="L196" s="278">
        <v>325.05</v>
      </c>
      <c r="M196" s="278">
        <v>309.18495000000001</v>
      </c>
    </row>
    <row r="197" spans="1:13">
      <c r="A197" s="302">
        <v>188</v>
      </c>
      <c r="B197" s="269" t="s">
        <v>189</v>
      </c>
      <c r="C197" s="269">
        <v>579.85</v>
      </c>
      <c r="D197" s="309">
        <v>582.80000000000007</v>
      </c>
      <c r="E197" s="309">
        <v>572.05000000000018</v>
      </c>
      <c r="F197" s="309">
        <v>564.25000000000011</v>
      </c>
      <c r="G197" s="309">
        <v>553.50000000000023</v>
      </c>
      <c r="H197" s="309">
        <v>590.60000000000014</v>
      </c>
      <c r="I197" s="309">
        <v>601.34999999999991</v>
      </c>
      <c r="J197" s="309">
        <v>609.15000000000009</v>
      </c>
      <c r="K197" s="269">
        <v>593.54999999999995</v>
      </c>
      <c r="L197" s="269">
        <v>575</v>
      </c>
      <c r="M197" s="269">
        <v>62.070970000000003</v>
      </c>
    </row>
    <row r="198" spans="1:13">
      <c r="A198" s="302">
        <v>189</v>
      </c>
      <c r="B198" s="269" t="s">
        <v>284</v>
      </c>
      <c r="C198" s="269">
        <v>118.5</v>
      </c>
      <c r="D198" s="309">
        <v>118.61666666666667</v>
      </c>
      <c r="E198" s="309">
        <v>116.48333333333335</v>
      </c>
      <c r="F198" s="309">
        <v>114.46666666666667</v>
      </c>
      <c r="G198" s="309">
        <v>112.33333333333334</v>
      </c>
      <c r="H198" s="309">
        <v>120.63333333333335</v>
      </c>
      <c r="I198" s="309">
        <v>122.76666666666668</v>
      </c>
      <c r="J198" s="309">
        <v>124.78333333333336</v>
      </c>
      <c r="K198" s="269">
        <v>120.75</v>
      </c>
      <c r="L198" s="269">
        <v>116.6</v>
      </c>
      <c r="M198" s="269">
        <v>2.9485800000000002</v>
      </c>
    </row>
    <row r="199" spans="1:13">
      <c r="A199" s="302">
        <v>190</v>
      </c>
      <c r="B199" s="269" t="s">
        <v>168</v>
      </c>
      <c r="C199" s="269">
        <v>632.15</v>
      </c>
      <c r="D199" s="309">
        <v>630.73333333333323</v>
      </c>
      <c r="E199" s="309">
        <v>621.51666666666642</v>
      </c>
      <c r="F199" s="309">
        <v>610.88333333333321</v>
      </c>
      <c r="G199" s="309">
        <v>601.6666666666664</v>
      </c>
      <c r="H199" s="309">
        <v>641.36666666666645</v>
      </c>
      <c r="I199" s="309">
        <v>650.58333333333337</v>
      </c>
      <c r="J199" s="309">
        <v>661.21666666666647</v>
      </c>
      <c r="K199" s="269">
        <v>639.95000000000005</v>
      </c>
      <c r="L199" s="269">
        <v>620.1</v>
      </c>
      <c r="M199" s="269">
        <v>5.76227</v>
      </c>
    </row>
    <row r="200" spans="1:13">
      <c r="A200" s="302">
        <v>191</v>
      </c>
      <c r="B200" s="269" t="s">
        <v>190</v>
      </c>
      <c r="C200" s="269">
        <v>990.95</v>
      </c>
      <c r="D200" s="309">
        <v>984.31666666666661</v>
      </c>
      <c r="E200" s="309">
        <v>973.63333333333321</v>
      </c>
      <c r="F200" s="309">
        <v>956.31666666666661</v>
      </c>
      <c r="G200" s="309">
        <v>945.63333333333321</v>
      </c>
      <c r="H200" s="309">
        <v>1001.6333333333332</v>
      </c>
      <c r="I200" s="309">
        <v>1012.3166666666666</v>
      </c>
      <c r="J200" s="309">
        <v>1029.6333333333332</v>
      </c>
      <c r="K200" s="269">
        <v>995</v>
      </c>
      <c r="L200" s="269">
        <v>967</v>
      </c>
      <c r="M200" s="269">
        <v>31.361409999999999</v>
      </c>
    </row>
    <row r="201" spans="1:13">
      <c r="A201" s="302">
        <v>192</v>
      </c>
      <c r="B201" s="269" t="s">
        <v>191</v>
      </c>
      <c r="C201" s="269">
        <v>2367.75</v>
      </c>
      <c r="D201" s="309">
        <v>2376.1666666666665</v>
      </c>
      <c r="E201" s="309">
        <v>2345.9333333333329</v>
      </c>
      <c r="F201" s="309">
        <v>2324.1166666666663</v>
      </c>
      <c r="G201" s="309">
        <v>2293.8833333333328</v>
      </c>
      <c r="H201" s="309">
        <v>2397.9833333333331</v>
      </c>
      <c r="I201" s="309">
        <v>2428.2166666666667</v>
      </c>
      <c r="J201" s="309">
        <v>2450.0333333333333</v>
      </c>
      <c r="K201" s="269">
        <v>2406.4</v>
      </c>
      <c r="L201" s="269">
        <v>2354.35</v>
      </c>
      <c r="M201" s="269">
        <v>4.4788500000000004</v>
      </c>
    </row>
    <row r="202" spans="1:13">
      <c r="A202" s="302">
        <v>193</v>
      </c>
      <c r="B202" s="269" t="s">
        <v>192</v>
      </c>
      <c r="C202" s="269">
        <v>344.55</v>
      </c>
      <c r="D202" s="309">
        <v>338.56666666666666</v>
      </c>
      <c r="E202" s="309">
        <v>329.5333333333333</v>
      </c>
      <c r="F202" s="309">
        <v>314.51666666666665</v>
      </c>
      <c r="G202" s="309">
        <v>305.48333333333329</v>
      </c>
      <c r="H202" s="309">
        <v>353.58333333333331</v>
      </c>
      <c r="I202" s="309">
        <v>362.61666666666673</v>
      </c>
      <c r="J202" s="309">
        <v>377.63333333333333</v>
      </c>
      <c r="K202" s="269">
        <v>347.6</v>
      </c>
      <c r="L202" s="269">
        <v>323.55</v>
      </c>
      <c r="M202" s="269">
        <v>32.592840000000002</v>
      </c>
    </row>
    <row r="203" spans="1:13">
      <c r="A203" s="302">
        <v>194</v>
      </c>
      <c r="B203" s="269" t="s">
        <v>198</v>
      </c>
      <c r="C203" s="269">
        <v>439.4</v>
      </c>
      <c r="D203" s="309">
        <v>436.29999999999995</v>
      </c>
      <c r="E203" s="309">
        <v>426.64999999999992</v>
      </c>
      <c r="F203" s="309">
        <v>413.9</v>
      </c>
      <c r="G203" s="309">
        <v>404.24999999999994</v>
      </c>
      <c r="H203" s="309">
        <v>449.0499999999999</v>
      </c>
      <c r="I203" s="309">
        <v>458.7</v>
      </c>
      <c r="J203" s="309">
        <v>471.44999999999987</v>
      </c>
      <c r="K203" s="269">
        <v>445.95</v>
      </c>
      <c r="L203" s="269">
        <v>423.55</v>
      </c>
      <c r="M203" s="269">
        <v>123.15989</v>
      </c>
    </row>
    <row r="204" spans="1:13">
      <c r="A204" s="302">
        <v>195</v>
      </c>
      <c r="B204" s="269" t="s">
        <v>196</v>
      </c>
      <c r="C204" s="269">
        <v>3869.55</v>
      </c>
      <c r="D204" s="309">
        <v>3867.6833333333329</v>
      </c>
      <c r="E204" s="309">
        <v>3806.8666666666659</v>
      </c>
      <c r="F204" s="309">
        <v>3744.1833333333329</v>
      </c>
      <c r="G204" s="309">
        <v>3683.3666666666659</v>
      </c>
      <c r="H204" s="309">
        <v>3930.3666666666659</v>
      </c>
      <c r="I204" s="309">
        <v>3991.1833333333325</v>
      </c>
      <c r="J204" s="309">
        <v>4053.8666666666659</v>
      </c>
      <c r="K204" s="269">
        <v>3928.5</v>
      </c>
      <c r="L204" s="269">
        <v>3805</v>
      </c>
      <c r="M204" s="269">
        <v>6.9774700000000003</v>
      </c>
    </row>
    <row r="205" spans="1:13">
      <c r="A205" s="302">
        <v>196</v>
      </c>
      <c r="B205" s="269" t="s">
        <v>197</v>
      </c>
      <c r="C205" s="269">
        <v>30.35</v>
      </c>
      <c r="D205" s="309">
        <v>30.116666666666664</v>
      </c>
      <c r="E205" s="309">
        <v>29.633333333333326</v>
      </c>
      <c r="F205" s="309">
        <v>28.916666666666661</v>
      </c>
      <c r="G205" s="309">
        <v>28.433333333333323</v>
      </c>
      <c r="H205" s="309">
        <v>30.833333333333329</v>
      </c>
      <c r="I205" s="309">
        <v>31.31666666666667</v>
      </c>
      <c r="J205" s="309">
        <v>32.033333333333331</v>
      </c>
      <c r="K205" s="269">
        <v>30.6</v>
      </c>
      <c r="L205" s="269">
        <v>29.4</v>
      </c>
      <c r="M205" s="269">
        <v>85.230369999999994</v>
      </c>
    </row>
    <row r="206" spans="1:13">
      <c r="A206" s="302">
        <v>197</v>
      </c>
      <c r="B206" s="269" t="s">
        <v>194</v>
      </c>
      <c r="C206" s="269">
        <v>1017.05</v>
      </c>
      <c r="D206" s="309">
        <v>997.19999999999993</v>
      </c>
      <c r="E206" s="309">
        <v>967.89999999999986</v>
      </c>
      <c r="F206" s="309">
        <v>918.74999999999989</v>
      </c>
      <c r="G206" s="309">
        <v>889.44999999999982</v>
      </c>
      <c r="H206" s="309">
        <v>1046.3499999999999</v>
      </c>
      <c r="I206" s="309">
        <v>1075.6499999999999</v>
      </c>
      <c r="J206" s="309">
        <v>1124.8</v>
      </c>
      <c r="K206" s="269">
        <v>1026.5</v>
      </c>
      <c r="L206" s="269">
        <v>948.05</v>
      </c>
      <c r="M206" s="269">
        <v>22.827580000000001</v>
      </c>
    </row>
    <row r="207" spans="1:13">
      <c r="A207" s="302">
        <v>198</v>
      </c>
      <c r="B207" s="269" t="s">
        <v>144</v>
      </c>
      <c r="C207" s="269">
        <v>586.04999999999995</v>
      </c>
      <c r="D207" s="309">
        <v>586.0333333333333</v>
      </c>
      <c r="E207" s="309">
        <v>577.06666666666661</v>
      </c>
      <c r="F207" s="309">
        <v>568.08333333333326</v>
      </c>
      <c r="G207" s="309">
        <v>559.11666666666656</v>
      </c>
      <c r="H207" s="309">
        <v>595.01666666666665</v>
      </c>
      <c r="I207" s="309">
        <v>603.98333333333335</v>
      </c>
      <c r="J207" s="309">
        <v>612.9666666666667</v>
      </c>
      <c r="K207" s="269">
        <v>595</v>
      </c>
      <c r="L207" s="269">
        <v>577.04999999999995</v>
      </c>
      <c r="M207" s="269">
        <v>45.924689999999998</v>
      </c>
    </row>
    <row r="208" spans="1:13">
      <c r="A208" s="302">
        <v>199</v>
      </c>
      <c r="B208" s="269" t="s">
        <v>285</v>
      </c>
      <c r="C208" s="269">
        <v>185.2</v>
      </c>
      <c r="D208" s="309">
        <v>185.51666666666665</v>
      </c>
      <c r="E208" s="309">
        <v>183.73333333333329</v>
      </c>
      <c r="F208" s="309">
        <v>182.26666666666665</v>
      </c>
      <c r="G208" s="309">
        <v>180.48333333333329</v>
      </c>
      <c r="H208" s="309">
        <v>186.98333333333329</v>
      </c>
      <c r="I208" s="309">
        <v>188.76666666666665</v>
      </c>
      <c r="J208" s="309">
        <v>190.23333333333329</v>
      </c>
      <c r="K208" s="269">
        <v>187.3</v>
      </c>
      <c r="L208" s="269">
        <v>184.05</v>
      </c>
      <c r="M208" s="269">
        <v>2.86721</v>
      </c>
    </row>
    <row r="209" spans="1:13">
      <c r="A209" s="302">
        <v>200</v>
      </c>
      <c r="B209" s="269" t="s">
        <v>286</v>
      </c>
      <c r="C209" s="269">
        <v>163.44999999999999</v>
      </c>
      <c r="D209" s="309">
        <v>162.33333333333334</v>
      </c>
      <c r="E209" s="309">
        <v>161.2166666666667</v>
      </c>
      <c r="F209" s="309">
        <v>158.98333333333335</v>
      </c>
      <c r="G209" s="309">
        <v>157.8666666666667</v>
      </c>
      <c r="H209" s="309">
        <v>164.56666666666669</v>
      </c>
      <c r="I209" s="309">
        <v>165.68333333333331</v>
      </c>
      <c r="J209" s="309">
        <v>167.91666666666669</v>
      </c>
      <c r="K209" s="269">
        <v>163.44999999999999</v>
      </c>
      <c r="L209" s="269">
        <v>160.1</v>
      </c>
      <c r="M209" s="269">
        <v>2.5739000000000001</v>
      </c>
    </row>
    <row r="210" spans="1:13">
      <c r="A210" s="302">
        <v>201</v>
      </c>
      <c r="B210" s="269" t="s">
        <v>564</v>
      </c>
      <c r="C210" s="269">
        <v>632.29999999999995</v>
      </c>
      <c r="D210" s="309">
        <v>627.91666666666663</v>
      </c>
      <c r="E210" s="309">
        <v>620.33333333333326</v>
      </c>
      <c r="F210" s="309">
        <v>608.36666666666667</v>
      </c>
      <c r="G210" s="309">
        <v>600.7833333333333</v>
      </c>
      <c r="H210" s="309">
        <v>639.88333333333321</v>
      </c>
      <c r="I210" s="309">
        <v>647.46666666666647</v>
      </c>
      <c r="J210" s="309">
        <v>659.43333333333317</v>
      </c>
      <c r="K210" s="269">
        <v>635.5</v>
      </c>
      <c r="L210" s="269">
        <v>615.95000000000005</v>
      </c>
      <c r="M210" s="269">
        <v>1.6266</v>
      </c>
    </row>
    <row r="211" spans="1:13">
      <c r="A211" s="302">
        <v>202</v>
      </c>
      <c r="B211" s="269" t="s">
        <v>199</v>
      </c>
      <c r="C211" s="269">
        <v>105.3</v>
      </c>
      <c r="D211" s="309">
        <v>104.81666666666668</v>
      </c>
      <c r="E211" s="309">
        <v>103.38333333333335</v>
      </c>
      <c r="F211" s="309">
        <v>101.46666666666668</v>
      </c>
      <c r="G211" s="309">
        <v>100.03333333333336</v>
      </c>
      <c r="H211" s="309">
        <v>106.73333333333335</v>
      </c>
      <c r="I211" s="309">
        <v>108.16666666666666</v>
      </c>
      <c r="J211" s="309">
        <v>110.08333333333334</v>
      </c>
      <c r="K211" s="269">
        <v>106.25</v>
      </c>
      <c r="L211" s="269">
        <v>102.9</v>
      </c>
      <c r="M211" s="269">
        <v>332.24182999999999</v>
      </c>
    </row>
    <row r="212" spans="1:13">
      <c r="A212" s="302">
        <v>203</v>
      </c>
      <c r="B212" s="269" t="s">
        <v>121</v>
      </c>
      <c r="C212" s="269">
        <v>10.5</v>
      </c>
      <c r="D212" s="309">
        <v>10.083333333333334</v>
      </c>
      <c r="E212" s="309">
        <v>9.4166666666666679</v>
      </c>
      <c r="F212" s="309">
        <v>8.3333333333333339</v>
      </c>
      <c r="G212" s="309">
        <v>7.6666666666666679</v>
      </c>
      <c r="H212" s="309">
        <v>11.166666666666668</v>
      </c>
      <c r="I212" s="309">
        <v>11.833333333333336</v>
      </c>
      <c r="J212" s="309">
        <v>12.916666666666668</v>
      </c>
      <c r="K212" s="269">
        <v>10.75</v>
      </c>
      <c r="L212" s="269">
        <v>9</v>
      </c>
      <c r="M212" s="269">
        <v>17967.406660000001</v>
      </c>
    </row>
    <row r="213" spans="1:13">
      <c r="A213" s="302">
        <v>204</v>
      </c>
      <c r="B213" s="269" t="s">
        <v>200</v>
      </c>
      <c r="C213" s="269">
        <v>579.75</v>
      </c>
      <c r="D213" s="309">
        <v>575.7166666666667</v>
      </c>
      <c r="E213" s="309">
        <v>568.53333333333342</v>
      </c>
      <c r="F213" s="309">
        <v>557.31666666666672</v>
      </c>
      <c r="G213" s="309">
        <v>550.13333333333344</v>
      </c>
      <c r="H213" s="309">
        <v>586.93333333333339</v>
      </c>
      <c r="I213" s="309">
        <v>594.11666666666679</v>
      </c>
      <c r="J213" s="309">
        <v>605.33333333333337</v>
      </c>
      <c r="K213" s="269">
        <v>582.9</v>
      </c>
      <c r="L213" s="269">
        <v>564.5</v>
      </c>
      <c r="M213" s="269">
        <v>26.73077</v>
      </c>
    </row>
    <row r="214" spans="1:13">
      <c r="A214" s="302">
        <v>205</v>
      </c>
      <c r="B214" s="269" t="s">
        <v>570</v>
      </c>
      <c r="C214" s="269">
        <v>2070.4</v>
      </c>
      <c r="D214" s="309">
        <v>2068.7999999999997</v>
      </c>
      <c r="E214" s="309">
        <v>2052.5999999999995</v>
      </c>
      <c r="F214" s="309">
        <v>2034.7999999999997</v>
      </c>
      <c r="G214" s="309">
        <v>2018.5999999999995</v>
      </c>
      <c r="H214" s="309">
        <v>2086.5999999999995</v>
      </c>
      <c r="I214" s="309">
        <v>2102.7999999999993</v>
      </c>
      <c r="J214" s="309">
        <v>2120.5999999999995</v>
      </c>
      <c r="K214" s="269">
        <v>2085</v>
      </c>
      <c r="L214" s="269">
        <v>2051</v>
      </c>
      <c r="M214" s="269">
        <v>0.24668000000000001</v>
      </c>
    </row>
    <row r="215" spans="1:13">
      <c r="A215" s="302">
        <v>206</v>
      </c>
      <c r="B215" s="269" t="s">
        <v>201</v>
      </c>
      <c r="C215" s="309">
        <v>218.75</v>
      </c>
      <c r="D215" s="309">
        <v>218</v>
      </c>
      <c r="E215" s="309">
        <v>215.75</v>
      </c>
      <c r="F215" s="309">
        <v>212.75</v>
      </c>
      <c r="G215" s="309">
        <v>210.5</v>
      </c>
      <c r="H215" s="309">
        <v>221</v>
      </c>
      <c r="I215" s="309">
        <v>223.25</v>
      </c>
      <c r="J215" s="309">
        <v>226.25</v>
      </c>
      <c r="K215" s="309">
        <v>220.25</v>
      </c>
      <c r="L215" s="309">
        <v>215</v>
      </c>
      <c r="M215" s="309">
        <v>72.458340000000007</v>
      </c>
    </row>
    <row r="216" spans="1:13">
      <c r="A216" s="302">
        <v>207</v>
      </c>
      <c r="B216" s="269" t="s">
        <v>202</v>
      </c>
      <c r="C216" s="309">
        <v>28.85</v>
      </c>
      <c r="D216" s="309">
        <v>28.683333333333334</v>
      </c>
      <c r="E216" s="309">
        <v>28.166666666666668</v>
      </c>
      <c r="F216" s="309">
        <v>27.483333333333334</v>
      </c>
      <c r="G216" s="309">
        <v>26.966666666666669</v>
      </c>
      <c r="H216" s="309">
        <v>29.366666666666667</v>
      </c>
      <c r="I216" s="309">
        <v>29.883333333333333</v>
      </c>
      <c r="J216" s="309">
        <v>30.566666666666666</v>
      </c>
      <c r="K216" s="309">
        <v>29.2</v>
      </c>
      <c r="L216" s="309">
        <v>28</v>
      </c>
      <c r="M216" s="309">
        <v>188.70401000000001</v>
      </c>
    </row>
    <row r="217" spans="1:13">
      <c r="A217" s="302">
        <v>208</v>
      </c>
      <c r="B217" s="269" t="s">
        <v>203</v>
      </c>
      <c r="C217" s="309">
        <v>206.2</v>
      </c>
      <c r="D217" s="309">
        <v>206.33333333333334</v>
      </c>
      <c r="E217" s="309">
        <v>202.2166666666667</v>
      </c>
      <c r="F217" s="309">
        <v>198.23333333333335</v>
      </c>
      <c r="G217" s="309">
        <v>194.1166666666667</v>
      </c>
      <c r="H217" s="309">
        <v>210.31666666666669</v>
      </c>
      <c r="I217" s="309">
        <v>214.43333333333331</v>
      </c>
      <c r="J217" s="309">
        <v>218.41666666666669</v>
      </c>
      <c r="K217" s="309">
        <v>210.45</v>
      </c>
      <c r="L217" s="309">
        <v>202.35</v>
      </c>
      <c r="M217" s="309">
        <v>365.25491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5"/>
  <sheetViews>
    <sheetView zoomScale="85" zoomScaleNormal="85" workbookViewId="0">
      <pane ySplit="10" topLeftCell="A20" activePane="bottomLeft" state="frozen"/>
      <selection pane="bottomLeft" activeCell="F19" sqref="F19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29"/>
      <c r="B1" s="529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43990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26" t="s">
        <v>16</v>
      </c>
      <c r="B9" s="527" t="s">
        <v>18</v>
      </c>
      <c r="C9" s="525" t="s">
        <v>19</v>
      </c>
      <c r="D9" s="525" t="s">
        <v>20</v>
      </c>
      <c r="E9" s="525" t="s">
        <v>21</v>
      </c>
      <c r="F9" s="525"/>
      <c r="G9" s="525"/>
      <c r="H9" s="525" t="s">
        <v>22</v>
      </c>
      <c r="I9" s="525"/>
      <c r="J9" s="525"/>
      <c r="K9" s="275"/>
      <c r="L9" s="282"/>
      <c r="M9" s="283"/>
    </row>
    <row r="10" spans="1:15" ht="42.75" customHeight="1">
      <c r="A10" s="521"/>
      <c r="B10" s="523"/>
      <c r="C10" s="528" t="s">
        <v>23</v>
      </c>
      <c r="D10" s="528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17979.25</v>
      </c>
      <c r="D11" s="280">
        <v>18025.233333333334</v>
      </c>
      <c r="E11" s="280">
        <v>17854.016666666666</v>
      </c>
      <c r="F11" s="280">
        <v>17728.783333333333</v>
      </c>
      <c r="G11" s="280">
        <v>17557.566666666666</v>
      </c>
      <c r="H11" s="280">
        <v>18150.466666666667</v>
      </c>
      <c r="I11" s="280">
        <v>18321.683333333334</v>
      </c>
      <c r="J11" s="280">
        <v>18446.916666666668</v>
      </c>
      <c r="K11" s="278">
        <v>18196.45</v>
      </c>
      <c r="L11" s="278">
        <v>17900</v>
      </c>
      <c r="M11" s="278">
        <v>3.9E-2</v>
      </c>
    </row>
    <row r="12" spans="1:15" ht="12" customHeight="1">
      <c r="A12" s="269">
        <v>2</v>
      </c>
      <c r="B12" s="278" t="s">
        <v>804</v>
      </c>
      <c r="C12" s="279">
        <v>908.75</v>
      </c>
      <c r="D12" s="280">
        <v>907.31666666666661</v>
      </c>
      <c r="E12" s="280">
        <v>894.63333333333321</v>
      </c>
      <c r="F12" s="280">
        <v>880.51666666666665</v>
      </c>
      <c r="G12" s="280">
        <v>867.83333333333326</v>
      </c>
      <c r="H12" s="280">
        <v>921.43333333333317</v>
      </c>
      <c r="I12" s="280">
        <v>934.11666666666656</v>
      </c>
      <c r="J12" s="280">
        <v>948.23333333333312</v>
      </c>
      <c r="K12" s="278">
        <v>920</v>
      </c>
      <c r="L12" s="278">
        <v>893.2</v>
      </c>
      <c r="M12" s="278">
        <v>6.4981499999999999</v>
      </c>
    </row>
    <row r="13" spans="1:15" ht="12" customHeight="1">
      <c r="A13" s="269">
        <v>3</v>
      </c>
      <c r="B13" s="278" t="s">
        <v>295</v>
      </c>
      <c r="C13" s="279">
        <v>1198.2</v>
      </c>
      <c r="D13" s="280">
        <v>1186.0666666666666</v>
      </c>
      <c r="E13" s="280">
        <v>1147.1333333333332</v>
      </c>
      <c r="F13" s="280">
        <v>1096.0666666666666</v>
      </c>
      <c r="G13" s="280">
        <v>1057.1333333333332</v>
      </c>
      <c r="H13" s="280">
        <v>1237.1333333333332</v>
      </c>
      <c r="I13" s="280">
        <v>1276.0666666666666</v>
      </c>
      <c r="J13" s="280">
        <v>1327.1333333333332</v>
      </c>
      <c r="K13" s="278">
        <v>1225</v>
      </c>
      <c r="L13" s="278">
        <v>1135</v>
      </c>
      <c r="M13" s="278">
        <v>0.69832000000000005</v>
      </c>
    </row>
    <row r="14" spans="1:15" ht="12" customHeight="1">
      <c r="A14" s="269">
        <v>4</v>
      </c>
      <c r="B14" s="278" t="s">
        <v>296</v>
      </c>
      <c r="C14" s="279">
        <v>17163.55</v>
      </c>
      <c r="D14" s="280">
        <v>17071.066666666669</v>
      </c>
      <c r="E14" s="280">
        <v>16743.133333333339</v>
      </c>
      <c r="F14" s="280">
        <v>16322.716666666671</v>
      </c>
      <c r="G14" s="280">
        <v>15994.78333333334</v>
      </c>
      <c r="H14" s="280">
        <v>17491.483333333337</v>
      </c>
      <c r="I14" s="280">
        <v>17819.416666666664</v>
      </c>
      <c r="J14" s="280">
        <v>18239.833333333336</v>
      </c>
      <c r="K14" s="278">
        <v>17399</v>
      </c>
      <c r="L14" s="278">
        <v>16650.650000000001</v>
      </c>
      <c r="M14" s="278">
        <v>0.16189999999999999</v>
      </c>
    </row>
    <row r="15" spans="1:15" ht="12" customHeight="1">
      <c r="A15" s="269">
        <v>5</v>
      </c>
      <c r="B15" s="278" t="s">
        <v>228</v>
      </c>
      <c r="C15" s="279">
        <v>55.8</v>
      </c>
      <c r="D15" s="280">
        <v>55.25</v>
      </c>
      <c r="E15" s="280">
        <v>53.85</v>
      </c>
      <c r="F15" s="280">
        <v>51.9</v>
      </c>
      <c r="G15" s="280">
        <v>50.5</v>
      </c>
      <c r="H15" s="280">
        <v>57.2</v>
      </c>
      <c r="I15" s="280">
        <v>58.600000000000009</v>
      </c>
      <c r="J15" s="280">
        <v>60.550000000000004</v>
      </c>
      <c r="K15" s="278">
        <v>56.65</v>
      </c>
      <c r="L15" s="278">
        <v>53.3</v>
      </c>
      <c r="M15" s="278">
        <v>52.440249999999999</v>
      </c>
    </row>
    <row r="16" spans="1:15" ht="12" customHeight="1">
      <c r="A16" s="269">
        <v>6</v>
      </c>
      <c r="B16" s="278" t="s">
        <v>229</v>
      </c>
      <c r="C16" s="279">
        <v>138.85</v>
      </c>
      <c r="D16" s="280">
        <v>136.11666666666667</v>
      </c>
      <c r="E16" s="280">
        <v>129.23333333333335</v>
      </c>
      <c r="F16" s="280">
        <v>119.61666666666667</v>
      </c>
      <c r="G16" s="280">
        <v>112.73333333333335</v>
      </c>
      <c r="H16" s="280">
        <v>145.73333333333335</v>
      </c>
      <c r="I16" s="280">
        <v>152.61666666666667</v>
      </c>
      <c r="J16" s="280">
        <v>162.23333333333335</v>
      </c>
      <c r="K16" s="278">
        <v>143</v>
      </c>
      <c r="L16" s="278">
        <v>126.5</v>
      </c>
      <c r="M16" s="278">
        <v>65.122060000000005</v>
      </c>
    </row>
    <row r="17" spans="1:13" ht="12" customHeight="1">
      <c r="A17" s="269">
        <v>7</v>
      </c>
      <c r="B17" s="278" t="s">
        <v>39</v>
      </c>
      <c r="C17" s="279">
        <v>1297.3499999999999</v>
      </c>
      <c r="D17" s="280">
        <v>1291.45</v>
      </c>
      <c r="E17" s="280">
        <v>1277.9000000000001</v>
      </c>
      <c r="F17" s="280">
        <v>1258.45</v>
      </c>
      <c r="G17" s="280">
        <v>1244.9000000000001</v>
      </c>
      <c r="H17" s="280">
        <v>1310.9</v>
      </c>
      <c r="I17" s="280">
        <v>1324.4499999999998</v>
      </c>
      <c r="J17" s="280">
        <v>1343.9</v>
      </c>
      <c r="K17" s="278">
        <v>1305</v>
      </c>
      <c r="L17" s="278">
        <v>1272</v>
      </c>
      <c r="M17" s="278">
        <v>12.14175</v>
      </c>
    </row>
    <row r="18" spans="1:13" ht="12" customHeight="1">
      <c r="A18" s="269">
        <v>8</v>
      </c>
      <c r="B18" s="278" t="s">
        <v>297</v>
      </c>
      <c r="C18" s="279">
        <v>135.05000000000001</v>
      </c>
      <c r="D18" s="280">
        <v>134.95000000000002</v>
      </c>
      <c r="E18" s="280">
        <v>133.10000000000002</v>
      </c>
      <c r="F18" s="280">
        <v>131.15</v>
      </c>
      <c r="G18" s="280">
        <v>129.30000000000001</v>
      </c>
      <c r="H18" s="280">
        <v>136.90000000000003</v>
      </c>
      <c r="I18" s="280">
        <v>138.75</v>
      </c>
      <c r="J18" s="280">
        <v>140.70000000000005</v>
      </c>
      <c r="K18" s="278">
        <v>136.80000000000001</v>
      </c>
      <c r="L18" s="278">
        <v>133</v>
      </c>
      <c r="M18" s="278">
        <v>19.556650000000001</v>
      </c>
    </row>
    <row r="19" spans="1:13" ht="12" customHeight="1">
      <c r="A19" s="269">
        <v>9</v>
      </c>
      <c r="B19" s="278" t="s">
        <v>298</v>
      </c>
      <c r="C19" s="279">
        <v>284.25</v>
      </c>
      <c r="D19" s="280">
        <v>280.46666666666664</v>
      </c>
      <c r="E19" s="280">
        <v>274.93333333333328</v>
      </c>
      <c r="F19" s="280">
        <v>265.61666666666662</v>
      </c>
      <c r="G19" s="280">
        <v>260.08333333333326</v>
      </c>
      <c r="H19" s="280">
        <v>289.7833333333333</v>
      </c>
      <c r="I19" s="280">
        <v>295.31666666666672</v>
      </c>
      <c r="J19" s="280">
        <v>304.63333333333333</v>
      </c>
      <c r="K19" s="278">
        <v>286</v>
      </c>
      <c r="L19" s="278">
        <v>271.14999999999998</v>
      </c>
      <c r="M19" s="278">
        <v>10.44811</v>
      </c>
    </row>
    <row r="20" spans="1:13" ht="12" customHeight="1">
      <c r="A20" s="269">
        <v>10</v>
      </c>
      <c r="B20" s="278" t="s">
        <v>42</v>
      </c>
      <c r="C20" s="279">
        <v>341.15</v>
      </c>
      <c r="D20" s="280">
        <v>341.83333333333331</v>
      </c>
      <c r="E20" s="280">
        <v>336.51666666666665</v>
      </c>
      <c r="F20" s="280">
        <v>331.88333333333333</v>
      </c>
      <c r="G20" s="280">
        <v>326.56666666666666</v>
      </c>
      <c r="H20" s="280">
        <v>346.46666666666664</v>
      </c>
      <c r="I20" s="280">
        <v>351.78333333333336</v>
      </c>
      <c r="J20" s="280">
        <v>356.41666666666663</v>
      </c>
      <c r="K20" s="278">
        <v>347.15</v>
      </c>
      <c r="L20" s="278">
        <v>337.2</v>
      </c>
      <c r="M20" s="278">
        <v>23.4863</v>
      </c>
    </row>
    <row r="21" spans="1:13" ht="12" customHeight="1">
      <c r="A21" s="269">
        <v>11</v>
      </c>
      <c r="B21" s="278" t="s">
        <v>44</v>
      </c>
      <c r="C21" s="279">
        <v>38.9</v>
      </c>
      <c r="D21" s="280">
        <v>38.916666666666664</v>
      </c>
      <c r="E21" s="280">
        <v>38.43333333333333</v>
      </c>
      <c r="F21" s="280">
        <v>37.966666666666669</v>
      </c>
      <c r="G21" s="280">
        <v>37.483333333333334</v>
      </c>
      <c r="H21" s="280">
        <v>39.383333333333326</v>
      </c>
      <c r="I21" s="280">
        <v>39.86666666666666</v>
      </c>
      <c r="J21" s="280">
        <v>40.333333333333321</v>
      </c>
      <c r="K21" s="278">
        <v>39.4</v>
      </c>
      <c r="L21" s="278">
        <v>38.450000000000003</v>
      </c>
      <c r="M21" s="278">
        <v>111.40608</v>
      </c>
    </row>
    <row r="22" spans="1:13" ht="12" customHeight="1">
      <c r="A22" s="269">
        <v>12</v>
      </c>
      <c r="B22" s="278" t="s">
        <v>299</v>
      </c>
      <c r="C22" s="279">
        <v>182.35</v>
      </c>
      <c r="D22" s="280">
        <v>182.18333333333331</v>
      </c>
      <c r="E22" s="280">
        <v>180.41666666666663</v>
      </c>
      <c r="F22" s="280">
        <v>178.48333333333332</v>
      </c>
      <c r="G22" s="280">
        <v>176.71666666666664</v>
      </c>
      <c r="H22" s="280">
        <v>184.11666666666662</v>
      </c>
      <c r="I22" s="280">
        <v>185.88333333333333</v>
      </c>
      <c r="J22" s="280">
        <v>187.81666666666661</v>
      </c>
      <c r="K22" s="278">
        <v>183.95</v>
      </c>
      <c r="L22" s="278">
        <v>180.25</v>
      </c>
      <c r="M22" s="278">
        <v>6.6584000000000003</v>
      </c>
    </row>
    <row r="23" spans="1:13">
      <c r="A23" s="269">
        <v>13</v>
      </c>
      <c r="B23" s="278" t="s">
        <v>300</v>
      </c>
      <c r="C23" s="279">
        <v>155.9</v>
      </c>
      <c r="D23" s="280">
        <v>156.83333333333334</v>
      </c>
      <c r="E23" s="280">
        <v>153.51666666666668</v>
      </c>
      <c r="F23" s="280">
        <v>151.13333333333333</v>
      </c>
      <c r="G23" s="280">
        <v>147.81666666666666</v>
      </c>
      <c r="H23" s="280">
        <v>159.2166666666667</v>
      </c>
      <c r="I23" s="280">
        <v>162.53333333333336</v>
      </c>
      <c r="J23" s="280">
        <v>164.91666666666671</v>
      </c>
      <c r="K23" s="278">
        <v>160.15</v>
      </c>
      <c r="L23" s="278">
        <v>154.44999999999999</v>
      </c>
      <c r="M23" s="278">
        <v>1.3412500000000001</v>
      </c>
    </row>
    <row r="24" spans="1:13">
      <c r="A24" s="269">
        <v>14</v>
      </c>
      <c r="B24" s="278" t="s">
        <v>301</v>
      </c>
      <c r="C24" s="279">
        <v>196.35</v>
      </c>
      <c r="D24" s="280">
        <v>193.45000000000002</v>
      </c>
      <c r="E24" s="280">
        <v>186.90000000000003</v>
      </c>
      <c r="F24" s="280">
        <v>177.45000000000002</v>
      </c>
      <c r="G24" s="280">
        <v>170.90000000000003</v>
      </c>
      <c r="H24" s="280">
        <v>202.90000000000003</v>
      </c>
      <c r="I24" s="280">
        <v>209.45000000000005</v>
      </c>
      <c r="J24" s="280">
        <v>218.90000000000003</v>
      </c>
      <c r="K24" s="278">
        <v>200</v>
      </c>
      <c r="L24" s="278">
        <v>184</v>
      </c>
      <c r="M24" s="278">
        <v>4.78233</v>
      </c>
    </row>
    <row r="25" spans="1:13">
      <c r="A25" s="269">
        <v>15</v>
      </c>
      <c r="B25" s="278" t="s">
        <v>834</v>
      </c>
      <c r="C25" s="279">
        <v>1491.45</v>
      </c>
      <c r="D25" s="280">
        <v>1497.1499999999999</v>
      </c>
      <c r="E25" s="280">
        <v>1474.2999999999997</v>
      </c>
      <c r="F25" s="280">
        <v>1457.1499999999999</v>
      </c>
      <c r="G25" s="280">
        <v>1434.2999999999997</v>
      </c>
      <c r="H25" s="280">
        <v>1514.2999999999997</v>
      </c>
      <c r="I25" s="280">
        <v>1537.1499999999996</v>
      </c>
      <c r="J25" s="280">
        <v>1554.2999999999997</v>
      </c>
      <c r="K25" s="278">
        <v>1520</v>
      </c>
      <c r="L25" s="278">
        <v>1480</v>
      </c>
      <c r="M25" s="278">
        <v>0.33204</v>
      </c>
    </row>
    <row r="26" spans="1:13">
      <c r="A26" s="269">
        <v>16</v>
      </c>
      <c r="B26" s="278" t="s">
        <v>293</v>
      </c>
      <c r="C26" s="279">
        <v>1682.95</v>
      </c>
      <c r="D26" s="280">
        <v>1689.8999999999999</v>
      </c>
      <c r="E26" s="280">
        <v>1663.0999999999997</v>
      </c>
      <c r="F26" s="280">
        <v>1643.2499999999998</v>
      </c>
      <c r="G26" s="280">
        <v>1616.4499999999996</v>
      </c>
      <c r="H26" s="280">
        <v>1709.7499999999998</v>
      </c>
      <c r="I26" s="280">
        <v>1736.55</v>
      </c>
      <c r="J26" s="280">
        <v>1756.3999999999999</v>
      </c>
      <c r="K26" s="278">
        <v>1716.7</v>
      </c>
      <c r="L26" s="278">
        <v>1670.05</v>
      </c>
      <c r="M26" s="278">
        <v>0.34961999999999999</v>
      </c>
    </row>
    <row r="27" spans="1:13">
      <c r="A27" s="269">
        <v>17</v>
      </c>
      <c r="B27" s="278" t="s">
        <v>230</v>
      </c>
      <c r="C27" s="279">
        <v>1464.7</v>
      </c>
      <c r="D27" s="280">
        <v>1459.4666666666665</v>
      </c>
      <c r="E27" s="280">
        <v>1450.4333333333329</v>
      </c>
      <c r="F27" s="280">
        <v>1436.1666666666665</v>
      </c>
      <c r="G27" s="280">
        <v>1427.133333333333</v>
      </c>
      <c r="H27" s="280">
        <v>1473.7333333333329</v>
      </c>
      <c r="I27" s="280">
        <v>1482.7666666666662</v>
      </c>
      <c r="J27" s="280">
        <v>1497.0333333333328</v>
      </c>
      <c r="K27" s="278">
        <v>1468.5</v>
      </c>
      <c r="L27" s="278">
        <v>1445.2</v>
      </c>
      <c r="M27" s="278">
        <v>1.11191</v>
      </c>
    </row>
    <row r="28" spans="1:13">
      <c r="A28" s="269">
        <v>18</v>
      </c>
      <c r="B28" s="278" t="s">
        <v>302</v>
      </c>
      <c r="C28" s="279">
        <v>1896.4</v>
      </c>
      <c r="D28" s="280">
        <v>1889.1499999999999</v>
      </c>
      <c r="E28" s="280">
        <v>1873.2499999999998</v>
      </c>
      <c r="F28" s="280">
        <v>1850.1</v>
      </c>
      <c r="G28" s="280">
        <v>1834.1999999999998</v>
      </c>
      <c r="H28" s="280">
        <v>1912.2999999999997</v>
      </c>
      <c r="I28" s="280">
        <v>1928.1999999999998</v>
      </c>
      <c r="J28" s="280">
        <v>1951.3499999999997</v>
      </c>
      <c r="K28" s="278">
        <v>1905.05</v>
      </c>
      <c r="L28" s="278">
        <v>1866</v>
      </c>
      <c r="M28" s="278">
        <v>5.7189999999999998E-2</v>
      </c>
    </row>
    <row r="29" spans="1:13">
      <c r="A29" s="269">
        <v>19</v>
      </c>
      <c r="B29" s="278" t="s">
        <v>231</v>
      </c>
      <c r="C29" s="279">
        <v>2394.5500000000002</v>
      </c>
      <c r="D29" s="280">
        <v>2426.5666666666671</v>
      </c>
      <c r="E29" s="280">
        <v>2342.983333333334</v>
      </c>
      <c r="F29" s="280">
        <v>2291.416666666667</v>
      </c>
      <c r="G29" s="280">
        <v>2207.8333333333339</v>
      </c>
      <c r="H29" s="280">
        <v>2478.1333333333341</v>
      </c>
      <c r="I29" s="280">
        <v>2561.7166666666672</v>
      </c>
      <c r="J29" s="280">
        <v>2613.2833333333342</v>
      </c>
      <c r="K29" s="278">
        <v>2510.15</v>
      </c>
      <c r="L29" s="278">
        <v>2375</v>
      </c>
      <c r="M29" s="278">
        <v>2.0949</v>
      </c>
    </row>
    <row r="30" spans="1:13">
      <c r="A30" s="269">
        <v>20</v>
      </c>
      <c r="B30" s="278" t="s">
        <v>304</v>
      </c>
      <c r="C30" s="279">
        <v>81.55</v>
      </c>
      <c r="D30" s="280">
        <v>81.11666666666666</v>
      </c>
      <c r="E30" s="280">
        <v>76.433333333333323</v>
      </c>
      <c r="F30" s="280">
        <v>71.316666666666663</v>
      </c>
      <c r="G30" s="280">
        <v>66.633333333333326</v>
      </c>
      <c r="H30" s="280">
        <v>86.23333333333332</v>
      </c>
      <c r="I30" s="280">
        <v>90.916666666666657</v>
      </c>
      <c r="J30" s="280">
        <v>96.033333333333317</v>
      </c>
      <c r="K30" s="278">
        <v>85.8</v>
      </c>
      <c r="L30" s="278">
        <v>76</v>
      </c>
      <c r="M30" s="278">
        <v>4.6536499999999998</v>
      </c>
    </row>
    <row r="31" spans="1:13">
      <c r="A31" s="269">
        <v>21</v>
      </c>
      <c r="B31" s="278" t="s">
        <v>46</v>
      </c>
      <c r="C31" s="279">
        <v>670.8</v>
      </c>
      <c r="D31" s="280">
        <v>667.55000000000007</v>
      </c>
      <c r="E31" s="280">
        <v>661.75000000000011</v>
      </c>
      <c r="F31" s="280">
        <v>652.70000000000005</v>
      </c>
      <c r="G31" s="280">
        <v>646.90000000000009</v>
      </c>
      <c r="H31" s="280">
        <v>676.60000000000014</v>
      </c>
      <c r="I31" s="280">
        <v>682.40000000000009</v>
      </c>
      <c r="J31" s="280">
        <v>691.45000000000016</v>
      </c>
      <c r="K31" s="278">
        <v>673.35</v>
      </c>
      <c r="L31" s="278">
        <v>658.5</v>
      </c>
      <c r="M31" s="278">
        <v>12.322010000000001</v>
      </c>
    </row>
    <row r="32" spans="1:13">
      <c r="A32" s="269">
        <v>22</v>
      </c>
      <c r="B32" s="278" t="s">
        <v>305</v>
      </c>
      <c r="C32" s="279">
        <v>1532.55</v>
      </c>
      <c r="D32" s="280">
        <v>1512.7</v>
      </c>
      <c r="E32" s="280">
        <v>1479.8500000000001</v>
      </c>
      <c r="F32" s="280">
        <v>1427.15</v>
      </c>
      <c r="G32" s="280">
        <v>1394.3000000000002</v>
      </c>
      <c r="H32" s="280">
        <v>1565.4</v>
      </c>
      <c r="I32" s="280">
        <v>1598.25</v>
      </c>
      <c r="J32" s="280">
        <v>1650.95</v>
      </c>
      <c r="K32" s="278">
        <v>1545.55</v>
      </c>
      <c r="L32" s="278">
        <v>1460</v>
      </c>
      <c r="M32" s="278">
        <v>0.50078</v>
      </c>
    </row>
    <row r="33" spans="1:13">
      <c r="A33" s="269">
        <v>23</v>
      </c>
      <c r="B33" s="278" t="s">
        <v>47</v>
      </c>
      <c r="C33" s="279">
        <v>195.1</v>
      </c>
      <c r="D33" s="280">
        <v>192.58333333333334</v>
      </c>
      <c r="E33" s="280">
        <v>188.81666666666669</v>
      </c>
      <c r="F33" s="280">
        <v>182.53333333333336</v>
      </c>
      <c r="G33" s="280">
        <v>178.76666666666671</v>
      </c>
      <c r="H33" s="280">
        <v>198.86666666666667</v>
      </c>
      <c r="I33" s="280">
        <v>202.63333333333333</v>
      </c>
      <c r="J33" s="280">
        <v>208.91666666666666</v>
      </c>
      <c r="K33" s="278">
        <v>196.35</v>
      </c>
      <c r="L33" s="278">
        <v>186.3</v>
      </c>
      <c r="M33" s="278">
        <v>74.316789999999997</v>
      </c>
    </row>
    <row r="34" spans="1:13">
      <c r="A34" s="269">
        <v>24</v>
      </c>
      <c r="B34" s="278" t="s">
        <v>294</v>
      </c>
      <c r="C34" s="279">
        <v>1640.15</v>
      </c>
      <c r="D34" s="280">
        <v>1633.05</v>
      </c>
      <c r="E34" s="280">
        <v>1592.1</v>
      </c>
      <c r="F34" s="280">
        <v>1544.05</v>
      </c>
      <c r="G34" s="280">
        <v>1503.1</v>
      </c>
      <c r="H34" s="280">
        <v>1681.1</v>
      </c>
      <c r="I34" s="280">
        <v>1722.0500000000002</v>
      </c>
      <c r="J34" s="280">
        <v>1770.1</v>
      </c>
      <c r="K34" s="278">
        <v>1674</v>
      </c>
      <c r="L34" s="278">
        <v>1585</v>
      </c>
      <c r="M34" s="278">
        <v>0.71503000000000005</v>
      </c>
    </row>
    <row r="35" spans="1:13">
      <c r="A35" s="269">
        <v>25</v>
      </c>
      <c r="B35" s="278" t="s">
        <v>303</v>
      </c>
      <c r="C35" s="279">
        <v>853.25</v>
      </c>
      <c r="D35" s="280">
        <v>850.66666666666663</v>
      </c>
      <c r="E35" s="280">
        <v>842.58333333333326</v>
      </c>
      <c r="F35" s="280">
        <v>831.91666666666663</v>
      </c>
      <c r="G35" s="280">
        <v>823.83333333333326</v>
      </c>
      <c r="H35" s="280">
        <v>861.33333333333326</v>
      </c>
      <c r="I35" s="280">
        <v>869.41666666666652</v>
      </c>
      <c r="J35" s="280">
        <v>880.08333333333326</v>
      </c>
      <c r="K35" s="278">
        <v>858.75</v>
      </c>
      <c r="L35" s="278">
        <v>840</v>
      </c>
      <c r="M35" s="278">
        <v>1.5798700000000001</v>
      </c>
    </row>
    <row r="36" spans="1:13">
      <c r="A36" s="269">
        <v>26</v>
      </c>
      <c r="B36" s="278" t="s">
        <v>48</v>
      </c>
      <c r="C36" s="279">
        <v>1359.05</v>
      </c>
      <c r="D36" s="280">
        <v>1363.8500000000001</v>
      </c>
      <c r="E36" s="280">
        <v>1346.9000000000003</v>
      </c>
      <c r="F36" s="280">
        <v>1334.7500000000002</v>
      </c>
      <c r="G36" s="280">
        <v>1317.8000000000004</v>
      </c>
      <c r="H36" s="280">
        <v>1376.0000000000002</v>
      </c>
      <c r="I36" s="280">
        <v>1392.95</v>
      </c>
      <c r="J36" s="280">
        <v>1405.1000000000001</v>
      </c>
      <c r="K36" s="278">
        <v>1380.8</v>
      </c>
      <c r="L36" s="278">
        <v>1351.7</v>
      </c>
      <c r="M36" s="278">
        <v>5.4893400000000003</v>
      </c>
    </row>
    <row r="37" spans="1:13">
      <c r="A37" s="269">
        <v>27</v>
      </c>
      <c r="B37" s="278" t="s">
        <v>49</v>
      </c>
      <c r="C37" s="279">
        <v>104.7</v>
      </c>
      <c r="D37" s="280">
        <v>104.14999999999999</v>
      </c>
      <c r="E37" s="280">
        <v>103.04999999999998</v>
      </c>
      <c r="F37" s="280">
        <v>101.39999999999999</v>
      </c>
      <c r="G37" s="280">
        <v>100.29999999999998</v>
      </c>
      <c r="H37" s="280">
        <v>105.79999999999998</v>
      </c>
      <c r="I37" s="280">
        <v>106.89999999999998</v>
      </c>
      <c r="J37" s="280">
        <v>108.54999999999998</v>
      </c>
      <c r="K37" s="278">
        <v>105.25</v>
      </c>
      <c r="L37" s="278">
        <v>102.5</v>
      </c>
      <c r="M37" s="278">
        <v>123.81783</v>
      </c>
    </row>
    <row r="38" spans="1:13">
      <c r="A38" s="269">
        <v>28</v>
      </c>
      <c r="B38" s="278" t="s">
        <v>306</v>
      </c>
      <c r="C38" s="279">
        <v>183.85</v>
      </c>
      <c r="D38" s="280">
        <v>181.56666666666669</v>
      </c>
      <c r="E38" s="280">
        <v>179.28333333333339</v>
      </c>
      <c r="F38" s="280">
        <v>174.7166666666667</v>
      </c>
      <c r="G38" s="280">
        <v>172.43333333333339</v>
      </c>
      <c r="H38" s="280">
        <v>186.13333333333338</v>
      </c>
      <c r="I38" s="280">
        <v>188.41666666666669</v>
      </c>
      <c r="J38" s="280">
        <v>192.98333333333338</v>
      </c>
      <c r="K38" s="278">
        <v>183.85</v>
      </c>
      <c r="L38" s="278">
        <v>177</v>
      </c>
      <c r="M38" s="278">
        <v>1.45892</v>
      </c>
    </row>
    <row r="39" spans="1:13">
      <c r="A39" s="269">
        <v>29</v>
      </c>
      <c r="B39" s="278" t="s">
        <v>939</v>
      </c>
      <c r="C39" s="279">
        <v>185.4</v>
      </c>
      <c r="D39" s="280">
        <v>184.13333333333333</v>
      </c>
      <c r="E39" s="280">
        <v>179.26666666666665</v>
      </c>
      <c r="F39" s="280">
        <v>173.13333333333333</v>
      </c>
      <c r="G39" s="280">
        <v>168.26666666666665</v>
      </c>
      <c r="H39" s="280">
        <v>190.26666666666665</v>
      </c>
      <c r="I39" s="280">
        <v>195.13333333333333</v>
      </c>
      <c r="J39" s="280">
        <v>201.26666666666665</v>
      </c>
      <c r="K39" s="278">
        <v>189</v>
      </c>
      <c r="L39" s="278">
        <v>178</v>
      </c>
      <c r="M39" s="278">
        <v>2.31338</v>
      </c>
    </row>
    <row r="40" spans="1:13">
      <c r="A40" s="269">
        <v>30</v>
      </c>
      <c r="B40" s="278" t="s">
        <v>307</v>
      </c>
      <c r="C40" s="279">
        <v>52.95</v>
      </c>
      <c r="D40" s="280">
        <v>53.133333333333333</v>
      </c>
      <c r="E40" s="280">
        <v>52.016666666666666</v>
      </c>
      <c r="F40" s="280">
        <v>51.083333333333336</v>
      </c>
      <c r="G40" s="280">
        <v>49.966666666666669</v>
      </c>
      <c r="H40" s="280">
        <v>54.066666666666663</v>
      </c>
      <c r="I40" s="280">
        <v>55.183333333333323</v>
      </c>
      <c r="J40" s="280">
        <v>56.11666666666666</v>
      </c>
      <c r="K40" s="278">
        <v>54.25</v>
      </c>
      <c r="L40" s="278">
        <v>52.2</v>
      </c>
      <c r="M40" s="278">
        <v>10.890269999999999</v>
      </c>
    </row>
    <row r="41" spans="1:13">
      <c r="A41" s="269">
        <v>31</v>
      </c>
      <c r="B41" s="278" t="s">
        <v>50</v>
      </c>
      <c r="C41" s="279">
        <v>48.35</v>
      </c>
      <c r="D41" s="280">
        <v>47.633333333333333</v>
      </c>
      <c r="E41" s="280">
        <v>46.216666666666669</v>
      </c>
      <c r="F41" s="280">
        <v>44.083333333333336</v>
      </c>
      <c r="G41" s="280">
        <v>42.666666666666671</v>
      </c>
      <c r="H41" s="280">
        <v>49.766666666666666</v>
      </c>
      <c r="I41" s="280">
        <v>51.183333333333337</v>
      </c>
      <c r="J41" s="280">
        <v>53.316666666666663</v>
      </c>
      <c r="K41" s="278">
        <v>49.05</v>
      </c>
      <c r="L41" s="278">
        <v>45.5</v>
      </c>
      <c r="M41" s="278">
        <v>866.28805</v>
      </c>
    </row>
    <row r="42" spans="1:13">
      <c r="A42" s="269">
        <v>32</v>
      </c>
      <c r="B42" s="278" t="s">
        <v>52</v>
      </c>
      <c r="C42" s="279">
        <v>1638.55</v>
      </c>
      <c r="D42" s="280">
        <v>1639.6333333333332</v>
      </c>
      <c r="E42" s="280">
        <v>1619.9166666666665</v>
      </c>
      <c r="F42" s="280">
        <v>1601.2833333333333</v>
      </c>
      <c r="G42" s="280">
        <v>1581.5666666666666</v>
      </c>
      <c r="H42" s="280">
        <v>1658.2666666666664</v>
      </c>
      <c r="I42" s="280">
        <v>1677.9833333333331</v>
      </c>
      <c r="J42" s="280">
        <v>1696.6166666666663</v>
      </c>
      <c r="K42" s="278">
        <v>1659.35</v>
      </c>
      <c r="L42" s="278">
        <v>1621</v>
      </c>
      <c r="M42" s="278">
        <v>28.84206</v>
      </c>
    </row>
    <row r="43" spans="1:13">
      <c r="A43" s="269">
        <v>33</v>
      </c>
      <c r="B43" s="278" t="s">
        <v>308</v>
      </c>
      <c r="C43" s="279">
        <v>100.95</v>
      </c>
      <c r="D43" s="280">
        <v>100.01666666666665</v>
      </c>
      <c r="E43" s="280">
        <v>97.033333333333303</v>
      </c>
      <c r="F43" s="280">
        <v>93.116666666666646</v>
      </c>
      <c r="G43" s="280">
        <v>90.133333333333297</v>
      </c>
      <c r="H43" s="280">
        <v>103.93333333333331</v>
      </c>
      <c r="I43" s="280">
        <v>106.91666666666666</v>
      </c>
      <c r="J43" s="280">
        <v>110.83333333333331</v>
      </c>
      <c r="K43" s="278">
        <v>103</v>
      </c>
      <c r="L43" s="278">
        <v>96.1</v>
      </c>
      <c r="M43" s="278">
        <v>2.3310599999999999</v>
      </c>
    </row>
    <row r="44" spans="1:13">
      <c r="A44" s="269">
        <v>34</v>
      </c>
      <c r="B44" s="278" t="s">
        <v>310</v>
      </c>
      <c r="C44" s="279">
        <v>914.25</v>
      </c>
      <c r="D44" s="280">
        <v>919.75</v>
      </c>
      <c r="E44" s="280">
        <v>899.5</v>
      </c>
      <c r="F44" s="280">
        <v>884.75</v>
      </c>
      <c r="G44" s="280">
        <v>864.5</v>
      </c>
      <c r="H44" s="280">
        <v>934.5</v>
      </c>
      <c r="I44" s="280">
        <v>954.75</v>
      </c>
      <c r="J44" s="280">
        <v>969.5</v>
      </c>
      <c r="K44" s="278">
        <v>940</v>
      </c>
      <c r="L44" s="278">
        <v>905</v>
      </c>
      <c r="M44" s="278">
        <v>1.1402099999999999</v>
      </c>
    </row>
    <row r="45" spans="1:13">
      <c r="A45" s="269">
        <v>35</v>
      </c>
      <c r="B45" s="278" t="s">
        <v>309</v>
      </c>
      <c r="C45" s="279">
        <v>3177.1</v>
      </c>
      <c r="D45" s="280">
        <v>3201.7000000000003</v>
      </c>
      <c r="E45" s="280">
        <v>3125.4000000000005</v>
      </c>
      <c r="F45" s="280">
        <v>3073.7000000000003</v>
      </c>
      <c r="G45" s="280">
        <v>2997.4000000000005</v>
      </c>
      <c r="H45" s="280">
        <v>3253.4000000000005</v>
      </c>
      <c r="I45" s="280">
        <v>3329.7000000000007</v>
      </c>
      <c r="J45" s="280">
        <v>3381.4000000000005</v>
      </c>
      <c r="K45" s="278">
        <v>3278</v>
      </c>
      <c r="L45" s="278">
        <v>3150</v>
      </c>
      <c r="M45" s="278">
        <v>0.78883999999999999</v>
      </c>
    </row>
    <row r="46" spans="1:13">
      <c r="A46" s="269">
        <v>36</v>
      </c>
      <c r="B46" s="278" t="s">
        <v>311</v>
      </c>
      <c r="C46" s="279">
        <v>4633.05</v>
      </c>
      <c r="D46" s="280">
        <v>4648.666666666667</v>
      </c>
      <c r="E46" s="280">
        <v>4599.3833333333341</v>
      </c>
      <c r="F46" s="280">
        <v>4565.7166666666672</v>
      </c>
      <c r="G46" s="280">
        <v>4516.4333333333343</v>
      </c>
      <c r="H46" s="280">
        <v>4682.3333333333339</v>
      </c>
      <c r="I46" s="280">
        <v>4731.6166666666668</v>
      </c>
      <c r="J46" s="280">
        <v>4765.2833333333338</v>
      </c>
      <c r="K46" s="278">
        <v>4697.95</v>
      </c>
      <c r="L46" s="278">
        <v>4615</v>
      </c>
      <c r="M46" s="278">
        <v>0.10874</v>
      </c>
    </row>
    <row r="47" spans="1:13">
      <c r="A47" s="269">
        <v>37</v>
      </c>
      <c r="B47" s="278" t="s">
        <v>227</v>
      </c>
      <c r="C47" s="279">
        <v>481.65</v>
      </c>
      <c r="D47" s="280">
        <v>473.38333333333338</v>
      </c>
      <c r="E47" s="280">
        <v>460.26666666666677</v>
      </c>
      <c r="F47" s="280">
        <v>438.88333333333338</v>
      </c>
      <c r="G47" s="280">
        <v>425.76666666666677</v>
      </c>
      <c r="H47" s="280">
        <v>494.76666666666677</v>
      </c>
      <c r="I47" s="280">
        <v>507.88333333333344</v>
      </c>
      <c r="J47" s="280">
        <v>529.26666666666677</v>
      </c>
      <c r="K47" s="278">
        <v>486.5</v>
      </c>
      <c r="L47" s="278">
        <v>452</v>
      </c>
      <c r="M47" s="278">
        <v>13.49389</v>
      </c>
    </row>
    <row r="48" spans="1:13">
      <c r="A48" s="269">
        <v>38</v>
      </c>
      <c r="B48" s="278" t="s">
        <v>54</v>
      </c>
      <c r="C48" s="279">
        <v>744</v>
      </c>
      <c r="D48" s="280">
        <v>753.21666666666658</v>
      </c>
      <c r="E48" s="280">
        <v>730.83333333333314</v>
      </c>
      <c r="F48" s="280">
        <v>717.66666666666652</v>
      </c>
      <c r="G48" s="280">
        <v>695.28333333333308</v>
      </c>
      <c r="H48" s="280">
        <v>766.38333333333321</v>
      </c>
      <c r="I48" s="280">
        <v>788.76666666666665</v>
      </c>
      <c r="J48" s="280">
        <v>801.93333333333328</v>
      </c>
      <c r="K48" s="278">
        <v>775.6</v>
      </c>
      <c r="L48" s="278">
        <v>740.05</v>
      </c>
      <c r="M48" s="278">
        <v>56.029000000000003</v>
      </c>
    </row>
    <row r="49" spans="1:13">
      <c r="A49" s="269">
        <v>39</v>
      </c>
      <c r="B49" s="278" t="s">
        <v>312</v>
      </c>
      <c r="C49" s="279">
        <v>456.2</v>
      </c>
      <c r="D49" s="280">
        <v>455.2</v>
      </c>
      <c r="E49" s="280">
        <v>443.4</v>
      </c>
      <c r="F49" s="280">
        <v>430.59999999999997</v>
      </c>
      <c r="G49" s="280">
        <v>418.79999999999995</v>
      </c>
      <c r="H49" s="280">
        <v>468</v>
      </c>
      <c r="I49" s="280">
        <v>479.80000000000007</v>
      </c>
      <c r="J49" s="280">
        <v>492.6</v>
      </c>
      <c r="K49" s="278">
        <v>467</v>
      </c>
      <c r="L49" s="278">
        <v>442.4</v>
      </c>
      <c r="M49" s="278">
        <v>6.2146400000000002</v>
      </c>
    </row>
    <row r="50" spans="1:13">
      <c r="A50" s="269">
        <v>40</v>
      </c>
      <c r="B50" s="278" t="s">
        <v>56</v>
      </c>
      <c r="C50" s="279">
        <v>405.3</v>
      </c>
      <c r="D50" s="280">
        <v>401.90000000000003</v>
      </c>
      <c r="E50" s="280">
        <v>393.90000000000009</v>
      </c>
      <c r="F50" s="280">
        <v>382.50000000000006</v>
      </c>
      <c r="G50" s="280">
        <v>374.50000000000011</v>
      </c>
      <c r="H50" s="280">
        <v>413.30000000000007</v>
      </c>
      <c r="I50" s="280">
        <v>421.29999999999995</v>
      </c>
      <c r="J50" s="280">
        <v>432.70000000000005</v>
      </c>
      <c r="K50" s="278">
        <v>409.9</v>
      </c>
      <c r="L50" s="278">
        <v>390.5</v>
      </c>
      <c r="M50" s="278">
        <v>390.04703000000001</v>
      </c>
    </row>
    <row r="51" spans="1:13">
      <c r="A51" s="269">
        <v>41</v>
      </c>
      <c r="B51" s="278" t="s">
        <v>57</v>
      </c>
      <c r="C51" s="279">
        <v>2776.3</v>
      </c>
      <c r="D51" s="280">
        <v>2793.7333333333336</v>
      </c>
      <c r="E51" s="280">
        <v>2744.5666666666671</v>
      </c>
      <c r="F51" s="280">
        <v>2712.8333333333335</v>
      </c>
      <c r="G51" s="280">
        <v>2663.666666666667</v>
      </c>
      <c r="H51" s="280">
        <v>2825.4666666666672</v>
      </c>
      <c r="I51" s="280">
        <v>2874.6333333333332</v>
      </c>
      <c r="J51" s="280">
        <v>2906.3666666666672</v>
      </c>
      <c r="K51" s="278">
        <v>2842.9</v>
      </c>
      <c r="L51" s="278">
        <v>2762</v>
      </c>
      <c r="M51" s="278">
        <v>7.2389799999999997</v>
      </c>
    </row>
    <row r="52" spans="1:13">
      <c r="A52" s="269">
        <v>42</v>
      </c>
      <c r="B52" s="278" t="s">
        <v>316</v>
      </c>
      <c r="C52" s="279">
        <v>147.4</v>
      </c>
      <c r="D52" s="280">
        <v>147.36666666666667</v>
      </c>
      <c r="E52" s="280">
        <v>145.13333333333335</v>
      </c>
      <c r="F52" s="280">
        <v>142.86666666666667</v>
      </c>
      <c r="G52" s="280">
        <v>140.63333333333335</v>
      </c>
      <c r="H52" s="280">
        <v>149.63333333333335</v>
      </c>
      <c r="I52" s="280">
        <v>151.8666666666667</v>
      </c>
      <c r="J52" s="280">
        <v>154.13333333333335</v>
      </c>
      <c r="K52" s="278">
        <v>149.6</v>
      </c>
      <c r="L52" s="278">
        <v>145.1</v>
      </c>
      <c r="M52" s="278">
        <v>7.3236699999999999</v>
      </c>
    </row>
    <row r="53" spans="1:13">
      <c r="A53" s="269">
        <v>43</v>
      </c>
      <c r="B53" s="278" t="s">
        <v>317</v>
      </c>
      <c r="C53" s="279">
        <v>446.8</v>
      </c>
      <c r="D53" s="280">
        <v>451.0333333333333</v>
      </c>
      <c r="E53" s="280">
        <v>435.86666666666662</v>
      </c>
      <c r="F53" s="280">
        <v>424.93333333333334</v>
      </c>
      <c r="G53" s="280">
        <v>409.76666666666665</v>
      </c>
      <c r="H53" s="280">
        <v>461.96666666666658</v>
      </c>
      <c r="I53" s="280">
        <v>477.13333333333333</v>
      </c>
      <c r="J53" s="280">
        <v>488.06666666666655</v>
      </c>
      <c r="K53" s="278">
        <v>466.2</v>
      </c>
      <c r="L53" s="278">
        <v>440.1</v>
      </c>
      <c r="M53" s="278">
        <v>3.54834</v>
      </c>
    </row>
    <row r="54" spans="1:13">
      <c r="A54" s="269">
        <v>44</v>
      </c>
      <c r="B54" s="278" t="s">
        <v>59</v>
      </c>
      <c r="C54" s="279">
        <v>5236.3999999999996</v>
      </c>
      <c r="D54" s="280">
        <v>5205.8833333333332</v>
      </c>
      <c r="E54" s="280">
        <v>5126.7666666666664</v>
      </c>
      <c r="F54" s="280">
        <v>5017.1333333333332</v>
      </c>
      <c r="G54" s="280">
        <v>4938.0166666666664</v>
      </c>
      <c r="H54" s="280">
        <v>5315.5166666666664</v>
      </c>
      <c r="I54" s="280">
        <v>5394.6333333333332</v>
      </c>
      <c r="J54" s="280">
        <v>5504.2666666666664</v>
      </c>
      <c r="K54" s="278">
        <v>5285</v>
      </c>
      <c r="L54" s="278">
        <v>5096.25</v>
      </c>
      <c r="M54" s="278">
        <v>15.13932</v>
      </c>
    </row>
    <row r="55" spans="1:13">
      <c r="A55" s="269">
        <v>45</v>
      </c>
      <c r="B55" s="278" t="s">
        <v>233</v>
      </c>
      <c r="C55" s="279">
        <v>2440.0500000000002</v>
      </c>
      <c r="D55" s="280">
        <v>2388.8000000000002</v>
      </c>
      <c r="E55" s="280">
        <v>2283.8000000000002</v>
      </c>
      <c r="F55" s="280">
        <v>2127.5500000000002</v>
      </c>
      <c r="G55" s="280">
        <v>2022.5500000000002</v>
      </c>
      <c r="H55" s="280">
        <v>2545.0500000000002</v>
      </c>
      <c r="I55" s="280">
        <v>2650.05</v>
      </c>
      <c r="J55" s="280">
        <v>2806.3</v>
      </c>
      <c r="K55" s="278">
        <v>2493.8000000000002</v>
      </c>
      <c r="L55" s="278">
        <v>2232.5500000000002</v>
      </c>
      <c r="M55" s="278">
        <v>1.0362499999999999</v>
      </c>
    </row>
    <row r="56" spans="1:13">
      <c r="A56" s="269">
        <v>46</v>
      </c>
      <c r="B56" s="278" t="s">
        <v>60</v>
      </c>
      <c r="C56" s="279">
        <v>2390.35</v>
      </c>
      <c r="D56" s="280">
        <v>2358.1166666666668</v>
      </c>
      <c r="E56" s="280">
        <v>2307.2333333333336</v>
      </c>
      <c r="F56" s="280">
        <v>2224.1166666666668</v>
      </c>
      <c r="G56" s="280">
        <v>2173.2333333333336</v>
      </c>
      <c r="H56" s="280">
        <v>2441.2333333333336</v>
      </c>
      <c r="I56" s="280">
        <v>2492.1166666666668</v>
      </c>
      <c r="J56" s="280">
        <v>2575.2333333333336</v>
      </c>
      <c r="K56" s="278">
        <v>2409</v>
      </c>
      <c r="L56" s="278">
        <v>2275</v>
      </c>
      <c r="M56" s="278">
        <v>158.50081</v>
      </c>
    </row>
    <row r="57" spans="1:13">
      <c r="A57" s="269">
        <v>47</v>
      </c>
      <c r="B57" s="278" t="s">
        <v>61</v>
      </c>
      <c r="C57" s="279">
        <v>1163.1500000000001</v>
      </c>
      <c r="D57" s="280">
        <v>1154.3999999999999</v>
      </c>
      <c r="E57" s="280">
        <v>1139.7999999999997</v>
      </c>
      <c r="F57" s="280">
        <v>1116.4499999999998</v>
      </c>
      <c r="G57" s="280">
        <v>1101.8499999999997</v>
      </c>
      <c r="H57" s="280">
        <v>1177.7499999999998</v>
      </c>
      <c r="I57" s="280">
        <v>1192.3499999999997</v>
      </c>
      <c r="J57" s="280">
        <v>1215.6999999999998</v>
      </c>
      <c r="K57" s="278">
        <v>1169</v>
      </c>
      <c r="L57" s="278">
        <v>1131.05</v>
      </c>
      <c r="M57" s="278">
        <v>4.7579200000000004</v>
      </c>
    </row>
    <row r="58" spans="1:13">
      <c r="A58" s="269">
        <v>48</v>
      </c>
      <c r="B58" s="278" t="s">
        <v>318</v>
      </c>
      <c r="C58" s="279">
        <v>110.6</v>
      </c>
      <c r="D58" s="280">
        <v>108.75</v>
      </c>
      <c r="E58" s="280">
        <v>103.6</v>
      </c>
      <c r="F58" s="280">
        <v>96.6</v>
      </c>
      <c r="G58" s="280">
        <v>91.449999999999989</v>
      </c>
      <c r="H58" s="280">
        <v>115.75</v>
      </c>
      <c r="I58" s="280">
        <v>120.9</v>
      </c>
      <c r="J58" s="280">
        <v>127.9</v>
      </c>
      <c r="K58" s="278">
        <v>113.9</v>
      </c>
      <c r="L58" s="278">
        <v>101.75</v>
      </c>
      <c r="M58" s="278">
        <v>23.261199999999999</v>
      </c>
    </row>
    <row r="59" spans="1:13">
      <c r="A59" s="269">
        <v>49</v>
      </c>
      <c r="B59" s="278" t="s">
        <v>319</v>
      </c>
      <c r="C59" s="279">
        <v>123.95</v>
      </c>
      <c r="D59" s="280">
        <v>123.88333333333333</v>
      </c>
      <c r="E59" s="280">
        <v>118.06666666666666</v>
      </c>
      <c r="F59" s="280">
        <v>112.18333333333334</v>
      </c>
      <c r="G59" s="280">
        <v>106.36666666666667</v>
      </c>
      <c r="H59" s="280">
        <v>129.76666666666665</v>
      </c>
      <c r="I59" s="280">
        <v>135.58333333333331</v>
      </c>
      <c r="J59" s="280">
        <v>141.46666666666664</v>
      </c>
      <c r="K59" s="278">
        <v>129.69999999999999</v>
      </c>
      <c r="L59" s="278">
        <v>118</v>
      </c>
      <c r="M59" s="278">
        <v>49.978630000000003</v>
      </c>
    </row>
    <row r="60" spans="1:13" ht="12" customHeight="1">
      <c r="A60" s="269">
        <v>50</v>
      </c>
      <c r="B60" s="278" t="s">
        <v>234</v>
      </c>
      <c r="C60" s="279">
        <v>247.7</v>
      </c>
      <c r="D60" s="280">
        <v>244.2833333333333</v>
      </c>
      <c r="E60" s="280">
        <v>236.96666666666661</v>
      </c>
      <c r="F60" s="280">
        <v>226.23333333333332</v>
      </c>
      <c r="G60" s="280">
        <v>218.91666666666663</v>
      </c>
      <c r="H60" s="280">
        <v>255.01666666666659</v>
      </c>
      <c r="I60" s="280">
        <v>262.33333333333331</v>
      </c>
      <c r="J60" s="280">
        <v>273.06666666666661</v>
      </c>
      <c r="K60" s="278">
        <v>251.6</v>
      </c>
      <c r="L60" s="278">
        <v>233.55</v>
      </c>
      <c r="M60" s="278">
        <v>149.51008999999999</v>
      </c>
    </row>
    <row r="61" spans="1:13">
      <c r="A61" s="269">
        <v>51</v>
      </c>
      <c r="B61" s="278" t="s">
        <v>62</v>
      </c>
      <c r="C61" s="279">
        <v>46.5</v>
      </c>
      <c r="D61" s="280">
        <v>45.550000000000004</v>
      </c>
      <c r="E61" s="280">
        <v>44.100000000000009</v>
      </c>
      <c r="F61" s="280">
        <v>41.7</v>
      </c>
      <c r="G61" s="280">
        <v>40.250000000000007</v>
      </c>
      <c r="H61" s="280">
        <v>47.95000000000001</v>
      </c>
      <c r="I61" s="280">
        <v>49.400000000000013</v>
      </c>
      <c r="J61" s="280">
        <v>51.800000000000011</v>
      </c>
      <c r="K61" s="278">
        <v>47</v>
      </c>
      <c r="L61" s="278">
        <v>43.15</v>
      </c>
      <c r="M61" s="278">
        <v>779.82875999999999</v>
      </c>
    </row>
    <row r="62" spans="1:13">
      <c r="A62" s="269">
        <v>52</v>
      </c>
      <c r="B62" s="278" t="s">
        <v>63</v>
      </c>
      <c r="C62" s="279">
        <v>42.1</v>
      </c>
      <c r="D62" s="280">
        <v>41.966666666666669</v>
      </c>
      <c r="E62" s="280">
        <v>41.13333333333334</v>
      </c>
      <c r="F62" s="280">
        <v>40.166666666666671</v>
      </c>
      <c r="G62" s="280">
        <v>39.333333333333343</v>
      </c>
      <c r="H62" s="280">
        <v>42.933333333333337</v>
      </c>
      <c r="I62" s="280">
        <v>43.766666666666666</v>
      </c>
      <c r="J62" s="280">
        <v>44.733333333333334</v>
      </c>
      <c r="K62" s="278">
        <v>42.8</v>
      </c>
      <c r="L62" s="278">
        <v>41</v>
      </c>
      <c r="M62" s="278">
        <v>60.443640000000002</v>
      </c>
    </row>
    <row r="63" spans="1:13">
      <c r="A63" s="269">
        <v>53</v>
      </c>
      <c r="B63" s="278" t="s">
        <v>313</v>
      </c>
      <c r="C63" s="279">
        <v>1151</v>
      </c>
      <c r="D63" s="280">
        <v>1145.5</v>
      </c>
      <c r="E63" s="280">
        <v>1118.5</v>
      </c>
      <c r="F63" s="280">
        <v>1086</v>
      </c>
      <c r="G63" s="280">
        <v>1059</v>
      </c>
      <c r="H63" s="280">
        <v>1178</v>
      </c>
      <c r="I63" s="280">
        <v>1205</v>
      </c>
      <c r="J63" s="280">
        <v>1237.5</v>
      </c>
      <c r="K63" s="278">
        <v>1172.5</v>
      </c>
      <c r="L63" s="278">
        <v>1113</v>
      </c>
      <c r="M63" s="278">
        <v>0.44628000000000001</v>
      </c>
    </row>
    <row r="64" spans="1:13">
      <c r="A64" s="269">
        <v>54</v>
      </c>
      <c r="B64" s="278" t="s">
        <v>64</v>
      </c>
      <c r="C64" s="279">
        <v>1414.25</v>
      </c>
      <c r="D64" s="280">
        <v>1406.5833333333333</v>
      </c>
      <c r="E64" s="280">
        <v>1392.6666666666665</v>
      </c>
      <c r="F64" s="280">
        <v>1371.0833333333333</v>
      </c>
      <c r="G64" s="280">
        <v>1357.1666666666665</v>
      </c>
      <c r="H64" s="280">
        <v>1428.1666666666665</v>
      </c>
      <c r="I64" s="280">
        <v>1442.083333333333</v>
      </c>
      <c r="J64" s="280">
        <v>1463.6666666666665</v>
      </c>
      <c r="K64" s="278">
        <v>1420.5</v>
      </c>
      <c r="L64" s="278">
        <v>1385</v>
      </c>
      <c r="M64" s="278">
        <v>7.25101</v>
      </c>
    </row>
    <row r="65" spans="1:13">
      <c r="A65" s="269">
        <v>55</v>
      </c>
      <c r="B65" s="278" t="s">
        <v>321</v>
      </c>
      <c r="C65" s="279">
        <v>5392.2</v>
      </c>
      <c r="D65" s="280">
        <v>5387.0333333333338</v>
      </c>
      <c r="E65" s="280">
        <v>5324.0666666666675</v>
      </c>
      <c r="F65" s="280">
        <v>5255.9333333333334</v>
      </c>
      <c r="G65" s="280">
        <v>5192.9666666666672</v>
      </c>
      <c r="H65" s="280">
        <v>5455.1666666666679</v>
      </c>
      <c r="I65" s="280">
        <v>5518.1333333333332</v>
      </c>
      <c r="J65" s="280">
        <v>5586.2666666666682</v>
      </c>
      <c r="K65" s="278">
        <v>5450</v>
      </c>
      <c r="L65" s="278">
        <v>5318.9</v>
      </c>
      <c r="M65" s="278">
        <v>0.2923</v>
      </c>
    </row>
    <row r="66" spans="1:13">
      <c r="A66" s="269">
        <v>56</v>
      </c>
      <c r="B66" s="278" t="s">
        <v>235</v>
      </c>
      <c r="C66" s="279">
        <v>1092.8</v>
      </c>
      <c r="D66" s="280">
        <v>1104.3833333333332</v>
      </c>
      <c r="E66" s="280">
        <v>1063.6666666666665</v>
      </c>
      <c r="F66" s="280">
        <v>1034.5333333333333</v>
      </c>
      <c r="G66" s="280">
        <v>993.81666666666661</v>
      </c>
      <c r="H66" s="280">
        <v>1133.5166666666664</v>
      </c>
      <c r="I66" s="280">
        <v>1174.2333333333331</v>
      </c>
      <c r="J66" s="280">
        <v>1203.3666666666663</v>
      </c>
      <c r="K66" s="278">
        <v>1145.0999999999999</v>
      </c>
      <c r="L66" s="278">
        <v>1075.25</v>
      </c>
      <c r="M66" s="278">
        <v>3.63612</v>
      </c>
    </row>
    <row r="67" spans="1:13">
      <c r="A67" s="269">
        <v>57</v>
      </c>
      <c r="B67" s="278" t="s">
        <v>322</v>
      </c>
      <c r="C67" s="279">
        <v>243.1</v>
      </c>
      <c r="D67" s="280">
        <v>242.91666666666666</v>
      </c>
      <c r="E67" s="280">
        <v>236.93333333333331</v>
      </c>
      <c r="F67" s="280">
        <v>230.76666666666665</v>
      </c>
      <c r="G67" s="280">
        <v>224.7833333333333</v>
      </c>
      <c r="H67" s="280">
        <v>249.08333333333331</v>
      </c>
      <c r="I67" s="280">
        <v>255.06666666666666</v>
      </c>
      <c r="J67" s="280">
        <v>261.23333333333335</v>
      </c>
      <c r="K67" s="278">
        <v>248.9</v>
      </c>
      <c r="L67" s="278">
        <v>236.75</v>
      </c>
      <c r="M67" s="278">
        <v>1.13486</v>
      </c>
    </row>
    <row r="68" spans="1:13">
      <c r="A68" s="269">
        <v>58</v>
      </c>
      <c r="B68" s="278" t="s">
        <v>66</v>
      </c>
      <c r="C68" s="279">
        <v>73.95</v>
      </c>
      <c r="D68" s="280">
        <v>73.716666666666669</v>
      </c>
      <c r="E68" s="280">
        <v>73.083333333333343</v>
      </c>
      <c r="F68" s="280">
        <v>72.216666666666669</v>
      </c>
      <c r="G68" s="280">
        <v>71.583333333333343</v>
      </c>
      <c r="H68" s="280">
        <v>74.583333333333343</v>
      </c>
      <c r="I68" s="280">
        <v>75.216666666666669</v>
      </c>
      <c r="J68" s="280">
        <v>76.083333333333343</v>
      </c>
      <c r="K68" s="278">
        <v>74.349999999999994</v>
      </c>
      <c r="L68" s="278">
        <v>72.849999999999994</v>
      </c>
      <c r="M68" s="278">
        <v>95.401579999999996</v>
      </c>
    </row>
    <row r="69" spans="1:13">
      <c r="A69" s="269">
        <v>59</v>
      </c>
      <c r="B69" s="278" t="s">
        <v>314</v>
      </c>
      <c r="C69" s="279">
        <v>621.75</v>
      </c>
      <c r="D69" s="280">
        <v>615.36666666666667</v>
      </c>
      <c r="E69" s="280">
        <v>601.98333333333335</v>
      </c>
      <c r="F69" s="280">
        <v>582.2166666666667</v>
      </c>
      <c r="G69" s="280">
        <v>568.83333333333337</v>
      </c>
      <c r="H69" s="280">
        <v>635.13333333333333</v>
      </c>
      <c r="I69" s="280">
        <v>648.51666666666677</v>
      </c>
      <c r="J69" s="280">
        <v>668.2833333333333</v>
      </c>
      <c r="K69" s="278">
        <v>628.75</v>
      </c>
      <c r="L69" s="278">
        <v>595.6</v>
      </c>
      <c r="M69" s="278">
        <v>21.01164</v>
      </c>
    </row>
    <row r="70" spans="1:13">
      <c r="A70" s="269">
        <v>60</v>
      </c>
      <c r="B70" s="278" t="s">
        <v>67</v>
      </c>
      <c r="C70" s="279">
        <v>510.85</v>
      </c>
      <c r="D70" s="280">
        <v>508.75</v>
      </c>
      <c r="E70" s="280">
        <v>505</v>
      </c>
      <c r="F70" s="280">
        <v>499.15</v>
      </c>
      <c r="G70" s="280">
        <v>495.4</v>
      </c>
      <c r="H70" s="280">
        <v>514.6</v>
      </c>
      <c r="I70" s="280">
        <v>518.35</v>
      </c>
      <c r="J70" s="280">
        <v>524.20000000000005</v>
      </c>
      <c r="K70" s="278">
        <v>512.5</v>
      </c>
      <c r="L70" s="278">
        <v>502.9</v>
      </c>
      <c r="M70" s="278">
        <v>9.2340900000000001</v>
      </c>
    </row>
    <row r="71" spans="1:13">
      <c r="A71" s="269">
        <v>61</v>
      </c>
      <c r="B71" s="278" t="s">
        <v>68</v>
      </c>
      <c r="C71" s="279">
        <v>349.05</v>
      </c>
      <c r="D71" s="280">
        <v>346.95</v>
      </c>
      <c r="E71" s="280">
        <v>343.9</v>
      </c>
      <c r="F71" s="280">
        <v>338.75</v>
      </c>
      <c r="G71" s="280">
        <v>335.7</v>
      </c>
      <c r="H71" s="280">
        <v>352.09999999999997</v>
      </c>
      <c r="I71" s="280">
        <v>355.15000000000003</v>
      </c>
      <c r="J71" s="280">
        <v>360.29999999999995</v>
      </c>
      <c r="K71" s="278">
        <v>350</v>
      </c>
      <c r="L71" s="278">
        <v>341.8</v>
      </c>
      <c r="M71" s="278">
        <v>24.217749999999999</v>
      </c>
    </row>
    <row r="72" spans="1:13">
      <c r="A72" s="269">
        <v>62</v>
      </c>
      <c r="B72" s="278" t="s">
        <v>70</v>
      </c>
      <c r="C72" s="279">
        <v>584.35</v>
      </c>
      <c r="D72" s="280">
        <v>580.6</v>
      </c>
      <c r="E72" s="280">
        <v>571.20000000000005</v>
      </c>
      <c r="F72" s="280">
        <v>558.05000000000007</v>
      </c>
      <c r="G72" s="280">
        <v>548.65000000000009</v>
      </c>
      <c r="H72" s="280">
        <v>593.75</v>
      </c>
      <c r="I72" s="280">
        <v>603.14999999999986</v>
      </c>
      <c r="J72" s="280">
        <v>616.29999999999995</v>
      </c>
      <c r="K72" s="278">
        <v>590</v>
      </c>
      <c r="L72" s="278">
        <v>567.45000000000005</v>
      </c>
      <c r="M72" s="278">
        <v>478.74414000000002</v>
      </c>
    </row>
    <row r="73" spans="1:13">
      <c r="A73" s="269">
        <v>63</v>
      </c>
      <c r="B73" s="278" t="s">
        <v>71</v>
      </c>
      <c r="C73" s="279">
        <v>27.75</v>
      </c>
      <c r="D73" s="280">
        <v>27.533333333333331</v>
      </c>
      <c r="E73" s="280">
        <v>27.116666666666664</v>
      </c>
      <c r="F73" s="280">
        <v>26.483333333333331</v>
      </c>
      <c r="G73" s="280">
        <v>26.066666666666663</v>
      </c>
      <c r="H73" s="280">
        <v>28.166666666666664</v>
      </c>
      <c r="I73" s="280">
        <v>28.583333333333336</v>
      </c>
      <c r="J73" s="280">
        <v>29.216666666666665</v>
      </c>
      <c r="K73" s="278">
        <v>27.95</v>
      </c>
      <c r="L73" s="278">
        <v>26.9</v>
      </c>
      <c r="M73" s="278">
        <v>503.41575</v>
      </c>
    </row>
    <row r="74" spans="1:13">
      <c r="A74" s="269">
        <v>64</v>
      </c>
      <c r="B74" s="278" t="s">
        <v>72</v>
      </c>
      <c r="C74" s="279">
        <v>389.6</v>
      </c>
      <c r="D74" s="280">
        <v>392.90000000000003</v>
      </c>
      <c r="E74" s="280">
        <v>385.30000000000007</v>
      </c>
      <c r="F74" s="280">
        <v>381.00000000000006</v>
      </c>
      <c r="G74" s="280">
        <v>373.40000000000009</v>
      </c>
      <c r="H74" s="280">
        <v>397.20000000000005</v>
      </c>
      <c r="I74" s="280">
        <v>404.80000000000007</v>
      </c>
      <c r="J74" s="280">
        <v>409.1</v>
      </c>
      <c r="K74" s="278">
        <v>400.5</v>
      </c>
      <c r="L74" s="278">
        <v>388.6</v>
      </c>
      <c r="M74" s="278">
        <v>53.23724</v>
      </c>
    </row>
    <row r="75" spans="1:13">
      <c r="A75" s="269">
        <v>65</v>
      </c>
      <c r="B75" s="278" t="s">
        <v>323</v>
      </c>
      <c r="C75" s="279">
        <v>537.70000000000005</v>
      </c>
      <c r="D75" s="280">
        <v>533.56666666666672</v>
      </c>
      <c r="E75" s="280">
        <v>519.13333333333344</v>
      </c>
      <c r="F75" s="280">
        <v>500.56666666666672</v>
      </c>
      <c r="G75" s="280">
        <v>486.13333333333344</v>
      </c>
      <c r="H75" s="280">
        <v>552.13333333333344</v>
      </c>
      <c r="I75" s="280">
        <v>566.56666666666661</v>
      </c>
      <c r="J75" s="280">
        <v>585.13333333333344</v>
      </c>
      <c r="K75" s="278">
        <v>548</v>
      </c>
      <c r="L75" s="278">
        <v>515</v>
      </c>
      <c r="M75" s="278">
        <v>7.4384399999999999</v>
      </c>
    </row>
    <row r="76" spans="1:13" s="16" customFormat="1">
      <c r="A76" s="269">
        <v>66</v>
      </c>
      <c r="B76" s="278" t="s">
        <v>325</v>
      </c>
      <c r="C76" s="279">
        <v>97.25</v>
      </c>
      <c r="D76" s="280">
        <v>98.366666666666674</v>
      </c>
      <c r="E76" s="280">
        <v>95.183333333333351</v>
      </c>
      <c r="F76" s="280">
        <v>93.116666666666674</v>
      </c>
      <c r="G76" s="280">
        <v>89.933333333333351</v>
      </c>
      <c r="H76" s="280">
        <v>100.43333333333335</v>
      </c>
      <c r="I76" s="280">
        <v>103.61666666666669</v>
      </c>
      <c r="J76" s="280">
        <v>105.68333333333335</v>
      </c>
      <c r="K76" s="278">
        <v>101.55</v>
      </c>
      <c r="L76" s="278">
        <v>96.3</v>
      </c>
      <c r="M76" s="278">
        <v>1.9186300000000001</v>
      </c>
    </row>
    <row r="77" spans="1:13" s="16" customFormat="1">
      <c r="A77" s="269">
        <v>67</v>
      </c>
      <c r="B77" s="278" t="s">
        <v>326</v>
      </c>
      <c r="C77" s="279">
        <v>2118.9</v>
      </c>
      <c r="D77" s="280">
        <v>2111.2833333333333</v>
      </c>
      <c r="E77" s="280">
        <v>2075.5666666666666</v>
      </c>
      <c r="F77" s="280">
        <v>2032.2333333333331</v>
      </c>
      <c r="G77" s="280">
        <v>1996.5166666666664</v>
      </c>
      <c r="H77" s="280">
        <v>2154.6166666666668</v>
      </c>
      <c r="I77" s="280">
        <v>2190.333333333333</v>
      </c>
      <c r="J77" s="280">
        <v>2233.666666666667</v>
      </c>
      <c r="K77" s="278">
        <v>2147</v>
      </c>
      <c r="L77" s="278">
        <v>2067.9499999999998</v>
      </c>
      <c r="M77" s="278">
        <v>0.19658999999999999</v>
      </c>
    </row>
    <row r="78" spans="1:13" s="16" customFormat="1">
      <c r="A78" s="269">
        <v>68</v>
      </c>
      <c r="B78" s="278" t="s">
        <v>327</v>
      </c>
      <c r="C78" s="279">
        <v>531.79999999999995</v>
      </c>
      <c r="D78" s="280">
        <v>535.6</v>
      </c>
      <c r="E78" s="280">
        <v>521.20000000000005</v>
      </c>
      <c r="F78" s="280">
        <v>510.6</v>
      </c>
      <c r="G78" s="280">
        <v>496.20000000000005</v>
      </c>
      <c r="H78" s="280">
        <v>546.20000000000005</v>
      </c>
      <c r="I78" s="280">
        <v>560.59999999999991</v>
      </c>
      <c r="J78" s="280">
        <v>571.20000000000005</v>
      </c>
      <c r="K78" s="278">
        <v>550</v>
      </c>
      <c r="L78" s="278">
        <v>525</v>
      </c>
      <c r="M78" s="278">
        <v>4.3231200000000003</v>
      </c>
    </row>
    <row r="79" spans="1:13" s="16" customFormat="1">
      <c r="A79" s="269">
        <v>69</v>
      </c>
      <c r="B79" s="278" t="s">
        <v>328</v>
      </c>
      <c r="C79" s="279">
        <v>67.8</v>
      </c>
      <c r="D79" s="280">
        <v>65.966666666666654</v>
      </c>
      <c r="E79" s="280">
        <v>62.833333333333314</v>
      </c>
      <c r="F79" s="280">
        <v>57.86666666666666</v>
      </c>
      <c r="G79" s="280">
        <v>54.73333333333332</v>
      </c>
      <c r="H79" s="280">
        <v>70.933333333333309</v>
      </c>
      <c r="I79" s="280">
        <v>74.066666666666663</v>
      </c>
      <c r="J79" s="280">
        <v>79.033333333333303</v>
      </c>
      <c r="K79" s="278">
        <v>69.099999999999994</v>
      </c>
      <c r="L79" s="278">
        <v>61</v>
      </c>
      <c r="M79" s="278">
        <v>96.378230000000002</v>
      </c>
    </row>
    <row r="80" spans="1:13" s="16" customFormat="1">
      <c r="A80" s="269">
        <v>70</v>
      </c>
      <c r="B80" s="278" t="s">
        <v>73</v>
      </c>
      <c r="C80" s="279">
        <v>11487.9</v>
      </c>
      <c r="D80" s="280">
        <v>11360.549999999997</v>
      </c>
      <c r="E80" s="280">
        <v>11077.149999999994</v>
      </c>
      <c r="F80" s="280">
        <v>10666.399999999996</v>
      </c>
      <c r="G80" s="280">
        <v>10382.999999999993</v>
      </c>
      <c r="H80" s="280">
        <v>11771.299999999996</v>
      </c>
      <c r="I80" s="280">
        <v>12054.7</v>
      </c>
      <c r="J80" s="280">
        <v>12465.449999999997</v>
      </c>
      <c r="K80" s="278">
        <v>11643.95</v>
      </c>
      <c r="L80" s="278">
        <v>10949.8</v>
      </c>
      <c r="M80" s="278">
        <v>0.75829000000000002</v>
      </c>
    </row>
    <row r="81" spans="1:13" s="16" customFormat="1">
      <c r="A81" s="269">
        <v>71</v>
      </c>
      <c r="B81" s="278" t="s">
        <v>75</v>
      </c>
      <c r="C81" s="279">
        <v>369.6</v>
      </c>
      <c r="D81" s="280">
        <v>364.76666666666665</v>
      </c>
      <c r="E81" s="280">
        <v>357.0333333333333</v>
      </c>
      <c r="F81" s="280">
        <v>344.46666666666664</v>
      </c>
      <c r="G81" s="280">
        <v>336.73333333333329</v>
      </c>
      <c r="H81" s="280">
        <v>377.33333333333331</v>
      </c>
      <c r="I81" s="280">
        <v>385.06666666666666</v>
      </c>
      <c r="J81" s="280">
        <v>397.63333333333333</v>
      </c>
      <c r="K81" s="278">
        <v>372.5</v>
      </c>
      <c r="L81" s="278">
        <v>352.2</v>
      </c>
      <c r="M81" s="278">
        <v>109.85290999999999</v>
      </c>
    </row>
    <row r="82" spans="1:13" s="16" customFormat="1">
      <c r="A82" s="269">
        <v>72</v>
      </c>
      <c r="B82" s="278" t="s">
        <v>329</v>
      </c>
      <c r="C82" s="279">
        <v>119.45</v>
      </c>
      <c r="D82" s="280">
        <v>117.14999999999999</v>
      </c>
      <c r="E82" s="280">
        <v>113.29999999999998</v>
      </c>
      <c r="F82" s="280">
        <v>107.14999999999999</v>
      </c>
      <c r="G82" s="280">
        <v>103.29999999999998</v>
      </c>
      <c r="H82" s="280">
        <v>123.29999999999998</v>
      </c>
      <c r="I82" s="280">
        <v>127.14999999999998</v>
      </c>
      <c r="J82" s="280">
        <v>133.29999999999998</v>
      </c>
      <c r="K82" s="278">
        <v>121</v>
      </c>
      <c r="L82" s="278">
        <v>111</v>
      </c>
      <c r="M82" s="278">
        <v>3.07212</v>
      </c>
    </row>
    <row r="83" spans="1:13" s="16" customFormat="1">
      <c r="A83" s="269">
        <v>73</v>
      </c>
      <c r="B83" s="278" t="s">
        <v>76</v>
      </c>
      <c r="C83" s="279">
        <v>3466.7</v>
      </c>
      <c r="D83" s="280">
        <v>3455.6166666666663</v>
      </c>
      <c r="E83" s="280">
        <v>3413.2833333333328</v>
      </c>
      <c r="F83" s="280">
        <v>3359.8666666666663</v>
      </c>
      <c r="G83" s="280">
        <v>3317.5333333333328</v>
      </c>
      <c r="H83" s="280">
        <v>3509.0333333333328</v>
      </c>
      <c r="I83" s="280">
        <v>3551.3666666666659</v>
      </c>
      <c r="J83" s="280">
        <v>3604.7833333333328</v>
      </c>
      <c r="K83" s="278">
        <v>3497.95</v>
      </c>
      <c r="L83" s="278">
        <v>3402.2</v>
      </c>
      <c r="M83" s="278">
        <v>12.00548</v>
      </c>
    </row>
    <row r="84" spans="1:13" s="16" customFormat="1">
      <c r="A84" s="269">
        <v>74</v>
      </c>
      <c r="B84" s="278" t="s">
        <v>315</v>
      </c>
      <c r="C84" s="279">
        <v>408.55</v>
      </c>
      <c r="D84" s="280">
        <v>404.39999999999992</v>
      </c>
      <c r="E84" s="280">
        <v>395.29999999999984</v>
      </c>
      <c r="F84" s="280">
        <v>382.0499999999999</v>
      </c>
      <c r="G84" s="280">
        <v>372.94999999999982</v>
      </c>
      <c r="H84" s="280">
        <v>417.64999999999986</v>
      </c>
      <c r="I84" s="280">
        <v>426.74999999999989</v>
      </c>
      <c r="J84" s="280">
        <v>439.99999999999989</v>
      </c>
      <c r="K84" s="278">
        <v>413.5</v>
      </c>
      <c r="L84" s="278">
        <v>391.15</v>
      </c>
      <c r="M84" s="278">
        <v>2.2930700000000002</v>
      </c>
    </row>
    <row r="85" spans="1:13" s="16" customFormat="1">
      <c r="A85" s="269">
        <v>75</v>
      </c>
      <c r="B85" s="278" t="s">
        <v>324</v>
      </c>
      <c r="C85" s="279">
        <v>81.650000000000006</v>
      </c>
      <c r="D85" s="280">
        <v>82.05</v>
      </c>
      <c r="E85" s="280">
        <v>79.699999999999989</v>
      </c>
      <c r="F85" s="280">
        <v>77.749999999999986</v>
      </c>
      <c r="G85" s="280">
        <v>75.399999999999977</v>
      </c>
      <c r="H85" s="280">
        <v>84</v>
      </c>
      <c r="I85" s="280">
        <v>86.35</v>
      </c>
      <c r="J85" s="280">
        <v>88.300000000000011</v>
      </c>
      <c r="K85" s="278">
        <v>84.4</v>
      </c>
      <c r="L85" s="278">
        <v>80.099999999999994</v>
      </c>
      <c r="M85" s="278">
        <v>24.889399999999998</v>
      </c>
    </row>
    <row r="86" spans="1:13" s="16" customFormat="1">
      <c r="A86" s="269">
        <v>76</v>
      </c>
      <c r="B86" s="278" t="s">
        <v>77</v>
      </c>
      <c r="C86" s="279">
        <v>359.7</v>
      </c>
      <c r="D86" s="280">
        <v>361.65000000000003</v>
      </c>
      <c r="E86" s="280">
        <v>355.75000000000006</v>
      </c>
      <c r="F86" s="280">
        <v>351.8</v>
      </c>
      <c r="G86" s="280">
        <v>345.90000000000003</v>
      </c>
      <c r="H86" s="280">
        <v>365.60000000000008</v>
      </c>
      <c r="I86" s="280">
        <v>371.50000000000006</v>
      </c>
      <c r="J86" s="280">
        <v>375.4500000000001</v>
      </c>
      <c r="K86" s="278">
        <v>367.55</v>
      </c>
      <c r="L86" s="278">
        <v>357.7</v>
      </c>
      <c r="M86" s="278">
        <v>41.705710000000003</v>
      </c>
    </row>
    <row r="87" spans="1:13" s="16" customFormat="1">
      <c r="A87" s="269">
        <v>77</v>
      </c>
      <c r="B87" s="278" t="s">
        <v>78</v>
      </c>
      <c r="C87" s="279">
        <v>104.3</v>
      </c>
      <c r="D87" s="280">
        <v>102.81666666666666</v>
      </c>
      <c r="E87" s="280">
        <v>99.48333333333332</v>
      </c>
      <c r="F87" s="280">
        <v>94.666666666666657</v>
      </c>
      <c r="G87" s="280">
        <v>91.333333333333314</v>
      </c>
      <c r="H87" s="280">
        <v>107.63333333333333</v>
      </c>
      <c r="I87" s="280">
        <v>110.96666666666667</v>
      </c>
      <c r="J87" s="280">
        <v>115.78333333333333</v>
      </c>
      <c r="K87" s="278">
        <v>106.15</v>
      </c>
      <c r="L87" s="278">
        <v>98</v>
      </c>
      <c r="M87" s="278">
        <v>300.16516000000001</v>
      </c>
    </row>
    <row r="88" spans="1:13" s="16" customFormat="1">
      <c r="A88" s="269">
        <v>78</v>
      </c>
      <c r="B88" s="278" t="s">
        <v>333</v>
      </c>
      <c r="C88" s="279">
        <v>313.5</v>
      </c>
      <c r="D88" s="280">
        <v>310.83333333333331</v>
      </c>
      <c r="E88" s="280">
        <v>305.66666666666663</v>
      </c>
      <c r="F88" s="280">
        <v>297.83333333333331</v>
      </c>
      <c r="G88" s="280">
        <v>292.66666666666663</v>
      </c>
      <c r="H88" s="280">
        <v>318.66666666666663</v>
      </c>
      <c r="I88" s="280">
        <v>323.83333333333326</v>
      </c>
      <c r="J88" s="280">
        <v>331.66666666666663</v>
      </c>
      <c r="K88" s="278">
        <v>316</v>
      </c>
      <c r="L88" s="278">
        <v>303</v>
      </c>
      <c r="M88" s="278">
        <v>3.33189</v>
      </c>
    </row>
    <row r="89" spans="1:13" s="16" customFormat="1">
      <c r="A89" s="269">
        <v>79</v>
      </c>
      <c r="B89" s="278" t="s">
        <v>334</v>
      </c>
      <c r="C89" s="279">
        <v>327.7</v>
      </c>
      <c r="D89" s="280">
        <v>327.34999999999997</v>
      </c>
      <c r="E89" s="280">
        <v>324.49999999999994</v>
      </c>
      <c r="F89" s="280">
        <v>321.29999999999995</v>
      </c>
      <c r="G89" s="280">
        <v>318.44999999999993</v>
      </c>
      <c r="H89" s="280">
        <v>330.54999999999995</v>
      </c>
      <c r="I89" s="280">
        <v>333.4</v>
      </c>
      <c r="J89" s="280">
        <v>336.59999999999997</v>
      </c>
      <c r="K89" s="278">
        <v>330.2</v>
      </c>
      <c r="L89" s="278">
        <v>324.14999999999998</v>
      </c>
      <c r="M89" s="278">
        <v>0.84658999999999995</v>
      </c>
    </row>
    <row r="90" spans="1:13" s="16" customFormat="1">
      <c r="A90" s="269">
        <v>80</v>
      </c>
      <c r="B90" s="278" t="s">
        <v>336</v>
      </c>
      <c r="C90" s="279">
        <v>243.65</v>
      </c>
      <c r="D90" s="280">
        <v>244.26666666666665</v>
      </c>
      <c r="E90" s="280">
        <v>239.6333333333333</v>
      </c>
      <c r="F90" s="280">
        <v>235.61666666666665</v>
      </c>
      <c r="G90" s="280">
        <v>230.98333333333329</v>
      </c>
      <c r="H90" s="280">
        <v>248.2833333333333</v>
      </c>
      <c r="I90" s="280">
        <v>252.91666666666663</v>
      </c>
      <c r="J90" s="280">
        <v>256.93333333333328</v>
      </c>
      <c r="K90" s="278">
        <v>248.9</v>
      </c>
      <c r="L90" s="278">
        <v>240.25</v>
      </c>
      <c r="M90" s="278">
        <v>0.64942999999999995</v>
      </c>
    </row>
    <row r="91" spans="1:13" s="16" customFormat="1">
      <c r="A91" s="269">
        <v>81</v>
      </c>
      <c r="B91" s="278" t="s">
        <v>330</v>
      </c>
      <c r="C91" s="279">
        <v>399.75</v>
      </c>
      <c r="D91" s="280">
        <v>400.83333333333331</v>
      </c>
      <c r="E91" s="280">
        <v>393.66666666666663</v>
      </c>
      <c r="F91" s="280">
        <v>387.58333333333331</v>
      </c>
      <c r="G91" s="280">
        <v>380.41666666666663</v>
      </c>
      <c r="H91" s="280">
        <v>406.91666666666663</v>
      </c>
      <c r="I91" s="280">
        <v>414.08333333333326</v>
      </c>
      <c r="J91" s="280">
        <v>420.16666666666663</v>
      </c>
      <c r="K91" s="278">
        <v>408</v>
      </c>
      <c r="L91" s="278">
        <v>394.75</v>
      </c>
      <c r="M91" s="278">
        <v>0.70996000000000004</v>
      </c>
    </row>
    <row r="92" spans="1:13" s="16" customFormat="1">
      <c r="A92" s="269">
        <v>82</v>
      </c>
      <c r="B92" s="278" t="s">
        <v>79</v>
      </c>
      <c r="C92" s="279">
        <v>123.05</v>
      </c>
      <c r="D92" s="280">
        <v>123.53333333333335</v>
      </c>
      <c r="E92" s="280">
        <v>122.31666666666669</v>
      </c>
      <c r="F92" s="280">
        <v>121.58333333333334</v>
      </c>
      <c r="G92" s="280">
        <v>120.36666666666669</v>
      </c>
      <c r="H92" s="280">
        <v>124.26666666666669</v>
      </c>
      <c r="I92" s="280">
        <v>125.48333333333336</v>
      </c>
      <c r="J92" s="280">
        <v>126.2166666666667</v>
      </c>
      <c r="K92" s="278">
        <v>124.75</v>
      </c>
      <c r="L92" s="278">
        <v>122.8</v>
      </c>
      <c r="M92" s="278">
        <v>5.1295900000000003</v>
      </c>
    </row>
    <row r="93" spans="1:13" s="16" customFormat="1">
      <c r="A93" s="269">
        <v>83</v>
      </c>
      <c r="B93" s="278" t="s">
        <v>331</v>
      </c>
      <c r="C93" s="279">
        <v>216.55</v>
      </c>
      <c r="D93" s="280">
        <v>214.51666666666665</v>
      </c>
      <c r="E93" s="280">
        <v>211.0333333333333</v>
      </c>
      <c r="F93" s="280">
        <v>205.51666666666665</v>
      </c>
      <c r="G93" s="280">
        <v>202.0333333333333</v>
      </c>
      <c r="H93" s="280">
        <v>220.0333333333333</v>
      </c>
      <c r="I93" s="280">
        <v>223.51666666666665</v>
      </c>
      <c r="J93" s="280">
        <v>229.0333333333333</v>
      </c>
      <c r="K93" s="278">
        <v>218</v>
      </c>
      <c r="L93" s="278">
        <v>209</v>
      </c>
      <c r="M93" s="278">
        <v>2.3023699999999998</v>
      </c>
    </row>
    <row r="94" spans="1:13" s="16" customFormat="1">
      <c r="A94" s="269">
        <v>84</v>
      </c>
      <c r="B94" s="278" t="s">
        <v>339</v>
      </c>
      <c r="C94" s="279">
        <v>262</v>
      </c>
      <c r="D94" s="280">
        <v>263.66666666666669</v>
      </c>
      <c r="E94" s="280">
        <v>259.33333333333337</v>
      </c>
      <c r="F94" s="280">
        <v>256.66666666666669</v>
      </c>
      <c r="G94" s="280">
        <v>252.33333333333337</v>
      </c>
      <c r="H94" s="280">
        <v>266.33333333333337</v>
      </c>
      <c r="I94" s="280">
        <v>270.66666666666674</v>
      </c>
      <c r="J94" s="280">
        <v>273.33333333333337</v>
      </c>
      <c r="K94" s="278">
        <v>268</v>
      </c>
      <c r="L94" s="278">
        <v>261</v>
      </c>
      <c r="M94" s="278">
        <v>2.2812000000000001</v>
      </c>
    </row>
    <row r="95" spans="1:13" s="16" customFormat="1">
      <c r="A95" s="269">
        <v>85</v>
      </c>
      <c r="B95" s="278" t="s">
        <v>337</v>
      </c>
      <c r="C95" s="279">
        <v>928.1</v>
      </c>
      <c r="D95" s="280">
        <v>914.30000000000007</v>
      </c>
      <c r="E95" s="280">
        <v>893.80000000000018</v>
      </c>
      <c r="F95" s="280">
        <v>859.50000000000011</v>
      </c>
      <c r="G95" s="280">
        <v>839.00000000000023</v>
      </c>
      <c r="H95" s="280">
        <v>948.60000000000014</v>
      </c>
      <c r="I95" s="280">
        <v>969.09999999999991</v>
      </c>
      <c r="J95" s="280">
        <v>1003.4000000000001</v>
      </c>
      <c r="K95" s="278">
        <v>934.8</v>
      </c>
      <c r="L95" s="278">
        <v>880</v>
      </c>
      <c r="M95" s="278">
        <v>1.5590200000000001</v>
      </c>
    </row>
    <row r="96" spans="1:13" s="16" customFormat="1">
      <c r="A96" s="269">
        <v>86</v>
      </c>
      <c r="B96" s="278" t="s">
        <v>338</v>
      </c>
      <c r="C96" s="279">
        <v>16.45</v>
      </c>
      <c r="D96" s="280">
        <v>16.383333333333333</v>
      </c>
      <c r="E96" s="280">
        <v>16.066666666666666</v>
      </c>
      <c r="F96" s="280">
        <v>15.683333333333334</v>
      </c>
      <c r="G96" s="280">
        <v>15.366666666666667</v>
      </c>
      <c r="H96" s="280">
        <v>16.766666666666666</v>
      </c>
      <c r="I96" s="280">
        <v>17.083333333333329</v>
      </c>
      <c r="J96" s="280">
        <v>17.466666666666665</v>
      </c>
      <c r="K96" s="278">
        <v>16.7</v>
      </c>
      <c r="L96" s="278">
        <v>16</v>
      </c>
      <c r="M96" s="278">
        <v>21.142019999999999</v>
      </c>
    </row>
    <row r="97" spans="1:13" s="16" customFormat="1">
      <c r="A97" s="269">
        <v>87</v>
      </c>
      <c r="B97" s="278" t="s">
        <v>340</v>
      </c>
      <c r="C97" s="279">
        <v>111.95</v>
      </c>
      <c r="D97" s="280">
        <v>111.33333333333333</v>
      </c>
      <c r="E97" s="280">
        <v>107.76666666666665</v>
      </c>
      <c r="F97" s="280">
        <v>103.58333333333333</v>
      </c>
      <c r="G97" s="280">
        <v>100.01666666666665</v>
      </c>
      <c r="H97" s="280">
        <v>115.51666666666665</v>
      </c>
      <c r="I97" s="280">
        <v>119.08333333333334</v>
      </c>
      <c r="J97" s="280">
        <v>123.26666666666665</v>
      </c>
      <c r="K97" s="278">
        <v>114.9</v>
      </c>
      <c r="L97" s="278">
        <v>107.15</v>
      </c>
      <c r="M97" s="278">
        <v>13.941990000000001</v>
      </c>
    </row>
    <row r="98" spans="1:13" s="16" customFormat="1">
      <c r="A98" s="269">
        <v>88</v>
      </c>
      <c r="B98" s="278" t="s">
        <v>341</v>
      </c>
      <c r="C98" s="279">
        <v>2298.35</v>
      </c>
      <c r="D98" s="280">
        <v>2310.1</v>
      </c>
      <c r="E98" s="280">
        <v>2278.25</v>
      </c>
      <c r="F98" s="280">
        <v>2258.15</v>
      </c>
      <c r="G98" s="280">
        <v>2226.3000000000002</v>
      </c>
      <c r="H98" s="280">
        <v>2330.1999999999998</v>
      </c>
      <c r="I98" s="280">
        <v>2362.0499999999993</v>
      </c>
      <c r="J98" s="280">
        <v>2382.1499999999996</v>
      </c>
      <c r="K98" s="278">
        <v>2341.9499999999998</v>
      </c>
      <c r="L98" s="278">
        <v>2290</v>
      </c>
      <c r="M98" s="278">
        <v>3.3910000000000003E-2</v>
      </c>
    </row>
    <row r="99" spans="1:13" s="16" customFormat="1">
      <c r="A99" s="269">
        <v>89</v>
      </c>
      <c r="B99" s="278" t="s">
        <v>82</v>
      </c>
      <c r="C99" s="279">
        <v>618.54999999999995</v>
      </c>
      <c r="D99" s="280">
        <v>614.15</v>
      </c>
      <c r="E99" s="280">
        <v>607.4</v>
      </c>
      <c r="F99" s="280">
        <v>596.25</v>
      </c>
      <c r="G99" s="280">
        <v>589.5</v>
      </c>
      <c r="H99" s="280">
        <v>625.29999999999995</v>
      </c>
      <c r="I99" s="280">
        <v>632.04999999999995</v>
      </c>
      <c r="J99" s="280">
        <v>643.19999999999993</v>
      </c>
      <c r="K99" s="278">
        <v>620.9</v>
      </c>
      <c r="L99" s="278">
        <v>603</v>
      </c>
      <c r="M99" s="278">
        <v>2.7092999999999998</v>
      </c>
    </row>
    <row r="100" spans="1:13" s="16" customFormat="1">
      <c r="A100" s="269">
        <v>90</v>
      </c>
      <c r="B100" s="278" t="s">
        <v>335</v>
      </c>
      <c r="C100" s="279">
        <v>132.69999999999999</v>
      </c>
      <c r="D100" s="280">
        <v>133.76666666666668</v>
      </c>
      <c r="E100" s="280">
        <v>129.23333333333335</v>
      </c>
      <c r="F100" s="280">
        <v>125.76666666666668</v>
      </c>
      <c r="G100" s="280">
        <v>121.23333333333335</v>
      </c>
      <c r="H100" s="280">
        <v>137.23333333333335</v>
      </c>
      <c r="I100" s="280">
        <v>141.76666666666671</v>
      </c>
      <c r="J100" s="280">
        <v>145.23333333333335</v>
      </c>
      <c r="K100" s="278">
        <v>138.30000000000001</v>
      </c>
      <c r="L100" s="278">
        <v>130.30000000000001</v>
      </c>
      <c r="M100" s="278">
        <v>2.5200300000000002</v>
      </c>
    </row>
    <row r="101" spans="1:13">
      <c r="A101" s="269">
        <v>91</v>
      </c>
      <c r="B101" s="278" t="s">
        <v>342</v>
      </c>
      <c r="C101" s="279">
        <v>163.30000000000001</v>
      </c>
      <c r="D101" s="280">
        <v>160.43333333333334</v>
      </c>
      <c r="E101" s="280">
        <v>155.86666666666667</v>
      </c>
      <c r="F101" s="280">
        <v>148.43333333333334</v>
      </c>
      <c r="G101" s="280">
        <v>143.86666666666667</v>
      </c>
      <c r="H101" s="280">
        <v>167.86666666666667</v>
      </c>
      <c r="I101" s="280">
        <v>172.43333333333334</v>
      </c>
      <c r="J101" s="280">
        <v>179.86666666666667</v>
      </c>
      <c r="K101" s="278">
        <v>165</v>
      </c>
      <c r="L101" s="278">
        <v>153</v>
      </c>
      <c r="M101" s="278">
        <v>6.9707499999999998</v>
      </c>
    </row>
    <row r="102" spans="1:13">
      <c r="A102" s="269">
        <v>92</v>
      </c>
      <c r="B102" s="278" t="s">
        <v>343</v>
      </c>
      <c r="C102" s="279">
        <v>138</v>
      </c>
      <c r="D102" s="280">
        <v>138</v>
      </c>
      <c r="E102" s="280">
        <v>135.4</v>
      </c>
      <c r="F102" s="280">
        <v>132.80000000000001</v>
      </c>
      <c r="G102" s="280">
        <v>130.20000000000002</v>
      </c>
      <c r="H102" s="280">
        <v>140.6</v>
      </c>
      <c r="I102" s="280">
        <v>143.20000000000002</v>
      </c>
      <c r="J102" s="280">
        <v>145.79999999999998</v>
      </c>
      <c r="K102" s="278">
        <v>140.6</v>
      </c>
      <c r="L102" s="278">
        <v>135.4</v>
      </c>
      <c r="M102" s="278">
        <v>20.6006</v>
      </c>
    </row>
    <row r="103" spans="1:13">
      <c r="A103" s="269">
        <v>93</v>
      </c>
      <c r="B103" s="278" t="s">
        <v>344</v>
      </c>
      <c r="C103" s="279">
        <v>63.05</v>
      </c>
      <c r="D103" s="280">
        <v>62.016666666666673</v>
      </c>
      <c r="E103" s="280">
        <v>59.733333333333348</v>
      </c>
      <c r="F103" s="280">
        <v>56.416666666666679</v>
      </c>
      <c r="G103" s="280">
        <v>54.133333333333354</v>
      </c>
      <c r="H103" s="280">
        <v>65.333333333333343</v>
      </c>
      <c r="I103" s="280">
        <v>67.61666666666666</v>
      </c>
      <c r="J103" s="280">
        <v>70.933333333333337</v>
      </c>
      <c r="K103" s="278">
        <v>64.3</v>
      </c>
      <c r="L103" s="278">
        <v>58.7</v>
      </c>
      <c r="M103" s="278">
        <v>30.35577</v>
      </c>
    </row>
    <row r="104" spans="1:13">
      <c r="A104" s="269">
        <v>94</v>
      </c>
      <c r="B104" s="278" t="s">
        <v>83</v>
      </c>
      <c r="C104" s="279">
        <v>145.4</v>
      </c>
      <c r="D104" s="280">
        <v>144.33333333333334</v>
      </c>
      <c r="E104" s="280">
        <v>141.36666666666667</v>
      </c>
      <c r="F104" s="280">
        <v>137.33333333333334</v>
      </c>
      <c r="G104" s="280">
        <v>134.36666666666667</v>
      </c>
      <c r="H104" s="280">
        <v>148.36666666666667</v>
      </c>
      <c r="I104" s="280">
        <v>151.33333333333331</v>
      </c>
      <c r="J104" s="280">
        <v>155.36666666666667</v>
      </c>
      <c r="K104" s="278">
        <v>147.30000000000001</v>
      </c>
      <c r="L104" s="278">
        <v>140.30000000000001</v>
      </c>
      <c r="M104" s="278">
        <v>171.41514000000001</v>
      </c>
    </row>
    <row r="105" spans="1:13">
      <c r="A105" s="269">
        <v>95</v>
      </c>
      <c r="B105" s="278" t="s">
        <v>345</v>
      </c>
      <c r="C105" s="279">
        <v>291.05</v>
      </c>
      <c r="D105" s="280">
        <v>290.84999999999997</v>
      </c>
      <c r="E105" s="280">
        <v>285.19999999999993</v>
      </c>
      <c r="F105" s="280">
        <v>279.34999999999997</v>
      </c>
      <c r="G105" s="280">
        <v>273.69999999999993</v>
      </c>
      <c r="H105" s="280">
        <v>296.69999999999993</v>
      </c>
      <c r="I105" s="280">
        <v>302.34999999999991</v>
      </c>
      <c r="J105" s="280">
        <v>308.19999999999993</v>
      </c>
      <c r="K105" s="278">
        <v>296.5</v>
      </c>
      <c r="L105" s="278">
        <v>285</v>
      </c>
      <c r="M105" s="278">
        <v>0.30330000000000001</v>
      </c>
    </row>
    <row r="106" spans="1:13">
      <c r="A106" s="269">
        <v>96</v>
      </c>
      <c r="B106" s="278" t="s">
        <v>84</v>
      </c>
      <c r="C106" s="279">
        <v>650.9</v>
      </c>
      <c r="D106" s="280">
        <v>656.55000000000007</v>
      </c>
      <c r="E106" s="280">
        <v>643.35000000000014</v>
      </c>
      <c r="F106" s="280">
        <v>635.80000000000007</v>
      </c>
      <c r="G106" s="280">
        <v>622.60000000000014</v>
      </c>
      <c r="H106" s="280">
        <v>664.10000000000014</v>
      </c>
      <c r="I106" s="280">
        <v>677.30000000000018</v>
      </c>
      <c r="J106" s="280">
        <v>684.85000000000014</v>
      </c>
      <c r="K106" s="278">
        <v>669.75</v>
      </c>
      <c r="L106" s="278">
        <v>649</v>
      </c>
      <c r="M106" s="278">
        <v>64.813829999999996</v>
      </c>
    </row>
    <row r="107" spans="1:13">
      <c r="A107" s="269">
        <v>97</v>
      </c>
      <c r="B107" s="278" t="s">
        <v>85</v>
      </c>
      <c r="C107" s="279">
        <v>144.85</v>
      </c>
      <c r="D107" s="280">
        <v>143.70000000000002</v>
      </c>
      <c r="E107" s="280">
        <v>141.65000000000003</v>
      </c>
      <c r="F107" s="280">
        <v>138.45000000000002</v>
      </c>
      <c r="G107" s="280">
        <v>136.40000000000003</v>
      </c>
      <c r="H107" s="280">
        <v>146.90000000000003</v>
      </c>
      <c r="I107" s="280">
        <v>148.95000000000005</v>
      </c>
      <c r="J107" s="280">
        <v>152.15000000000003</v>
      </c>
      <c r="K107" s="278">
        <v>145.75</v>
      </c>
      <c r="L107" s="278">
        <v>140.5</v>
      </c>
      <c r="M107" s="278">
        <v>118.72638000000001</v>
      </c>
    </row>
    <row r="108" spans="1:13">
      <c r="A108" s="269">
        <v>98</v>
      </c>
      <c r="B108" s="286" t="s">
        <v>346</v>
      </c>
      <c r="C108" s="279">
        <v>243.45</v>
      </c>
      <c r="D108" s="280">
        <v>243.6</v>
      </c>
      <c r="E108" s="280">
        <v>240.85</v>
      </c>
      <c r="F108" s="280">
        <v>238.25</v>
      </c>
      <c r="G108" s="280">
        <v>235.5</v>
      </c>
      <c r="H108" s="280">
        <v>246.2</v>
      </c>
      <c r="I108" s="280">
        <v>248.95</v>
      </c>
      <c r="J108" s="280">
        <v>251.54999999999998</v>
      </c>
      <c r="K108" s="278">
        <v>246.35</v>
      </c>
      <c r="L108" s="278">
        <v>241</v>
      </c>
      <c r="M108" s="278">
        <v>6.4320300000000001</v>
      </c>
    </row>
    <row r="109" spans="1:13">
      <c r="A109" s="269">
        <v>99</v>
      </c>
      <c r="B109" s="278" t="s">
        <v>86</v>
      </c>
      <c r="C109" s="279">
        <v>1360.05</v>
      </c>
      <c r="D109" s="280">
        <v>1359.3333333333333</v>
      </c>
      <c r="E109" s="280">
        <v>1346.0666666666666</v>
      </c>
      <c r="F109" s="280">
        <v>1332.0833333333333</v>
      </c>
      <c r="G109" s="280">
        <v>1318.8166666666666</v>
      </c>
      <c r="H109" s="280">
        <v>1373.3166666666666</v>
      </c>
      <c r="I109" s="280">
        <v>1386.5833333333335</v>
      </c>
      <c r="J109" s="280">
        <v>1400.5666666666666</v>
      </c>
      <c r="K109" s="278">
        <v>1372.6</v>
      </c>
      <c r="L109" s="278">
        <v>1345.35</v>
      </c>
      <c r="M109" s="278">
        <v>5.77522</v>
      </c>
    </row>
    <row r="110" spans="1:13">
      <c r="A110" s="269">
        <v>100</v>
      </c>
      <c r="B110" s="278" t="s">
        <v>87</v>
      </c>
      <c r="C110" s="279">
        <v>402.6</v>
      </c>
      <c r="D110" s="280">
        <v>401.7166666666667</v>
      </c>
      <c r="E110" s="280">
        <v>393.53333333333342</v>
      </c>
      <c r="F110" s="280">
        <v>384.4666666666667</v>
      </c>
      <c r="G110" s="280">
        <v>376.28333333333342</v>
      </c>
      <c r="H110" s="280">
        <v>410.78333333333342</v>
      </c>
      <c r="I110" s="280">
        <v>418.9666666666667</v>
      </c>
      <c r="J110" s="280">
        <v>428.03333333333342</v>
      </c>
      <c r="K110" s="278">
        <v>409.9</v>
      </c>
      <c r="L110" s="278">
        <v>392.65</v>
      </c>
      <c r="M110" s="278">
        <v>33.155279999999998</v>
      </c>
    </row>
    <row r="111" spans="1:13">
      <c r="A111" s="269">
        <v>101</v>
      </c>
      <c r="B111" s="278" t="s">
        <v>237</v>
      </c>
      <c r="C111" s="279">
        <v>664.7</v>
      </c>
      <c r="D111" s="280">
        <v>658.91666666666663</v>
      </c>
      <c r="E111" s="280">
        <v>645.83333333333326</v>
      </c>
      <c r="F111" s="280">
        <v>626.96666666666658</v>
      </c>
      <c r="G111" s="280">
        <v>613.88333333333321</v>
      </c>
      <c r="H111" s="280">
        <v>677.7833333333333</v>
      </c>
      <c r="I111" s="280">
        <v>690.86666666666656</v>
      </c>
      <c r="J111" s="280">
        <v>709.73333333333335</v>
      </c>
      <c r="K111" s="278">
        <v>672</v>
      </c>
      <c r="L111" s="278">
        <v>640.04999999999995</v>
      </c>
      <c r="M111" s="278">
        <v>12.75142</v>
      </c>
    </row>
    <row r="112" spans="1:13">
      <c r="A112" s="269">
        <v>102</v>
      </c>
      <c r="B112" s="278" t="s">
        <v>347</v>
      </c>
      <c r="C112" s="279">
        <v>496.55</v>
      </c>
      <c r="D112" s="280">
        <v>493.06666666666666</v>
      </c>
      <c r="E112" s="280">
        <v>489.58333333333331</v>
      </c>
      <c r="F112" s="280">
        <v>482.61666666666667</v>
      </c>
      <c r="G112" s="280">
        <v>479.13333333333333</v>
      </c>
      <c r="H112" s="280">
        <v>500.0333333333333</v>
      </c>
      <c r="I112" s="280">
        <v>503.51666666666665</v>
      </c>
      <c r="J112" s="280">
        <v>510.48333333333329</v>
      </c>
      <c r="K112" s="278">
        <v>496.55</v>
      </c>
      <c r="L112" s="278">
        <v>486.1</v>
      </c>
      <c r="M112" s="278">
        <v>0.42780000000000001</v>
      </c>
    </row>
    <row r="113" spans="1:13">
      <c r="A113" s="269">
        <v>103</v>
      </c>
      <c r="B113" s="278" t="s">
        <v>332</v>
      </c>
      <c r="C113" s="279">
        <v>1490.05</v>
      </c>
      <c r="D113" s="280">
        <v>1486.6833333333334</v>
      </c>
      <c r="E113" s="280">
        <v>1473.3666666666668</v>
      </c>
      <c r="F113" s="280">
        <v>1456.6833333333334</v>
      </c>
      <c r="G113" s="280">
        <v>1443.3666666666668</v>
      </c>
      <c r="H113" s="280">
        <v>1503.3666666666668</v>
      </c>
      <c r="I113" s="280">
        <v>1516.6833333333334</v>
      </c>
      <c r="J113" s="280">
        <v>1533.3666666666668</v>
      </c>
      <c r="K113" s="278">
        <v>1500</v>
      </c>
      <c r="L113" s="278">
        <v>1470</v>
      </c>
      <c r="M113" s="278">
        <v>0.30669999999999997</v>
      </c>
    </row>
    <row r="114" spans="1:13">
      <c r="A114" s="269">
        <v>104</v>
      </c>
      <c r="B114" s="278" t="s">
        <v>238</v>
      </c>
      <c r="C114" s="279">
        <v>228.2</v>
      </c>
      <c r="D114" s="280">
        <v>229.53333333333333</v>
      </c>
      <c r="E114" s="280">
        <v>226.16666666666666</v>
      </c>
      <c r="F114" s="280">
        <v>224.13333333333333</v>
      </c>
      <c r="G114" s="280">
        <v>220.76666666666665</v>
      </c>
      <c r="H114" s="280">
        <v>231.56666666666666</v>
      </c>
      <c r="I114" s="280">
        <v>234.93333333333334</v>
      </c>
      <c r="J114" s="280">
        <v>236.96666666666667</v>
      </c>
      <c r="K114" s="278">
        <v>232.9</v>
      </c>
      <c r="L114" s="278">
        <v>227.5</v>
      </c>
      <c r="M114" s="278">
        <v>16.96604</v>
      </c>
    </row>
    <row r="115" spans="1:13">
      <c r="A115" s="269">
        <v>105</v>
      </c>
      <c r="B115" s="278" t="s">
        <v>236</v>
      </c>
      <c r="C115" s="279">
        <v>135.80000000000001</v>
      </c>
      <c r="D115" s="280">
        <v>136.65</v>
      </c>
      <c r="E115" s="280">
        <v>133.35000000000002</v>
      </c>
      <c r="F115" s="280">
        <v>130.9</v>
      </c>
      <c r="G115" s="280">
        <v>127.60000000000002</v>
      </c>
      <c r="H115" s="280">
        <v>139.10000000000002</v>
      </c>
      <c r="I115" s="280">
        <v>142.40000000000003</v>
      </c>
      <c r="J115" s="280">
        <v>144.85000000000002</v>
      </c>
      <c r="K115" s="278">
        <v>139.94999999999999</v>
      </c>
      <c r="L115" s="278">
        <v>134.19999999999999</v>
      </c>
      <c r="M115" s="278">
        <v>18.266400000000001</v>
      </c>
    </row>
    <row r="116" spans="1:13">
      <c r="A116" s="269">
        <v>106</v>
      </c>
      <c r="B116" s="278" t="s">
        <v>88</v>
      </c>
      <c r="C116" s="279">
        <v>384.35</v>
      </c>
      <c r="D116" s="280">
        <v>385.31666666666666</v>
      </c>
      <c r="E116" s="280">
        <v>375.0333333333333</v>
      </c>
      <c r="F116" s="280">
        <v>365.71666666666664</v>
      </c>
      <c r="G116" s="280">
        <v>355.43333333333328</v>
      </c>
      <c r="H116" s="280">
        <v>394.63333333333333</v>
      </c>
      <c r="I116" s="280">
        <v>404.91666666666674</v>
      </c>
      <c r="J116" s="280">
        <v>414.23333333333335</v>
      </c>
      <c r="K116" s="278">
        <v>395.6</v>
      </c>
      <c r="L116" s="278">
        <v>376</v>
      </c>
      <c r="M116" s="278">
        <v>26.297540000000001</v>
      </c>
    </row>
    <row r="117" spans="1:13">
      <c r="A117" s="269">
        <v>107</v>
      </c>
      <c r="B117" s="278" t="s">
        <v>348</v>
      </c>
      <c r="C117" s="279">
        <v>220.25</v>
      </c>
      <c r="D117" s="280">
        <v>220.18333333333331</v>
      </c>
      <c r="E117" s="280">
        <v>212.06666666666661</v>
      </c>
      <c r="F117" s="280">
        <v>203.8833333333333</v>
      </c>
      <c r="G117" s="280">
        <v>195.76666666666659</v>
      </c>
      <c r="H117" s="280">
        <v>228.36666666666662</v>
      </c>
      <c r="I117" s="280">
        <v>236.48333333333335</v>
      </c>
      <c r="J117" s="280">
        <v>244.66666666666663</v>
      </c>
      <c r="K117" s="278">
        <v>228.3</v>
      </c>
      <c r="L117" s="278">
        <v>212</v>
      </c>
      <c r="M117" s="278">
        <v>19.45363</v>
      </c>
    </row>
    <row r="118" spans="1:13">
      <c r="A118" s="269">
        <v>108</v>
      </c>
      <c r="B118" s="278" t="s">
        <v>89</v>
      </c>
      <c r="C118" s="279">
        <v>462.85</v>
      </c>
      <c r="D118" s="280">
        <v>462.2833333333333</v>
      </c>
      <c r="E118" s="280">
        <v>458.06666666666661</v>
      </c>
      <c r="F118" s="280">
        <v>453.2833333333333</v>
      </c>
      <c r="G118" s="280">
        <v>449.06666666666661</v>
      </c>
      <c r="H118" s="280">
        <v>467.06666666666661</v>
      </c>
      <c r="I118" s="280">
        <v>471.2833333333333</v>
      </c>
      <c r="J118" s="280">
        <v>476.06666666666661</v>
      </c>
      <c r="K118" s="278">
        <v>466.5</v>
      </c>
      <c r="L118" s="278">
        <v>457.5</v>
      </c>
      <c r="M118" s="278">
        <v>25.492360000000001</v>
      </c>
    </row>
    <row r="119" spans="1:13">
      <c r="A119" s="269">
        <v>109</v>
      </c>
      <c r="B119" s="278" t="s">
        <v>239</v>
      </c>
      <c r="C119" s="279">
        <v>567.65</v>
      </c>
      <c r="D119" s="280">
        <v>566.54999999999995</v>
      </c>
      <c r="E119" s="280">
        <v>561.14999999999986</v>
      </c>
      <c r="F119" s="280">
        <v>554.64999999999986</v>
      </c>
      <c r="G119" s="280">
        <v>549.24999999999977</v>
      </c>
      <c r="H119" s="280">
        <v>573.04999999999995</v>
      </c>
      <c r="I119" s="280">
        <v>578.45000000000005</v>
      </c>
      <c r="J119" s="280">
        <v>584.95000000000005</v>
      </c>
      <c r="K119" s="278">
        <v>571.95000000000005</v>
      </c>
      <c r="L119" s="278">
        <v>560.04999999999995</v>
      </c>
      <c r="M119" s="278">
        <v>1.1392899999999999</v>
      </c>
    </row>
    <row r="120" spans="1:13">
      <c r="A120" s="269">
        <v>110</v>
      </c>
      <c r="B120" s="278" t="s">
        <v>349</v>
      </c>
      <c r="C120" s="279">
        <v>78.8</v>
      </c>
      <c r="D120" s="280">
        <v>78.283333333333331</v>
      </c>
      <c r="E120" s="280">
        <v>75.516666666666666</v>
      </c>
      <c r="F120" s="280">
        <v>72.233333333333334</v>
      </c>
      <c r="G120" s="280">
        <v>69.466666666666669</v>
      </c>
      <c r="H120" s="280">
        <v>81.566666666666663</v>
      </c>
      <c r="I120" s="280">
        <v>84.333333333333314</v>
      </c>
      <c r="J120" s="280">
        <v>87.61666666666666</v>
      </c>
      <c r="K120" s="278">
        <v>81.05</v>
      </c>
      <c r="L120" s="278">
        <v>75</v>
      </c>
      <c r="M120" s="278">
        <v>18.972860000000001</v>
      </c>
    </row>
    <row r="121" spans="1:13">
      <c r="A121" s="269">
        <v>111</v>
      </c>
      <c r="B121" s="278" t="s">
        <v>356</v>
      </c>
      <c r="C121" s="279">
        <v>285.10000000000002</v>
      </c>
      <c r="D121" s="280">
        <v>284.7</v>
      </c>
      <c r="E121" s="280">
        <v>272.45</v>
      </c>
      <c r="F121" s="280">
        <v>259.8</v>
      </c>
      <c r="G121" s="280">
        <v>247.55</v>
      </c>
      <c r="H121" s="280">
        <v>297.34999999999997</v>
      </c>
      <c r="I121" s="280">
        <v>309.59999999999997</v>
      </c>
      <c r="J121" s="280">
        <v>322.24999999999994</v>
      </c>
      <c r="K121" s="278">
        <v>296.95</v>
      </c>
      <c r="L121" s="278">
        <v>272.05</v>
      </c>
      <c r="M121" s="278">
        <v>5.6307</v>
      </c>
    </row>
    <row r="122" spans="1:13">
      <c r="A122" s="269">
        <v>112</v>
      </c>
      <c r="B122" s="278" t="s">
        <v>357</v>
      </c>
      <c r="C122" s="279">
        <v>71.95</v>
      </c>
      <c r="D122" s="280">
        <v>73.86666666666666</v>
      </c>
      <c r="E122" s="280">
        <v>69.48333333333332</v>
      </c>
      <c r="F122" s="280">
        <v>67.016666666666666</v>
      </c>
      <c r="G122" s="280">
        <v>62.633333333333326</v>
      </c>
      <c r="H122" s="280">
        <v>76.333333333333314</v>
      </c>
      <c r="I122" s="280">
        <v>80.716666666666669</v>
      </c>
      <c r="J122" s="280">
        <v>83.183333333333309</v>
      </c>
      <c r="K122" s="278">
        <v>78.25</v>
      </c>
      <c r="L122" s="278">
        <v>71.400000000000006</v>
      </c>
      <c r="M122" s="278">
        <v>12.357849999999999</v>
      </c>
    </row>
    <row r="123" spans="1:13">
      <c r="A123" s="269">
        <v>113</v>
      </c>
      <c r="B123" s="278" t="s">
        <v>350</v>
      </c>
      <c r="C123" s="279">
        <v>69.900000000000006</v>
      </c>
      <c r="D123" s="280">
        <v>69.566666666666677</v>
      </c>
      <c r="E123" s="280">
        <v>68.433333333333351</v>
      </c>
      <c r="F123" s="280">
        <v>66.966666666666669</v>
      </c>
      <c r="G123" s="280">
        <v>65.833333333333343</v>
      </c>
      <c r="H123" s="280">
        <v>71.03333333333336</v>
      </c>
      <c r="I123" s="280">
        <v>72.166666666666686</v>
      </c>
      <c r="J123" s="280">
        <v>73.633333333333368</v>
      </c>
      <c r="K123" s="278">
        <v>70.7</v>
      </c>
      <c r="L123" s="278">
        <v>68.099999999999994</v>
      </c>
      <c r="M123" s="278">
        <v>29.052849999999999</v>
      </c>
    </row>
    <row r="124" spans="1:13">
      <c r="A124" s="269">
        <v>114</v>
      </c>
      <c r="B124" s="278" t="s">
        <v>351</v>
      </c>
      <c r="C124" s="279">
        <v>306.8</v>
      </c>
      <c r="D124" s="280">
        <v>304.01666666666665</v>
      </c>
      <c r="E124" s="280">
        <v>294.5333333333333</v>
      </c>
      <c r="F124" s="280">
        <v>282.26666666666665</v>
      </c>
      <c r="G124" s="280">
        <v>272.7833333333333</v>
      </c>
      <c r="H124" s="280">
        <v>316.2833333333333</v>
      </c>
      <c r="I124" s="280">
        <v>325.76666666666665</v>
      </c>
      <c r="J124" s="280">
        <v>338.0333333333333</v>
      </c>
      <c r="K124" s="278">
        <v>313.5</v>
      </c>
      <c r="L124" s="278">
        <v>291.75</v>
      </c>
      <c r="M124" s="278">
        <v>3.2595999999999998</v>
      </c>
    </row>
    <row r="125" spans="1:13">
      <c r="A125" s="269">
        <v>115</v>
      </c>
      <c r="B125" s="278" t="s">
        <v>352</v>
      </c>
      <c r="C125" s="279">
        <v>484.2</v>
      </c>
      <c r="D125" s="280">
        <v>485.36666666666662</v>
      </c>
      <c r="E125" s="280">
        <v>480.33333333333326</v>
      </c>
      <c r="F125" s="280">
        <v>476.46666666666664</v>
      </c>
      <c r="G125" s="280">
        <v>471.43333333333328</v>
      </c>
      <c r="H125" s="280">
        <v>489.23333333333323</v>
      </c>
      <c r="I125" s="280">
        <v>494.26666666666665</v>
      </c>
      <c r="J125" s="280">
        <v>498.13333333333321</v>
      </c>
      <c r="K125" s="278">
        <v>490.4</v>
      </c>
      <c r="L125" s="278">
        <v>481.5</v>
      </c>
      <c r="M125" s="278">
        <v>6.0784000000000002</v>
      </c>
    </row>
    <row r="126" spans="1:13">
      <c r="A126" s="269">
        <v>116</v>
      </c>
      <c r="B126" s="278" t="s">
        <v>353</v>
      </c>
      <c r="C126" s="279">
        <v>95.75</v>
      </c>
      <c r="D126" s="280">
        <v>95.899999999999991</v>
      </c>
      <c r="E126" s="280">
        <v>93.34999999999998</v>
      </c>
      <c r="F126" s="280">
        <v>90.949999999999989</v>
      </c>
      <c r="G126" s="280">
        <v>88.399999999999977</v>
      </c>
      <c r="H126" s="280">
        <v>98.299999999999983</v>
      </c>
      <c r="I126" s="280">
        <v>100.85</v>
      </c>
      <c r="J126" s="280">
        <v>103.24999999999999</v>
      </c>
      <c r="K126" s="278">
        <v>98.45</v>
      </c>
      <c r="L126" s="278">
        <v>93.5</v>
      </c>
      <c r="M126" s="278">
        <v>25.491769999999999</v>
      </c>
    </row>
    <row r="127" spans="1:13">
      <c r="A127" s="269">
        <v>117</v>
      </c>
      <c r="B127" s="278" t="s">
        <v>355</v>
      </c>
      <c r="C127" s="279">
        <v>14.55</v>
      </c>
      <c r="D127" s="280">
        <v>14.233333333333334</v>
      </c>
      <c r="E127" s="280">
        <v>13.916666666666668</v>
      </c>
      <c r="F127" s="280">
        <v>13.283333333333333</v>
      </c>
      <c r="G127" s="280">
        <v>12.966666666666667</v>
      </c>
      <c r="H127" s="280">
        <v>14.866666666666669</v>
      </c>
      <c r="I127" s="280">
        <v>15.183333333333335</v>
      </c>
      <c r="J127" s="280">
        <v>15.81666666666667</v>
      </c>
      <c r="K127" s="278">
        <v>14.55</v>
      </c>
      <c r="L127" s="278">
        <v>13.6</v>
      </c>
      <c r="M127" s="278">
        <v>14.649660000000001</v>
      </c>
    </row>
    <row r="128" spans="1:13">
      <c r="A128" s="269">
        <v>118</v>
      </c>
      <c r="B128" s="278" t="s">
        <v>91</v>
      </c>
      <c r="C128" s="279">
        <v>5.3</v>
      </c>
      <c r="D128" s="280">
        <v>5.3</v>
      </c>
      <c r="E128" s="280">
        <v>5.3</v>
      </c>
      <c r="F128" s="280">
        <v>5.3</v>
      </c>
      <c r="G128" s="280">
        <v>5.3</v>
      </c>
      <c r="H128" s="280">
        <v>5.3</v>
      </c>
      <c r="I128" s="280">
        <v>5.3</v>
      </c>
      <c r="J128" s="280">
        <v>5.3</v>
      </c>
      <c r="K128" s="278">
        <v>5.3</v>
      </c>
      <c r="L128" s="278">
        <v>5.3</v>
      </c>
      <c r="M128" s="278">
        <v>4.91777</v>
      </c>
    </row>
    <row r="129" spans="1:13">
      <c r="A129" s="269">
        <v>119</v>
      </c>
      <c r="B129" s="278" t="s">
        <v>92</v>
      </c>
      <c r="C129" s="279">
        <v>2460.0500000000002</v>
      </c>
      <c r="D129" s="280">
        <v>2450.6</v>
      </c>
      <c r="E129" s="280">
        <v>2425.1999999999998</v>
      </c>
      <c r="F129" s="280">
        <v>2390.35</v>
      </c>
      <c r="G129" s="280">
        <v>2364.9499999999998</v>
      </c>
      <c r="H129" s="280">
        <v>2485.4499999999998</v>
      </c>
      <c r="I129" s="280">
        <v>2510.8500000000004</v>
      </c>
      <c r="J129" s="280">
        <v>2545.6999999999998</v>
      </c>
      <c r="K129" s="278">
        <v>2476</v>
      </c>
      <c r="L129" s="278">
        <v>2415.75</v>
      </c>
      <c r="M129" s="278">
        <v>7.7051699999999999</v>
      </c>
    </row>
    <row r="130" spans="1:13">
      <c r="A130" s="269">
        <v>120</v>
      </c>
      <c r="B130" s="278" t="s">
        <v>358</v>
      </c>
      <c r="C130" s="279">
        <v>5006.25</v>
      </c>
      <c r="D130" s="280">
        <v>5073.75</v>
      </c>
      <c r="E130" s="280">
        <v>4927.5</v>
      </c>
      <c r="F130" s="280">
        <v>4848.75</v>
      </c>
      <c r="G130" s="280">
        <v>4702.5</v>
      </c>
      <c r="H130" s="280">
        <v>5152.5</v>
      </c>
      <c r="I130" s="280">
        <v>5298.75</v>
      </c>
      <c r="J130" s="280">
        <v>5377.5</v>
      </c>
      <c r="K130" s="278">
        <v>5220</v>
      </c>
      <c r="L130" s="278">
        <v>4995</v>
      </c>
      <c r="M130" s="278">
        <v>0.62438000000000005</v>
      </c>
    </row>
    <row r="131" spans="1:13">
      <c r="A131" s="269">
        <v>121</v>
      </c>
      <c r="B131" s="278" t="s">
        <v>94</v>
      </c>
      <c r="C131" s="279">
        <v>157.19999999999999</v>
      </c>
      <c r="D131" s="280">
        <v>154.76666666666668</v>
      </c>
      <c r="E131" s="280">
        <v>151.23333333333335</v>
      </c>
      <c r="F131" s="280">
        <v>145.26666666666668</v>
      </c>
      <c r="G131" s="280">
        <v>141.73333333333335</v>
      </c>
      <c r="H131" s="280">
        <v>160.73333333333335</v>
      </c>
      <c r="I131" s="280">
        <v>164.26666666666671</v>
      </c>
      <c r="J131" s="280">
        <v>170.23333333333335</v>
      </c>
      <c r="K131" s="278">
        <v>158.30000000000001</v>
      </c>
      <c r="L131" s="278">
        <v>148.80000000000001</v>
      </c>
      <c r="M131" s="278">
        <v>248.56656000000001</v>
      </c>
    </row>
    <row r="132" spans="1:13">
      <c r="A132" s="269">
        <v>122</v>
      </c>
      <c r="B132" s="278" t="s">
        <v>232</v>
      </c>
      <c r="C132" s="279">
        <v>2499</v>
      </c>
      <c r="D132" s="280">
        <v>2485.7166666666667</v>
      </c>
      <c r="E132" s="280">
        <v>2447.4333333333334</v>
      </c>
      <c r="F132" s="280">
        <v>2395.8666666666668</v>
      </c>
      <c r="G132" s="280">
        <v>2357.5833333333335</v>
      </c>
      <c r="H132" s="280">
        <v>2537.2833333333333</v>
      </c>
      <c r="I132" s="280">
        <v>2575.5666666666671</v>
      </c>
      <c r="J132" s="280">
        <v>2627.1333333333332</v>
      </c>
      <c r="K132" s="278">
        <v>2524</v>
      </c>
      <c r="L132" s="278">
        <v>2434.15</v>
      </c>
      <c r="M132" s="278">
        <v>6.6880199999999999</v>
      </c>
    </row>
    <row r="133" spans="1:13">
      <c r="A133" s="269">
        <v>123</v>
      </c>
      <c r="B133" s="278" t="s">
        <v>95</v>
      </c>
      <c r="C133" s="279">
        <v>4024.9</v>
      </c>
      <c r="D133" s="280">
        <v>4022.4</v>
      </c>
      <c r="E133" s="280">
        <v>3994.8</v>
      </c>
      <c r="F133" s="280">
        <v>3964.7000000000003</v>
      </c>
      <c r="G133" s="280">
        <v>3937.1000000000004</v>
      </c>
      <c r="H133" s="280">
        <v>4052.5</v>
      </c>
      <c r="I133" s="280">
        <v>4080.0999999999995</v>
      </c>
      <c r="J133" s="280">
        <v>4110.2</v>
      </c>
      <c r="K133" s="278">
        <v>4050</v>
      </c>
      <c r="L133" s="278">
        <v>3992.3</v>
      </c>
      <c r="M133" s="278">
        <v>7.7100600000000004</v>
      </c>
    </row>
    <row r="134" spans="1:13">
      <c r="A134" s="269">
        <v>124</v>
      </c>
      <c r="B134" s="278" t="s">
        <v>1265</v>
      </c>
      <c r="C134" s="279">
        <v>416.6</v>
      </c>
      <c r="D134" s="280">
        <v>417.7</v>
      </c>
      <c r="E134" s="280">
        <v>410.4</v>
      </c>
      <c r="F134" s="280">
        <v>404.2</v>
      </c>
      <c r="G134" s="280">
        <v>396.9</v>
      </c>
      <c r="H134" s="280">
        <v>423.9</v>
      </c>
      <c r="I134" s="280">
        <v>431.20000000000005</v>
      </c>
      <c r="J134" s="280">
        <v>437.4</v>
      </c>
      <c r="K134" s="278">
        <v>425</v>
      </c>
      <c r="L134" s="278">
        <v>411.5</v>
      </c>
      <c r="M134" s="278">
        <v>0.87831999999999999</v>
      </c>
    </row>
    <row r="135" spans="1:13">
      <c r="A135" s="269">
        <v>125</v>
      </c>
      <c r="B135" s="278" t="s">
        <v>240</v>
      </c>
      <c r="C135" s="279">
        <v>46</v>
      </c>
      <c r="D135" s="280">
        <v>45.966666666666669</v>
      </c>
      <c r="E135" s="280">
        <v>44.933333333333337</v>
      </c>
      <c r="F135" s="280">
        <v>43.866666666666667</v>
      </c>
      <c r="G135" s="280">
        <v>42.833333333333336</v>
      </c>
      <c r="H135" s="280">
        <v>47.033333333333339</v>
      </c>
      <c r="I135" s="280">
        <v>48.06666666666667</v>
      </c>
      <c r="J135" s="280">
        <v>49.13333333333334</v>
      </c>
      <c r="K135" s="278">
        <v>47</v>
      </c>
      <c r="L135" s="278">
        <v>44.9</v>
      </c>
      <c r="M135" s="278">
        <v>13.911390000000001</v>
      </c>
    </row>
    <row r="136" spans="1:13">
      <c r="A136" s="269">
        <v>126</v>
      </c>
      <c r="B136" s="278" t="s">
        <v>96</v>
      </c>
      <c r="C136" s="279">
        <v>17495.349999999999</v>
      </c>
      <c r="D136" s="280">
        <v>17475.149999999998</v>
      </c>
      <c r="E136" s="280">
        <v>17330.299999999996</v>
      </c>
      <c r="F136" s="280">
        <v>17165.249999999996</v>
      </c>
      <c r="G136" s="280">
        <v>17020.399999999994</v>
      </c>
      <c r="H136" s="280">
        <v>17640.199999999997</v>
      </c>
      <c r="I136" s="280">
        <v>17785.049999999996</v>
      </c>
      <c r="J136" s="280">
        <v>17950.099999999999</v>
      </c>
      <c r="K136" s="278">
        <v>17620</v>
      </c>
      <c r="L136" s="278">
        <v>17310.099999999999</v>
      </c>
      <c r="M136" s="278">
        <v>1.9507099999999999</v>
      </c>
    </row>
    <row r="137" spans="1:13">
      <c r="A137" s="269">
        <v>127</v>
      </c>
      <c r="B137" s="278" t="s">
        <v>360</v>
      </c>
      <c r="C137" s="279">
        <v>214.9</v>
      </c>
      <c r="D137" s="280">
        <v>216.93333333333331</v>
      </c>
      <c r="E137" s="280">
        <v>208.91666666666663</v>
      </c>
      <c r="F137" s="280">
        <v>202.93333333333331</v>
      </c>
      <c r="G137" s="280">
        <v>194.91666666666663</v>
      </c>
      <c r="H137" s="280">
        <v>222.91666666666663</v>
      </c>
      <c r="I137" s="280">
        <v>230.93333333333334</v>
      </c>
      <c r="J137" s="280">
        <v>236.91666666666663</v>
      </c>
      <c r="K137" s="278">
        <v>224.95</v>
      </c>
      <c r="L137" s="278">
        <v>210.95</v>
      </c>
      <c r="M137" s="278">
        <v>13.20018</v>
      </c>
    </row>
    <row r="138" spans="1:13">
      <c r="A138" s="269">
        <v>128</v>
      </c>
      <c r="B138" s="278" t="s">
        <v>361</v>
      </c>
      <c r="C138" s="279">
        <v>78</v>
      </c>
      <c r="D138" s="280">
        <v>77.033333333333331</v>
      </c>
      <c r="E138" s="280">
        <v>74.566666666666663</v>
      </c>
      <c r="F138" s="280">
        <v>71.133333333333326</v>
      </c>
      <c r="G138" s="280">
        <v>68.666666666666657</v>
      </c>
      <c r="H138" s="280">
        <v>80.466666666666669</v>
      </c>
      <c r="I138" s="280">
        <v>82.933333333333337</v>
      </c>
      <c r="J138" s="280">
        <v>86.366666666666674</v>
      </c>
      <c r="K138" s="278">
        <v>79.5</v>
      </c>
      <c r="L138" s="278">
        <v>73.599999999999994</v>
      </c>
      <c r="M138" s="278">
        <v>30.42013</v>
      </c>
    </row>
    <row r="139" spans="1:13">
      <c r="A139" s="269">
        <v>129</v>
      </c>
      <c r="B139" s="278" t="s">
        <v>362</v>
      </c>
      <c r="C139" s="279">
        <v>156.55000000000001</v>
      </c>
      <c r="D139" s="280">
        <v>155.88333333333333</v>
      </c>
      <c r="E139" s="280">
        <v>152.76666666666665</v>
      </c>
      <c r="F139" s="280">
        <v>148.98333333333332</v>
      </c>
      <c r="G139" s="280">
        <v>145.86666666666665</v>
      </c>
      <c r="H139" s="280">
        <v>159.66666666666666</v>
      </c>
      <c r="I139" s="280">
        <v>162.78333333333333</v>
      </c>
      <c r="J139" s="280">
        <v>166.56666666666666</v>
      </c>
      <c r="K139" s="278">
        <v>159</v>
      </c>
      <c r="L139" s="278">
        <v>152.1</v>
      </c>
      <c r="M139" s="278">
        <v>0.29369000000000001</v>
      </c>
    </row>
    <row r="140" spans="1:13">
      <c r="A140" s="269">
        <v>130</v>
      </c>
      <c r="B140" s="278" t="s">
        <v>241</v>
      </c>
      <c r="C140" s="279">
        <v>197.25</v>
      </c>
      <c r="D140" s="280">
        <v>194.1</v>
      </c>
      <c r="E140" s="280">
        <v>189.2</v>
      </c>
      <c r="F140" s="280">
        <v>181.15</v>
      </c>
      <c r="G140" s="280">
        <v>176.25</v>
      </c>
      <c r="H140" s="280">
        <v>202.14999999999998</v>
      </c>
      <c r="I140" s="280">
        <v>207.05</v>
      </c>
      <c r="J140" s="280">
        <v>215.09999999999997</v>
      </c>
      <c r="K140" s="278">
        <v>199</v>
      </c>
      <c r="L140" s="278">
        <v>186.05</v>
      </c>
      <c r="M140" s="278">
        <v>17.972010000000001</v>
      </c>
    </row>
    <row r="141" spans="1:13">
      <c r="A141" s="269">
        <v>131</v>
      </c>
      <c r="B141" s="278" t="s">
        <v>242</v>
      </c>
      <c r="C141" s="279">
        <v>806.6</v>
      </c>
      <c r="D141" s="280">
        <v>802.05000000000007</v>
      </c>
      <c r="E141" s="280">
        <v>789.55000000000018</v>
      </c>
      <c r="F141" s="280">
        <v>772.50000000000011</v>
      </c>
      <c r="G141" s="280">
        <v>760.00000000000023</v>
      </c>
      <c r="H141" s="280">
        <v>819.10000000000014</v>
      </c>
      <c r="I141" s="280">
        <v>831.59999999999991</v>
      </c>
      <c r="J141" s="280">
        <v>848.65000000000009</v>
      </c>
      <c r="K141" s="278">
        <v>814.55</v>
      </c>
      <c r="L141" s="278">
        <v>785</v>
      </c>
      <c r="M141" s="278">
        <v>0.82938999999999996</v>
      </c>
    </row>
    <row r="142" spans="1:13">
      <c r="A142" s="269">
        <v>132</v>
      </c>
      <c r="B142" s="278" t="s">
        <v>243</v>
      </c>
      <c r="C142" s="279">
        <v>70.8</v>
      </c>
      <c r="D142" s="280">
        <v>70.633333333333326</v>
      </c>
      <c r="E142" s="280">
        <v>69.166666666666657</v>
      </c>
      <c r="F142" s="280">
        <v>67.533333333333331</v>
      </c>
      <c r="G142" s="280">
        <v>66.066666666666663</v>
      </c>
      <c r="H142" s="280">
        <v>72.266666666666652</v>
      </c>
      <c r="I142" s="280">
        <v>73.73333333333332</v>
      </c>
      <c r="J142" s="280">
        <v>75.366666666666646</v>
      </c>
      <c r="K142" s="278">
        <v>72.099999999999994</v>
      </c>
      <c r="L142" s="278">
        <v>69</v>
      </c>
      <c r="M142" s="278">
        <v>32.144579999999998</v>
      </c>
    </row>
    <row r="143" spans="1:13">
      <c r="A143" s="269">
        <v>133</v>
      </c>
      <c r="B143" s="278" t="s">
        <v>97</v>
      </c>
      <c r="C143" s="279">
        <v>48.4</v>
      </c>
      <c r="D143" s="280">
        <v>47.916666666666664</v>
      </c>
      <c r="E143" s="280">
        <v>47.18333333333333</v>
      </c>
      <c r="F143" s="280">
        <v>45.966666666666669</v>
      </c>
      <c r="G143" s="280">
        <v>45.233333333333334</v>
      </c>
      <c r="H143" s="280">
        <v>49.133333333333326</v>
      </c>
      <c r="I143" s="280">
        <v>49.86666666666666</v>
      </c>
      <c r="J143" s="280">
        <v>51.083333333333321</v>
      </c>
      <c r="K143" s="278">
        <v>48.65</v>
      </c>
      <c r="L143" s="278">
        <v>46.7</v>
      </c>
      <c r="M143" s="278">
        <v>117.94822000000001</v>
      </c>
    </row>
    <row r="144" spans="1:13">
      <c r="A144" s="269">
        <v>134</v>
      </c>
      <c r="B144" s="278" t="s">
        <v>363</v>
      </c>
      <c r="C144" s="279">
        <v>506.2</v>
      </c>
      <c r="D144" s="280">
        <v>510.73333333333335</v>
      </c>
      <c r="E144" s="280">
        <v>498.4666666666667</v>
      </c>
      <c r="F144" s="280">
        <v>490.73333333333335</v>
      </c>
      <c r="G144" s="280">
        <v>478.4666666666667</v>
      </c>
      <c r="H144" s="280">
        <v>518.4666666666667</v>
      </c>
      <c r="I144" s="280">
        <v>530.73333333333335</v>
      </c>
      <c r="J144" s="280">
        <v>538.4666666666667</v>
      </c>
      <c r="K144" s="278">
        <v>523</v>
      </c>
      <c r="L144" s="278">
        <v>503</v>
      </c>
      <c r="M144" s="278">
        <v>0.54205999999999999</v>
      </c>
    </row>
    <row r="145" spans="1:13">
      <c r="A145" s="269">
        <v>135</v>
      </c>
      <c r="B145" s="278" t="s">
        <v>98</v>
      </c>
      <c r="C145" s="279">
        <v>965.75</v>
      </c>
      <c r="D145" s="280">
        <v>972.25</v>
      </c>
      <c r="E145" s="280">
        <v>955.6</v>
      </c>
      <c r="F145" s="280">
        <v>945.45</v>
      </c>
      <c r="G145" s="280">
        <v>928.80000000000007</v>
      </c>
      <c r="H145" s="280">
        <v>982.4</v>
      </c>
      <c r="I145" s="280">
        <v>999.05000000000007</v>
      </c>
      <c r="J145" s="280">
        <v>1009.1999999999999</v>
      </c>
      <c r="K145" s="278">
        <v>988.9</v>
      </c>
      <c r="L145" s="278">
        <v>962.1</v>
      </c>
      <c r="M145" s="278">
        <v>22.696999999999999</v>
      </c>
    </row>
    <row r="146" spans="1:13">
      <c r="A146" s="269">
        <v>136</v>
      </c>
      <c r="B146" s="278" t="s">
        <v>364</v>
      </c>
      <c r="C146" s="279">
        <v>177.15</v>
      </c>
      <c r="D146" s="280">
        <v>177.53333333333333</v>
      </c>
      <c r="E146" s="280">
        <v>174.61666666666667</v>
      </c>
      <c r="F146" s="280">
        <v>172.08333333333334</v>
      </c>
      <c r="G146" s="280">
        <v>169.16666666666669</v>
      </c>
      <c r="H146" s="280">
        <v>180.06666666666666</v>
      </c>
      <c r="I146" s="280">
        <v>182.98333333333335</v>
      </c>
      <c r="J146" s="280">
        <v>185.51666666666665</v>
      </c>
      <c r="K146" s="278">
        <v>180.45</v>
      </c>
      <c r="L146" s="278">
        <v>175</v>
      </c>
      <c r="M146" s="278">
        <v>0.30953999999999998</v>
      </c>
    </row>
    <row r="147" spans="1:13">
      <c r="A147" s="269">
        <v>137</v>
      </c>
      <c r="B147" s="278" t="s">
        <v>99</v>
      </c>
      <c r="C147" s="279">
        <v>173.15</v>
      </c>
      <c r="D147" s="280">
        <v>172.61666666666667</v>
      </c>
      <c r="E147" s="280">
        <v>171.03333333333336</v>
      </c>
      <c r="F147" s="280">
        <v>168.91666666666669</v>
      </c>
      <c r="G147" s="280">
        <v>167.33333333333337</v>
      </c>
      <c r="H147" s="280">
        <v>174.73333333333335</v>
      </c>
      <c r="I147" s="280">
        <v>176.31666666666666</v>
      </c>
      <c r="J147" s="280">
        <v>178.43333333333334</v>
      </c>
      <c r="K147" s="278">
        <v>174.2</v>
      </c>
      <c r="L147" s="278">
        <v>170.5</v>
      </c>
      <c r="M147" s="278">
        <v>24.865480000000002</v>
      </c>
    </row>
    <row r="148" spans="1:13">
      <c r="A148" s="269">
        <v>138</v>
      </c>
      <c r="B148" s="278" t="s">
        <v>244</v>
      </c>
      <c r="C148" s="279">
        <v>9.25</v>
      </c>
      <c r="D148" s="280">
        <v>9.1333333333333329</v>
      </c>
      <c r="E148" s="280">
        <v>8.966666666666665</v>
      </c>
      <c r="F148" s="280">
        <v>8.6833333333333318</v>
      </c>
      <c r="G148" s="280">
        <v>8.5166666666666639</v>
      </c>
      <c r="H148" s="280">
        <v>9.4166666666666661</v>
      </c>
      <c r="I148" s="280">
        <v>9.5833333333333339</v>
      </c>
      <c r="J148" s="280">
        <v>9.8666666666666671</v>
      </c>
      <c r="K148" s="278">
        <v>9.3000000000000007</v>
      </c>
      <c r="L148" s="278">
        <v>8.85</v>
      </c>
      <c r="M148" s="278">
        <v>74.297449999999998</v>
      </c>
    </row>
    <row r="149" spans="1:13">
      <c r="A149" s="269">
        <v>139</v>
      </c>
      <c r="B149" s="278" t="s">
        <v>365</v>
      </c>
      <c r="C149" s="279">
        <v>261</v>
      </c>
      <c r="D149" s="280">
        <v>259.78333333333336</v>
      </c>
      <c r="E149" s="280">
        <v>249.56666666666672</v>
      </c>
      <c r="F149" s="280">
        <v>238.13333333333335</v>
      </c>
      <c r="G149" s="280">
        <v>227.91666666666671</v>
      </c>
      <c r="H149" s="280">
        <v>271.2166666666667</v>
      </c>
      <c r="I149" s="280">
        <v>281.43333333333328</v>
      </c>
      <c r="J149" s="280">
        <v>292.86666666666673</v>
      </c>
      <c r="K149" s="278">
        <v>270</v>
      </c>
      <c r="L149" s="278">
        <v>248.35</v>
      </c>
      <c r="M149" s="278">
        <v>14.991390000000001</v>
      </c>
    </row>
    <row r="150" spans="1:13">
      <c r="A150" s="269">
        <v>140</v>
      </c>
      <c r="B150" s="278" t="s">
        <v>100</v>
      </c>
      <c r="C150" s="279">
        <v>47.35</v>
      </c>
      <c r="D150" s="280">
        <v>46.9</v>
      </c>
      <c r="E150" s="280">
        <v>46.199999999999996</v>
      </c>
      <c r="F150" s="280">
        <v>45.05</v>
      </c>
      <c r="G150" s="280">
        <v>44.349999999999994</v>
      </c>
      <c r="H150" s="280">
        <v>48.05</v>
      </c>
      <c r="I150" s="280">
        <v>48.75</v>
      </c>
      <c r="J150" s="280">
        <v>49.9</v>
      </c>
      <c r="K150" s="278">
        <v>47.6</v>
      </c>
      <c r="L150" s="278">
        <v>45.75</v>
      </c>
      <c r="M150" s="278">
        <v>321.28167000000002</v>
      </c>
    </row>
    <row r="151" spans="1:13">
      <c r="A151" s="269">
        <v>141</v>
      </c>
      <c r="B151" s="278" t="s">
        <v>368</v>
      </c>
      <c r="C151" s="279">
        <v>264.64999999999998</v>
      </c>
      <c r="D151" s="280">
        <v>265.46666666666664</v>
      </c>
      <c r="E151" s="280">
        <v>257.93333333333328</v>
      </c>
      <c r="F151" s="280">
        <v>251.21666666666664</v>
      </c>
      <c r="G151" s="280">
        <v>243.68333333333328</v>
      </c>
      <c r="H151" s="280">
        <v>272.18333333333328</v>
      </c>
      <c r="I151" s="280">
        <v>279.7166666666667</v>
      </c>
      <c r="J151" s="280">
        <v>286.43333333333328</v>
      </c>
      <c r="K151" s="278">
        <v>273</v>
      </c>
      <c r="L151" s="278">
        <v>258.75</v>
      </c>
      <c r="M151" s="278">
        <v>2.27887</v>
      </c>
    </row>
    <row r="152" spans="1:13">
      <c r="A152" s="269">
        <v>142</v>
      </c>
      <c r="B152" s="278" t="s">
        <v>367</v>
      </c>
      <c r="C152" s="279">
        <v>2059.9499999999998</v>
      </c>
      <c r="D152" s="280">
        <v>2069.65</v>
      </c>
      <c r="E152" s="280">
        <v>2034.3000000000002</v>
      </c>
      <c r="F152" s="280">
        <v>2008.65</v>
      </c>
      <c r="G152" s="280">
        <v>1973.3000000000002</v>
      </c>
      <c r="H152" s="280">
        <v>2095.3000000000002</v>
      </c>
      <c r="I152" s="280">
        <v>2130.6499999999996</v>
      </c>
      <c r="J152" s="280">
        <v>2156.3000000000002</v>
      </c>
      <c r="K152" s="278">
        <v>2105</v>
      </c>
      <c r="L152" s="278">
        <v>2044</v>
      </c>
      <c r="M152" s="278">
        <v>9.1679999999999998E-2</v>
      </c>
    </row>
    <row r="153" spans="1:13">
      <c r="A153" s="269">
        <v>143</v>
      </c>
      <c r="B153" s="278" t="s">
        <v>369</v>
      </c>
      <c r="C153" s="279">
        <v>472.5</v>
      </c>
      <c r="D153" s="280">
        <v>470.0333333333333</v>
      </c>
      <c r="E153" s="280">
        <v>460.46666666666658</v>
      </c>
      <c r="F153" s="280">
        <v>448.43333333333328</v>
      </c>
      <c r="G153" s="280">
        <v>438.86666666666656</v>
      </c>
      <c r="H153" s="280">
        <v>482.06666666666661</v>
      </c>
      <c r="I153" s="280">
        <v>491.63333333333333</v>
      </c>
      <c r="J153" s="280">
        <v>503.66666666666663</v>
      </c>
      <c r="K153" s="278">
        <v>479.6</v>
      </c>
      <c r="L153" s="278">
        <v>458</v>
      </c>
      <c r="M153" s="278">
        <v>0.35342000000000001</v>
      </c>
    </row>
    <row r="154" spans="1:13">
      <c r="A154" s="269">
        <v>144</v>
      </c>
      <c r="B154" s="278" t="s">
        <v>372</v>
      </c>
      <c r="C154" s="279">
        <v>146</v>
      </c>
      <c r="D154" s="280">
        <v>142.23333333333332</v>
      </c>
      <c r="E154" s="280">
        <v>137.21666666666664</v>
      </c>
      <c r="F154" s="280">
        <v>128.43333333333331</v>
      </c>
      <c r="G154" s="280">
        <v>123.41666666666663</v>
      </c>
      <c r="H154" s="280">
        <v>151.01666666666665</v>
      </c>
      <c r="I154" s="280">
        <v>156.03333333333336</v>
      </c>
      <c r="J154" s="280">
        <v>164.81666666666666</v>
      </c>
      <c r="K154" s="278">
        <v>147.25</v>
      </c>
      <c r="L154" s="278">
        <v>133.44999999999999</v>
      </c>
      <c r="M154" s="278">
        <v>2.0463100000000001</v>
      </c>
    </row>
    <row r="155" spans="1:13">
      <c r="A155" s="269">
        <v>145</v>
      </c>
      <c r="B155" s="278" t="s">
        <v>366</v>
      </c>
      <c r="C155" s="279">
        <v>443.15</v>
      </c>
      <c r="D155" s="280">
        <v>438.73333333333329</v>
      </c>
      <c r="E155" s="280">
        <v>422.51666666666659</v>
      </c>
      <c r="F155" s="280">
        <v>401.88333333333333</v>
      </c>
      <c r="G155" s="280">
        <v>385.66666666666663</v>
      </c>
      <c r="H155" s="280">
        <v>459.36666666666656</v>
      </c>
      <c r="I155" s="280">
        <v>475.58333333333326</v>
      </c>
      <c r="J155" s="280">
        <v>496.21666666666653</v>
      </c>
      <c r="K155" s="278">
        <v>454.95</v>
      </c>
      <c r="L155" s="278">
        <v>418.1</v>
      </c>
      <c r="M155" s="278">
        <v>1.7860000000000001E-2</v>
      </c>
    </row>
    <row r="156" spans="1:13">
      <c r="A156" s="269">
        <v>146</v>
      </c>
      <c r="B156" s="278" t="s">
        <v>371</v>
      </c>
      <c r="C156" s="279">
        <v>117.65</v>
      </c>
      <c r="D156" s="280">
        <v>117.68333333333334</v>
      </c>
      <c r="E156" s="280">
        <v>116.96666666666667</v>
      </c>
      <c r="F156" s="280">
        <v>116.28333333333333</v>
      </c>
      <c r="G156" s="280">
        <v>115.56666666666666</v>
      </c>
      <c r="H156" s="280">
        <v>118.36666666666667</v>
      </c>
      <c r="I156" s="280">
        <v>119.08333333333334</v>
      </c>
      <c r="J156" s="280">
        <v>119.76666666666668</v>
      </c>
      <c r="K156" s="278">
        <v>118.4</v>
      </c>
      <c r="L156" s="278">
        <v>117</v>
      </c>
      <c r="M156" s="278">
        <v>11.02172</v>
      </c>
    </row>
    <row r="157" spans="1:13">
      <c r="A157" s="269">
        <v>147</v>
      </c>
      <c r="B157" s="278" t="s">
        <v>245</v>
      </c>
      <c r="C157" s="279">
        <v>100.9</v>
      </c>
      <c r="D157" s="280">
        <v>99.15000000000002</v>
      </c>
      <c r="E157" s="280">
        <v>97.400000000000034</v>
      </c>
      <c r="F157" s="280">
        <v>93.90000000000002</v>
      </c>
      <c r="G157" s="280">
        <v>92.150000000000034</v>
      </c>
      <c r="H157" s="280">
        <v>102.65000000000003</v>
      </c>
      <c r="I157" s="280">
        <v>104.4</v>
      </c>
      <c r="J157" s="280">
        <v>107.90000000000003</v>
      </c>
      <c r="K157" s="278">
        <v>100.9</v>
      </c>
      <c r="L157" s="278">
        <v>95.65</v>
      </c>
      <c r="M157" s="278">
        <v>19.511790000000001</v>
      </c>
    </row>
    <row r="158" spans="1:13">
      <c r="A158" s="269">
        <v>148</v>
      </c>
      <c r="B158" s="278" t="s">
        <v>370</v>
      </c>
      <c r="C158" s="279">
        <v>37.450000000000003</v>
      </c>
      <c r="D158" s="280">
        <v>37.199999999999996</v>
      </c>
      <c r="E158" s="280">
        <v>35.599999999999994</v>
      </c>
      <c r="F158" s="280">
        <v>33.75</v>
      </c>
      <c r="G158" s="280">
        <v>32.15</v>
      </c>
      <c r="H158" s="280">
        <v>39.04999999999999</v>
      </c>
      <c r="I158" s="280">
        <v>40.65</v>
      </c>
      <c r="J158" s="280">
        <v>42.499999999999986</v>
      </c>
      <c r="K158" s="278">
        <v>38.799999999999997</v>
      </c>
      <c r="L158" s="278">
        <v>35.35</v>
      </c>
      <c r="M158" s="278">
        <v>47.309330000000003</v>
      </c>
    </row>
    <row r="159" spans="1:13">
      <c r="A159" s="269">
        <v>149</v>
      </c>
      <c r="B159" s="278" t="s">
        <v>101</v>
      </c>
      <c r="C159" s="279">
        <v>97.85</v>
      </c>
      <c r="D159" s="280">
        <v>97.600000000000009</v>
      </c>
      <c r="E159" s="280">
        <v>96.750000000000014</v>
      </c>
      <c r="F159" s="280">
        <v>95.65</v>
      </c>
      <c r="G159" s="280">
        <v>94.800000000000011</v>
      </c>
      <c r="H159" s="280">
        <v>98.700000000000017</v>
      </c>
      <c r="I159" s="280">
        <v>99.550000000000011</v>
      </c>
      <c r="J159" s="280">
        <v>100.65000000000002</v>
      </c>
      <c r="K159" s="278">
        <v>98.45</v>
      </c>
      <c r="L159" s="278">
        <v>96.5</v>
      </c>
      <c r="M159" s="278">
        <v>106.61266000000001</v>
      </c>
    </row>
    <row r="160" spans="1:13">
      <c r="A160" s="269">
        <v>150</v>
      </c>
      <c r="B160" s="278" t="s">
        <v>376</v>
      </c>
      <c r="C160" s="279">
        <v>1346.8</v>
      </c>
      <c r="D160" s="280">
        <v>1333.2666666666667</v>
      </c>
      <c r="E160" s="280">
        <v>1313.7833333333333</v>
      </c>
      <c r="F160" s="280">
        <v>1280.7666666666667</v>
      </c>
      <c r="G160" s="280">
        <v>1261.2833333333333</v>
      </c>
      <c r="H160" s="280">
        <v>1366.2833333333333</v>
      </c>
      <c r="I160" s="280">
        <v>1385.7666666666664</v>
      </c>
      <c r="J160" s="280">
        <v>1418.7833333333333</v>
      </c>
      <c r="K160" s="278">
        <v>1352.75</v>
      </c>
      <c r="L160" s="278">
        <v>1300.25</v>
      </c>
      <c r="M160" s="278">
        <v>0.19642999999999999</v>
      </c>
    </row>
    <row r="161" spans="1:13">
      <c r="A161" s="269">
        <v>151</v>
      </c>
      <c r="B161" s="278" t="s">
        <v>377</v>
      </c>
      <c r="C161" s="279">
        <v>1373.2</v>
      </c>
      <c r="D161" s="280">
        <v>1387.7333333333333</v>
      </c>
      <c r="E161" s="280">
        <v>1348.4666666666667</v>
      </c>
      <c r="F161" s="280">
        <v>1323.7333333333333</v>
      </c>
      <c r="G161" s="280">
        <v>1284.4666666666667</v>
      </c>
      <c r="H161" s="280">
        <v>1412.4666666666667</v>
      </c>
      <c r="I161" s="280">
        <v>1451.7333333333336</v>
      </c>
      <c r="J161" s="280">
        <v>1476.4666666666667</v>
      </c>
      <c r="K161" s="278">
        <v>1427</v>
      </c>
      <c r="L161" s="278">
        <v>1363</v>
      </c>
      <c r="M161" s="278">
        <v>9.0990000000000001E-2</v>
      </c>
    </row>
    <row r="162" spans="1:13">
      <c r="A162" s="269">
        <v>152</v>
      </c>
      <c r="B162" s="278" t="s">
        <v>378</v>
      </c>
      <c r="C162" s="279">
        <v>15.4</v>
      </c>
      <c r="D162" s="280">
        <v>14.933333333333332</v>
      </c>
      <c r="E162" s="280">
        <v>14.466666666666663</v>
      </c>
      <c r="F162" s="280">
        <v>13.533333333333331</v>
      </c>
      <c r="G162" s="280">
        <v>13.066666666666663</v>
      </c>
      <c r="H162" s="280">
        <v>15.866666666666664</v>
      </c>
      <c r="I162" s="280">
        <v>16.333333333333332</v>
      </c>
      <c r="J162" s="280">
        <v>17.266666666666666</v>
      </c>
      <c r="K162" s="278">
        <v>15.4</v>
      </c>
      <c r="L162" s="278">
        <v>14</v>
      </c>
      <c r="M162" s="278">
        <v>8.7688199999999998</v>
      </c>
    </row>
    <row r="163" spans="1:13">
      <c r="A163" s="269">
        <v>153</v>
      </c>
      <c r="B163" s="278" t="s">
        <v>373</v>
      </c>
      <c r="C163" s="279">
        <v>413.3</v>
      </c>
      <c r="D163" s="280">
        <v>413.76666666666665</v>
      </c>
      <c r="E163" s="280">
        <v>405.5333333333333</v>
      </c>
      <c r="F163" s="280">
        <v>397.76666666666665</v>
      </c>
      <c r="G163" s="280">
        <v>389.5333333333333</v>
      </c>
      <c r="H163" s="280">
        <v>421.5333333333333</v>
      </c>
      <c r="I163" s="280">
        <v>429.76666666666665</v>
      </c>
      <c r="J163" s="280">
        <v>437.5333333333333</v>
      </c>
      <c r="K163" s="278">
        <v>422</v>
      </c>
      <c r="L163" s="278">
        <v>406</v>
      </c>
      <c r="M163" s="278">
        <v>0.88388999999999995</v>
      </c>
    </row>
    <row r="164" spans="1:13">
      <c r="A164" s="269">
        <v>154</v>
      </c>
      <c r="B164" s="278" t="s">
        <v>383</v>
      </c>
      <c r="C164" s="279">
        <v>228.65</v>
      </c>
      <c r="D164" s="280">
        <v>224.79999999999998</v>
      </c>
      <c r="E164" s="280">
        <v>216.59999999999997</v>
      </c>
      <c r="F164" s="280">
        <v>204.54999999999998</v>
      </c>
      <c r="G164" s="280">
        <v>196.34999999999997</v>
      </c>
      <c r="H164" s="280">
        <v>236.84999999999997</v>
      </c>
      <c r="I164" s="280">
        <v>245.04999999999995</v>
      </c>
      <c r="J164" s="280">
        <v>257.09999999999997</v>
      </c>
      <c r="K164" s="278">
        <v>233</v>
      </c>
      <c r="L164" s="278">
        <v>212.75</v>
      </c>
      <c r="M164" s="278">
        <v>1.85209</v>
      </c>
    </row>
    <row r="165" spans="1:13">
      <c r="A165" s="269">
        <v>155</v>
      </c>
      <c r="B165" s="278" t="s">
        <v>374</v>
      </c>
      <c r="C165" s="279">
        <v>72.05</v>
      </c>
      <c r="D165" s="280">
        <v>71.416666666666657</v>
      </c>
      <c r="E165" s="280">
        <v>70.73333333333332</v>
      </c>
      <c r="F165" s="280">
        <v>69.416666666666657</v>
      </c>
      <c r="G165" s="280">
        <v>68.73333333333332</v>
      </c>
      <c r="H165" s="280">
        <v>72.73333333333332</v>
      </c>
      <c r="I165" s="280">
        <v>73.416666666666657</v>
      </c>
      <c r="J165" s="280">
        <v>74.73333333333332</v>
      </c>
      <c r="K165" s="278">
        <v>72.099999999999994</v>
      </c>
      <c r="L165" s="278">
        <v>70.099999999999994</v>
      </c>
      <c r="M165" s="278">
        <v>3.5716999999999999</v>
      </c>
    </row>
    <row r="166" spans="1:13">
      <c r="A166" s="269">
        <v>156</v>
      </c>
      <c r="B166" s="278" t="s">
        <v>375</v>
      </c>
      <c r="C166" s="279">
        <v>129.19999999999999</v>
      </c>
      <c r="D166" s="280">
        <v>128.61666666666665</v>
      </c>
      <c r="E166" s="280">
        <v>123.2833333333333</v>
      </c>
      <c r="F166" s="280">
        <v>117.36666666666666</v>
      </c>
      <c r="G166" s="280">
        <v>112.03333333333332</v>
      </c>
      <c r="H166" s="280">
        <v>134.5333333333333</v>
      </c>
      <c r="I166" s="280">
        <v>139.86666666666662</v>
      </c>
      <c r="J166" s="280">
        <v>145.78333333333327</v>
      </c>
      <c r="K166" s="278">
        <v>133.94999999999999</v>
      </c>
      <c r="L166" s="278">
        <v>122.7</v>
      </c>
      <c r="M166" s="278">
        <v>4.0920500000000004</v>
      </c>
    </row>
    <row r="167" spans="1:13">
      <c r="A167" s="269">
        <v>157</v>
      </c>
      <c r="B167" s="278" t="s">
        <v>246</v>
      </c>
      <c r="C167" s="279">
        <v>137.85</v>
      </c>
      <c r="D167" s="280">
        <v>137.31666666666666</v>
      </c>
      <c r="E167" s="280">
        <v>134.73333333333332</v>
      </c>
      <c r="F167" s="280">
        <v>131.61666666666665</v>
      </c>
      <c r="G167" s="280">
        <v>129.0333333333333</v>
      </c>
      <c r="H167" s="280">
        <v>140.43333333333334</v>
      </c>
      <c r="I167" s="280">
        <v>143.01666666666671</v>
      </c>
      <c r="J167" s="280">
        <v>146.13333333333335</v>
      </c>
      <c r="K167" s="278">
        <v>139.9</v>
      </c>
      <c r="L167" s="278">
        <v>134.19999999999999</v>
      </c>
      <c r="M167" s="278">
        <v>1.5263899999999999</v>
      </c>
    </row>
    <row r="168" spans="1:13">
      <c r="A168" s="269">
        <v>158</v>
      </c>
      <c r="B168" s="278" t="s">
        <v>379</v>
      </c>
      <c r="C168" s="279">
        <v>4981.55</v>
      </c>
      <c r="D168" s="280">
        <v>4967.6166666666668</v>
      </c>
      <c r="E168" s="280">
        <v>4925.2833333333338</v>
      </c>
      <c r="F168" s="280">
        <v>4869.0166666666673</v>
      </c>
      <c r="G168" s="280">
        <v>4826.6833333333343</v>
      </c>
      <c r="H168" s="280">
        <v>5023.8833333333332</v>
      </c>
      <c r="I168" s="280">
        <v>5066.2166666666653</v>
      </c>
      <c r="J168" s="280">
        <v>5122.4833333333327</v>
      </c>
      <c r="K168" s="278">
        <v>5009.95</v>
      </c>
      <c r="L168" s="278">
        <v>4911.3500000000004</v>
      </c>
      <c r="M168" s="278">
        <v>7.0830000000000004E-2</v>
      </c>
    </row>
    <row r="169" spans="1:13">
      <c r="A169" s="269">
        <v>159</v>
      </c>
      <c r="B169" s="278" t="s">
        <v>380</v>
      </c>
      <c r="C169" s="279">
        <v>1382.3</v>
      </c>
      <c r="D169" s="280">
        <v>1379.1166666666668</v>
      </c>
      <c r="E169" s="280">
        <v>1373.1833333333336</v>
      </c>
      <c r="F169" s="280">
        <v>1364.0666666666668</v>
      </c>
      <c r="G169" s="280">
        <v>1358.1333333333337</v>
      </c>
      <c r="H169" s="280">
        <v>1388.2333333333336</v>
      </c>
      <c r="I169" s="280">
        <v>1394.166666666667</v>
      </c>
      <c r="J169" s="280">
        <v>1403.2833333333335</v>
      </c>
      <c r="K169" s="278">
        <v>1385.05</v>
      </c>
      <c r="L169" s="278">
        <v>1370</v>
      </c>
      <c r="M169" s="278">
        <v>0.23401</v>
      </c>
    </row>
    <row r="170" spans="1:13">
      <c r="A170" s="269">
        <v>160</v>
      </c>
      <c r="B170" s="278" t="s">
        <v>102</v>
      </c>
      <c r="C170" s="279">
        <v>402.55</v>
      </c>
      <c r="D170" s="280">
        <v>405.09999999999997</v>
      </c>
      <c r="E170" s="280">
        <v>396.24999999999994</v>
      </c>
      <c r="F170" s="280">
        <v>389.95</v>
      </c>
      <c r="G170" s="280">
        <v>381.09999999999997</v>
      </c>
      <c r="H170" s="280">
        <v>411.39999999999992</v>
      </c>
      <c r="I170" s="280">
        <v>420.24999999999994</v>
      </c>
      <c r="J170" s="280">
        <v>426.5499999999999</v>
      </c>
      <c r="K170" s="278">
        <v>413.95</v>
      </c>
      <c r="L170" s="278">
        <v>398.8</v>
      </c>
      <c r="M170" s="278">
        <v>56.450400000000002</v>
      </c>
    </row>
    <row r="171" spans="1:13">
      <c r="A171" s="269">
        <v>161</v>
      </c>
      <c r="B171" s="278" t="s">
        <v>388</v>
      </c>
      <c r="C171" s="279">
        <v>37.950000000000003</v>
      </c>
      <c r="D171" s="280">
        <v>38.300000000000004</v>
      </c>
      <c r="E171" s="280">
        <v>37.400000000000006</v>
      </c>
      <c r="F171" s="280">
        <v>36.85</v>
      </c>
      <c r="G171" s="280">
        <v>35.950000000000003</v>
      </c>
      <c r="H171" s="280">
        <v>38.850000000000009</v>
      </c>
      <c r="I171" s="280">
        <v>39.75</v>
      </c>
      <c r="J171" s="280">
        <v>40.300000000000011</v>
      </c>
      <c r="K171" s="278">
        <v>39.200000000000003</v>
      </c>
      <c r="L171" s="278">
        <v>37.75</v>
      </c>
      <c r="M171" s="278">
        <v>23.58821</v>
      </c>
    </row>
    <row r="172" spans="1:13">
      <c r="A172" s="269">
        <v>162</v>
      </c>
      <c r="B172" s="278" t="s">
        <v>104</v>
      </c>
      <c r="C172" s="279">
        <v>20.149999999999999</v>
      </c>
      <c r="D172" s="280">
        <v>20.066666666666666</v>
      </c>
      <c r="E172" s="280">
        <v>19.683333333333334</v>
      </c>
      <c r="F172" s="280">
        <v>19.216666666666669</v>
      </c>
      <c r="G172" s="280">
        <v>18.833333333333336</v>
      </c>
      <c r="H172" s="280">
        <v>20.533333333333331</v>
      </c>
      <c r="I172" s="280">
        <v>20.916666666666664</v>
      </c>
      <c r="J172" s="280">
        <v>21.383333333333329</v>
      </c>
      <c r="K172" s="278">
        <v>20.45</v>
      </c>
      <c r="L172" s="278">
        <v>19.600000000000001</v>
      </c>
      <c r="M172" s="278">
        <v>110.20016</v>
      </c>
    </row>
    <row r="173" spans="1:13">
      <c r="A173" s="269">
        <v>163</v>
      </c>
      <c r="B173" s="278" t="s">
        <v>389</v>
      </c>
      <c r="C173" s="279">
        <v>145.19999999999999</v>
      </c>
      <c r="D173" s="280">
        <v>145.15</v>
      </c>
      <c r="E173" s="280">
        <v>140.10000000000002</v>
      </c>
      <c r="F173" s="280">
        <v>135.00000000000003</v>
      </c>
      <c r="G173" s="280">
        <v>129.95000000000005</v>
      </c>
      <c r="H173" s="280">
        <v>150.25</v>
      </c>
      <c r="I173" s="280">
        <v>155.30000000000001</v>
      </c>
      <c r="J173" s="280">
        <v>160.39999999999998</v>
      </c>
      <c r="K173" s="278">
        <v>150.19999999999999</v>
      </c>
      <c r="L173" s="278">
        <v>140.05000000000001</v>
      </c>
      <c r="M173" s="278">
        <v>39.492809999999999</v>
      </c>
    </row>
    <row r="174" spans="1:13">
      <c r="A174" s="269">
        <v>164</v>
      </c>
      <c r="B174" s="278" t="s">
        <v>381</v>
      </c>
      <c r="C174" s="279">
        <v>999.8</v>
      </c>
      <c r="D174" s="280">
        <v>1003.9666666666667</v>
      </c>
      <c r="E174" s="280">
        <v>987.93333333333339</v>
      </c>
      <c r="F174" s="280">
        <v>976.06666666666672</v>
      </c>
      <c r="G174" s="280">
        <v>960.03333333333342</v>
      </c>
      <c r="H174" s="280">
        <v>1015.8333333333334</v>
      </c>
      <c r="I174" s="280">
        <v>1031.8666666666668</v>
      </c>
      <c r="J174" s="280">
        <v>1043.7333333333333</v>
      </c>
      <c r="K174" s="278">
        <v>1020</v>
      </c>
      <c r="L174" s="278">
        <v>992.1</v>
      </c>
      <c r="M174" s="278">
        <v>0.44611000000000001</v>
      </c>
    </row>
    <row r="175" spans="1:13">
      <c r="A175" s="269">
        <v>165</v>
      </c>
      <c r="B175" s="278" t="s">
        <v>247</v>
      </c>
      <c r="C175" s="279">
        <v>381.55</v>
      </c>
      <c r="D175" s="280">
        <v>379.25</v>
      </c>
      <c r="E175" s="280">
        <v>371.5</v>
      </c>
      <c r="F175" s="280">
        <v>361.45</v>
      </c>
      <c r="G175" s="280">
        <v>353.7</v>
      </c>
      <c r="H175" s="280">
        <v>389.3</v>
      </c>
      <c r="I175" s="280">
        <v>397.05</v>
      </c>
      <c r="J175" s="280">
        <v>407.1</v>
      </c>
      <c r="K175" s="278">
        <v>387</v>
      </c>
      <c r="L175" s="278">
        <v>369.2</v>
      </c>
      <c r="M175" s="278">
        <v>7.5194299999999998</v>
      </c>
    </row>
    <row r="176" spans="1:13">
      <c r="A176" s="269">
        <v>166</v>
      </c>
      <c r="B176" s="278" t="s">
        <v>105</v>
      </c>
      <c r="C176" s="279">
        <v>649.9</v>
      </c>
      <c r="D176" s="280">
        <v>653.6</v>
      </c>
      <c r="E176" s="280">
        <v>643.25</v>
      </c>
      <c r="F176" s="280">
        <v>636.6</v>
      </c>
      <c r="G176" s="280">
        <v>626.25</v>
      </c>
      <c r="H176" s="280">
        <v>660.25</v>
      </c>
      <c r="I176" s="280">
        <v>670.60000000000014</v>
      </c>
      <c r="J176" s="280">
        <v>677.25</v>
      </c>
      <c r="K176" s="278">
        <v>663.95</v>
      </c>
      <c r="L176" s="278">
        <v>646.95000000000005</v>
      </c>
      <c r="M176" s="278">
        <v>9.7619399999999992</v>
      </c>
    </row>
    <row r="177" spans="1:13">
      <c r="A177" s="269">
        <v>167</v>
      </c>
      <c r="B177" s="278" t="s">
        <v>248</v>
      </c>
      <c r="C177" s="279">
        <v>366.35</v>
      </c>
      <c r="D177" s="280">
        <v>364.7833333333333</v>
      </c>
      <c r="E177" s="280">
        <v>359.56666666666661</v>
      </c>
      <c r="F177" s="280">
        <v>352.7833333333333</v>
      </c>
      <c r="G177" s="280">
        <v>347.56666666666661</v>
      </c>
      <c r="H177" s="280">
        <v>371.56666666666661</v>
      </c>
      <c r="I177" s="280">
        <v>376.7833333333333</v>
      </c>
      <c r="J177" s="280">
        <v>383.56666666666661</v>
      </c>
      <c r="K177" s="278">
        <v>370</v>
      </c>
      <c r="L177" s="278">
        <v>358</v>
      </c>
      <c r="M177" s="278">
        <v>2.5049999999999999</v>
      </c>
    </row>
    <row r="178" spans="1:13">
      <c r="A178" s="269">
        <v>168</v>
      </c>
      <c r="B178" s="278" t="s">
        <v>249</v>
      </c>
      <c r="C178" s="279">
        <v>807</v>
      </c>
      <c r="D178" s="280">
        <v>795.65</v>
      </c>
      <c r="E178" s="280">
        <v>781.34999999999991</v>
      </c>
      <c r="F178" s="280">
        <v>755.69999999999993</v>
      </c>
      <c r="G178" s="280">
        <v>741.39999999999986</v>
      </c>
      <c r="H178" s="280">
        <v>821.3</v>
      </c>
      <c r="I178" s="280">
        <v>835.59999999999991</v>
      </c>
      <c r="J178" s="280">
        <v>861.25</v>
      </c>
      <c r="K178" s="278">
        <v>809.95</v>
      </c>
      <c r="L178" s="278">
        <v>770</v>
      </c>
      <c r="M178" s="278">
        <v>9.4235399999999991</v>
      </c>
    </row>
    <row r="179" spans="1:13">
      <c r="A179" s="269">
        <v>169</v>
      </c>
      <c r="B179" s="278" t="s">
        <v>390</v>
      </c>
      <c r="C179" s="279">
        <v>63</v>
      </c>
      <c r="D179" s="280">
        <v>63.283333333333331</v>
      </c>
      <c r="E179" s="280">
        <v>61.86666666666666</v>
      </c>
      <c r="F179" s="280">
        <v>60.733333333333327</v>
      </c>
      <c r="G179" s="280">
        <v>59.316666666666656</v>
      </c>
      <c r="H179" s="280">
        <v>64.416666666666657</v>
      </c>
      <c r="I179" s="280">
        <v>65.833333333333343</v>
      </c>
      <c r="J179" s="280">
        <v>66.966666666666669</v>
      </c>
      <c r="K179" s="278">
        <v>64.7</v>
      </c>
      <c r="L179" s="278">
        <v>62.15</v>
      </c>
      <c r="M179" s="278">
        <v>4.8600599999999998</v>
      </c>
    </row>
    <row r="180" spans="1:13">
      <c r="A180" s="269">
        <v>170</v>
      </c>
      <c r="B180" s="278" t="s">
        <v>382</v>
      </c>
      <c r="C180" s="279">
        <v>184.2</v>
      </c>
      <c r="D180" s="280">
        <v>185</v>
      </c>
      <c r="E180" s="280">
        <v>182.2</v>
      </c>
      <c r="F180" s="280">
        <v>180.2</v>
      </c>
      <c r="G180" s="280">
        <v>177.39999999999998</v>
      </c>
      <c r="H180" s="280">
        <v>187</v>
      </c>
      <c r="I180" s="280">
        <v>189.8</v>
      </c>
      <c r="J180" s="280">
        <v>191.8</v>
      </c>
      <c r="K180" s="278">
        <v>187.8</v>
      </c>
      <c r="L180" s="278">
        <v>183</v>
      </c>
      <c r="M180" s="278">
        <v>13.6828</v>
      </c>
    </row>
    <row r="181" spans="1:13">
      <c r="A181" s="269">
        <v>171</v>
      </c>
      <c r="B181" s="278" t="s">
        <v>250</v>
      </c>
      <c r="C181" s="279">
        <v>212.5</v>
      </c>
      <c r="D181" s="280">
        <v>208.68333333333331</v>
      </c>
      <c r="E181" s="280">
        <v>204.86666666666662</v>
      </c>
      <c r="F181" s="280">
        <v>197.23333333333332</v>
      </c>
      <c r="G181" s="280">
        <v>193.41666666666663</v>
      </c>
      <c r="H181" s="280">
        <v>216.31666666666661</v>
      </c>
      <c r="I181" s="280">
        <v>220.13333333333327</v>
      </c>
      <c r="J181" s="280">
        <v>227.76666666666659</v>
      </c>
      <c r="K181" s="278">
        <v>212.5</v>
      </c>
      <c r="L181" s="278">
        <v>201.05</v>
      </c>
      <c r="M181" s="278">
        <v>15.3452</v>
      </c>
    </row>
    <row r="182" spans="1:13">
      <c r="A182" s="269">
        <v>172</v>
      </c>
      <c r="B182" s="278" t="s">
        <v>106</v>
      </c>
      <c r="C182" s="279">
        <v>627.15</v>
      </c>
      <c r="D182" s="280">
        <v>622.44999999999993</v>
      </c>
      <c r="E182" s="280">
        <v>614.19999999999982</v>
      </c>
      <c r="F182" s="280">
        <v>601.24999999999989</v>
      </c>
      <c r="G182" s="280">
        <v>592.99999999999977</v>
      </c>
      <c r="H182" s="280">
        <v>635.39999999999986</v>
      </c>
      <c r="I182" s="280">
        <v>643.65000000000009</v>
      </c>
      <c r="J182" s="280">
        <v>656.59999999999991</v>
      </c>
      <c r="K182" s="278">
        <v>630.70000000000005</v>
      </c>
      <c r="L182" s="278">
        <v>609.5</v>
      </c>
      <c r="M182" s="278">
        <v>31.336939999999998</v>
      </c>
    </row>
    <row r="183" spans="1:13">
      <c r="A183" s="269">
        <v>173</v>
      </c>
      <c r="B183" s="278" t="s">
        <v>384</v>
      </c>
      <c r="C183" s="279">
        <v>82.1</v>
      </c>
      <c r="D183" s="280">
        <v>83.649999999999991</v>
      </c>
      <c r="E183" s="280">
        <v>79.449999999999989</v>
      </c>
      <c r="F183" s="280">
        <v>76.8</v>
      </c>
      <c r="G183" s="280">
        <v>72.599999999999994</v>
      </c>
      <c r="H183" s="280">
        <v>86.299999999999983</v>
      </c>
      <c r="I183" s="280">
        <v>90.5</v>
      </c>
      <c r="J183" s="280">
        <v>93.149999999999977</v>
      </c>
      <c r="K183" s="278">
        <v>87.85</v>
      </c>
      <c r="L183" s="278">
        <v>81</v>
      </c>
      <c r="M183" s="278">
        <v>14.08811</v>
      </c>
    </row>
    <row r="184" spans="1:13">
      <c r="A184" s="269">
        <v>174</v>
      </c>
      <c r="B184" s="278" t="s">
        <v>385</v>
      </c>
      <c r="C184" s="279">
        <v>512.1</v>
      </c>
      <c r="D184" s="280">
        <v>512.44999999999993</v>
      </c>
      <c r="E184" s="280">
        <v>504.89999999999986</v>
      </c>
      <c r="F184" s="280">
        <v>497.69999999999993</v>
      </c>
      <c r="G184" s="280">
        <v>490.14999999999986</v>
      </c>
      <c r="H184" s="280">
        <v>519.64999999999986</v>
      </c>
      <c r="I184" s="280">
        <v>527.19999999999982</v>
      </c>
      <c r="J184" s="280">
        <v>534.39999999999986</v>
      </c>
      <c r="K184" s="278">
        <v>520</v>
      </c>
      <c r="L184" s="278">
        <v>505.25</v>
      </c>
      <c r="M184" s="278">
        <v>0.14512</v>
      </c>
    </row>
    <row r="185" spans="1:13">
      <c r="A185" s="269">
        <v>175</v>
      </c>
      <c r="B185" s="278" t="s">
        <v>391</v>
      </c>
      <c r="C185" s="279">
        <v>49.2</v>
      </c>
      <c r="D185" s="280">
        <v>49.233333333333327</v>
      </c>
      <c r="E185" s="280">
        <v>47.966666666666654</v>
      </c>
      <c r="F185" s="280">
        <v>46.733333333333327</v>
      </c>
      <c r="G185" s="280">
        <v>45.466666666666654</v>
      </c>
      <c r="H185" s="280">
        <v>50.466666666666654</v>
      </c>
      <c r="I185" s="280">
        <v>51.73333333333332</v>
      </c>
      <c r="J185" s="280">
        <v>52.966666666666654</v>
      </c>
      <c r="K185" s="278">
        <v>50.5</v>
      </c>
      <c r="L185" s="278">
        <v>48</v>
      </c>
      <c r="M185" s="278">
        <v>14.839359999999999</v>
      </c>
    </row>
    <row r="186" spans="1:13">
      <c r="A186" s="269">
        <v>176</v>
      </c>
      <c r="B186" s="278" t="s">
        <v>251</v>
      </c>
      <c r="C186" s="279">
        <v>211.45</v>
      </c>
      <c r="D186" s="280">
        <v>211.4666666666667</v>
      </c>
      <c r="E186" s="280">
        <v>209.03333333333339</v>
      </c>
      <c r="F186" s="280">
        <v>206.6166666666667</v>
      </c>
      <c r="G186" s="280">
        <v>204.18333333333339</v>
      </c>
      <c r="H186" s="280">
        <v>213.88333333333338</v>
      </c>
      <c r="I186" s="280">
        <v>216.31666666666666</v>
      </c>
      <c r="J186" s="280">
        <v>218.73333333333338</v>
      </c>
      <c r="K186" s="278">
        <v>213.9</v>
      </c>
      <c r="L186" s="278">
        <v>209.05</v>
      </c>
      <c r="M186" s="278">
        <v>18.947849999999999</v>
      </c>
    </row>
    <row r="187" spans="1:13">
      <c r="A187" s="269">
        <v>177</v>
      </c>
      <c r="B187" s="278" t="s">
        <v>386</v>
      </c>
      <c r="C187" s="279">
        <v>331.95</v>
      </c>
      <c r="D187" s="280">
        <v>332.68333333333334</v>
      </c>
      <c r="E187" s="280">
        <v>325.4666666666667</v>
      </c>
      <c r="F187" s="280">
        <v>318.98333333333335</v>
      </c>
      <c r="G187" s="280">
        <v>311.76666666666671</v>
      </c>
      <c r="H187" s="280">
        <v>339.16666666666669</v>
      </c>
      <c r="I187" s="280">
        <v>346.38333333333327</v>
      </c>
      <c r="J187" s="280">
        <v>352.86666666666667</v>
      </c>
      <c r="K187" s="278">
        <v>339.9</v>
      </c>
      <c r="L187" s="278">
        <v>326.2</v>
      </c>
      <c r="M187" s="278">
        <v>1.48624</v>
      </c>
    </row>
    <row r="188" spans="1:13">
      <c r="A188" s="269">
        <v>178</v>
      </c>
      <c r="B188" s="278" t="s">
        <v>387</v>
      </c>
      <c r="C188" s="279">
        <v>285.5</v>
      </c>
      <c r="D188" s="280">
        <v>282.5</v>
      </c>
      <c r="E188" s="280">
        <v>274</v>
      </c>
      <c r="F188" s="280">
        <v>262.5</v>
      </c>
      <c r="G188" s="280">
        <v>254</v>
      </c>
      <c r="H188" s="280">
        <v>294</v>
      </c>
      <c r="I188" s="280">
        <v>302.5</v>
      </c>
      <c r="J188" s="280">
        <v>314</v>
      </c>
      <c r="K188" s="278">
        <v>291</v>
      </c>
      <c r="L188" s="278">
        <v>271</v>
      </c>
      <c r="M188" s="278">
        <v>21.279109999999999</v>
      </c>
    </row>
    <row r="189" spans="1:13">
      <c r="A189" s="269">
        <v>179</v>
      </c>
      <c r="B189" s="278" t="s">
        <v>392</v>
      </c>
      <c r="C189" s="279">
        <v>679.65</v>
      </c>
      <c r="D189" s="280">
        <v>686.2166666666667</v>
      </c>
      <c r="E189" s="280">
        <v>663.43333333333339</v>
      </c>
      <c r="F189" s="280">
        <v>647.2166666666667</v>
      </c>
      <c r="G189" s="280">
        <v>624.43333333333339</v>
      </c>
      <c r="H189" s="280">
        <v>702.43333333333339</v>
      </c>
      <c r="I189" s="280">
        <v>725.2166666666667</v>
      </c>
      <c r="J189" s="280">
        <v>741.43333333333339</v>
      </c>
      <c r="K189" s="278">
        <v>709</v>
      </c>
      <c r="L189" s="278">
        <v>670</v>
      </c>
      <c r="M189" s="278">
        <v>0.36241000000000001</v>
      </c>
    </row>
    <row r="190" spans="1:13">
      <c r="A190" s="269">
        <v>180</v>
      </c>
      <c r="B190" s="278" t="s">
        <v>400</v>
      </c>
      <c r="C190" s="279">
        <v>631.1</v>
      </c>
      <c r="D190" s="280">
        <v>622.4</v>
      </c>
      <c r="E190" s="280">
        <v>608.79999999999995</v>
      </c>
      <c r="F190" s="280">
        <v>586.5</v>
      </c>
      <c r="G190" s="280">
        <v>572.9</v>
      </c>
      <c r="H190" s="280">
        <v>644.69999999999993</v>
      </c>
      <c r="I190" s="280">
        <v>658.30000000000007</v>
      </c>
      <c r="J190" s="280">
        <v>680.59999999999991</v>
      </c>
      <c r="K190" s="278">
        <v>636</v>
      </c>
      <c r="L190" s="278">
        <v>600.1</v>
      </c>
      <c r="M190" s="278">
        <v>2.4153500000000001</v>
      </c>
    </row>
    <row r="191" spans="1:13">
      <c r="A191" s="269">
        <v>181</v>
      </c>
      <c r="B191" s="278" t="s">
        <v>394</v>
      </c>
      <c r="C191" s="279">
        <v>556.35</v>
      </c>
      <c r="D191" s="280">
        <v>550.44999999999993</v>
      </c>
      <c r="E191" s="280">
        <v>538.99999999999989</v>
      </c>
      <c r="F191" s="280">
        <v>521.65</v>
      </c>
      <c r="G191" s="280">
        <v>510.19999999999993</v>
      </c>
      <c r="H191" s="280">
        <v>567.79999999999984</v>
      </c>
      <c r="I191" s="280">
        <v>579.24999999999989</v>
      </c>
      <c r="J191" s="280">
        <v>596.5999999999998</v>
      </c>
      <c r="K191" s="278">
        <v>561.9</v>
      </c>
      <c r="L191" s="278">
        <v>533.1</v>
      </c>
      <c r="M191" s="278">
        <v>0.25538</v>
      </c>
    </row>
    <row r="192" spans="1:13">
      <c r="A192" s="269">
        <v>182</v>
      </c>
      <c r="B192" s="278" t="s">
        <v>107</v>
      </c>
      <c r="C192" s="279">
        <v>567.85</v>
      </c>
      <c r="D192" s="280">
        <v>567.2166666666667</v>
      </c>
      <c r="E192" s="280">
        <v>559.53333333333342</v>
      </c>
      <c r="F192" s="280">
        <v>551.2166666666667</v>
      </c>
      <c r="G192" s="280">
        <v>543.53333333333342</v>
      </c>
      <c r="H192" s="280">
        <v>575.53333333333342</v>
      </c>
      <c r="I192" s="280">
        <v>583.21666666666681</v>
      </c>
      <c r="J192" s="280">
        <v>591.53333333333342</v>
      </c>
      <c r="K192" s="278">
        <v>574.9</v>
      </c>
      <c r="L192" s="278">
        <v>558.9</v>
      </c>
      <c r="M192" s="278">
        <v>22.931270000000001</v>
      </c>
    </row>
    <row r="193" spans="1:13">
      <c r="A193" s="269">
        <v>183</v>
      </c>
      <c r="B193" s="278" t="s">
        <v>109</v>
      </c>
      <c r="C193" s="279">
        <v>575.95000000000005</v>
      </c>
      <c r="D193" s="280">
        <v>578.5333333333333</v>
      </c>
      <c r="E193" s="280">
        <v>569.91666666666663</v>
      </c>
      <c r="F193" s="280">
        <v>563.88333333333333</v>
      </c>
      <c r="G193" s="280">
        <v>555.26666666666665</v>
      </c>
      <c r="H193" s="280">
        <v>584.56666666666661</v>
      </c>
      <c r="I193" s="280">
        <v>593.18333333333339</v>
      </c>
      <c r="J193" s="280">
        <v>599.21666666666658</v>
      </c>
      <c r="K193" s="278">
        <v>587.15</v>
      </c>
      <c r="L193" s="278">
        <v>572.5</v>
      </c>
      <c r="M193" s="278">
        <v>39.95825</v>
      </c>
    </row>
    <row r="194" spans="1:13">
      <c r="A194" s="269">
        <v>184</v>
      </c>
      <c r="B194" s="278" t="s">
        <v>110</v>
      </c>
      <c r="C194" s="279">
        <v>1766.6</v>
      </c>
      <c r="D194" s="280">
        <v>1765.3833333333332</v>
      </c>
      <c r="E194" s="280">
        <v>1741.8166666666664</v>
      </c>
      <c r="F194" s="280">
        <v>1717.0333333333331</v>
      </c>
      <c r="G194" s="280">
        <v>1693.4666666666662</v>
      </c>
      <c r="H194" s="280">
        <v>1790.1666666666665</v>
      </c>
      <c r="I194" s="280">
        <v>1813.7333333333331</v>
      </c>
      <c r="J194" s="280">
        <v>1838.5166666666667</v>
      </c>
      <c r="K194" s="278">
        <v>1788.95</v>
      </c>
      <c r="L194" s="278">
        <v>1740.6</v>
      </c>
      <c r="M194" s="278">
        <v>66.917379999999994</v>
      </c>
    </row>
    <row r="195" spans="1:13">
      <c r="A195" s="269">
        <v>185</v>
      </c>
      <c r="B195" s="278" t="s">
        <v>253</v>
      </c>
      <c r="C195" s="279">
        <v>2729.8</v>
      </c>
      <c r="D195" s="280">
        <v>2725.9833333333331</v>
      </c>
      <c r="E195" s="280">
        <v>2672.5166666666664</v>
      </c>
      <c r="F195" s="280">
        <v>2615.2333333333331</v>
      </c>
      <c r="G195" s="280">
        <v>2561.7666666666664</v>
      </c>
      <c r="H195" s="280">
        <v>2783.2666666666664</v>
      </c>
      <c r="I195" s="280">
        <v>2836.7333333333327</v>
      </c>
      <c r="J195" s="280">
        <v>2894.0166666666664</v>
      </c>
      <c r="K195" s="278">
        <v>2779.45</v>
      </c>
      <c r="L195" s="278">
        <v>2668.7</v>
      </c>
      <c r="M195" s="278">
        <v>2.0255800000000002</v>
      </c>
    </row>
    <row r="196" spans="1:13">
      <c r="A196" s="269">
        <v>186</v>
      </c>
      <c r="B196" s="278" t="s">
        <v>111</v>
      </c>
      <c r="C196" s="279">
        <v>1033.3499999999999</v>
      </c>
      <c r="D196" s="280">
        <v>1026.1833333333334</v>
      </c>
      <c r="E196" s="280">
        <v>1009.9666666666667</v>
      </c>
      <c r="F196" s="280">
        <v>986.58333333333326</v>
      </c>
      <c r="G196" s="280">
        <v>970.36666666666656</v>
      </c>
      <c r="H196" s="280">
        <v>1049.5666666666668</v>
      </c>
      <c r="I196" s="280">
        <v>1065.7833333333335</v>
      </c>
      <c r="J196" s="280">
        <v>1089.166666666667</v>
      </c>
      <c r="K196" s="278">
        <v>1042.4000000000001</v>
      </c>
      <c r="L196" s="278">
        <v>1002.8</v>
      </c>
      <c r="M196" s="278">
        <v>175.98103</v>
      </c>
    </row>
    <row r="197" spans="1:13">
      <c r="A197" s="269">
        <v>187</v>
      </c>
      <c r="B197" s="278" t="s">
        <v>254</v>
      </c>
      <c r="C197" s="279">
        <v>516.25</v>
      </c>
      <c r="D197" s="280">
        <v>516.4</v>
      </c>
      <c r="E197" s="280">
        <v>511.54999999999995</v>
      </c>
      <c r="F197" s="280">
        <v>506.84999999999997</v>
      </c>
      <c r="G197" s="280">
        <v>501.99999999999994</v>
      </c>
      <c r="H197" s="280">
        <v>521.09999999999991</v>
      </c>
      <c r="I197" s="280">
        <v>525.95000000000005</v>
      </c>
      <c r="J197" s="280">
        <v>530.65</v>
      </c>
      <c r="K197" s="278">
        <v>521.25</v>
      </c>
      <c r="L197" s="278">
        <v>511.7</v>
      </c>
      <c r="M197" s="278">
        <v>35.583559999999999</v>
      </c>
    </row>
    <row r="198" spans="1:13">
      <c r="A198" s="269">
        <v>188</v>
      </c>
      <c r="B198" s="278" t="s">
        <v>252</v>
      </c>
      <c r="C198" s="279">
        <v>958.05</v>
      </c>
      <c r="D198" s="280">
        <v>945.98333333333323</v>
      </c>
      <c r="E198" s="280">
        <v>887.96666666666647</v>
      </c>
      <c r="F198" s="280">
        <v>817.88333333333321</v>
      </c>
      <c r="G198" s="280">
        <v>759.86666666666645</v>
      </c>
      <c r="H198" s="280">
        <v>1016.0666666666665</v>
      </c>
      <c r="I198" s="280">
        <v>1074.083333333333</v>
      </c>
      <c r="J198" s="280">
        <v>1144.1666666666665</v>
      </c>
      <c r="K198" s="278">
        <v>1004</v>
      </c>
      <c r="L198" s="278">
        <v>875.9</v>
      </c>
      <c r="M198" s="278">
        <v>11.65254</v>
      </c>
    </row>
    <row r="199" spans="1:13">
      <c r="A199" s="269">
        <v>189</v>
      </c>
      <c r="B199" s="278" t="s">
        <v>395</v>
      </c>
      <c r="C199" s="279">
        <v>173.65</v>
      </c>
      <c r="D199" s="280">
        <v>172.08333333333334</v>
      </c>
      <c r="E199" s="280">
        <v>168.7166666666667</v>
      </c>
      <c r="F199" s="280">
        <v>163.78333333333336</v>
      </c>
      <c r="G199" s="280">
        <v>160.41666666666671</v>
      </c>
      <c r="H199" s="280">
        <v>177.01666666666668</v>
      </c>
      <c r="I199" s="280">
        <v>180.3833333333333</v>
      </c>
      <c r="J199" s="280">
        <v>185.31666666666666</v>
      </c>
      <c r="K199" s="278">
        <v>175.45</v>
      </c>
      <c r="L199" s="278">
        <v>167.15</v>
      </c>
      <c r="M199" s="278">
        <v>6.3837000000000002</v>
      </c>
    </row>
    <row r="200" spans="1:13">
      <c r="A200" s="269">
        <v>190</v>
      </c>
      <c r="B200" s="278" t="s">
        <v>396</v>
      </c>
      <c r="C200" s="279">
        <v>240.4</v>
      </c>
      <c r="D200" s="280">
        <v>239.96666666666667</v>
      </c>
      <c r="E200" s="280">
        <v>236.93333333333334</v>
      </c>
      <c r="F200" s="280">
        <v>233.46666666666667</v>
      </c>
      <c r="G200" s="280">
        <v>230.43333333333334</v>
      </c>
      <c r="H200" s="280">
        <v>243.43333333333334</v>
      </c>
      <c r="I200" s="280">
        <v>246.4666666666667</v>
      </c>
      <c r="J200" s="280">
        <v>249.93333333333334</v>
      </c>
      <c r="K200" s="278">
        <v>243</v>
      </c>
      <c r="L200" s="278">
        <v>236.5</v>
      </c>
      <c r="M200" s="278">
        <v>0.32401000000000002</v>
      </c>
    </row>
    <row r="201" spans="1:13">
      <c r="A201" s="269">
        <v>191</v>
      </c>
      <c r="B201" s="278" t="s">
        <v>112</v>
      </c>
      <c r="C201" s="279">
        <v>2340.65</v>
      </c>
      <c r="D201" s="280">
        <v>2337.5333333333333</v>
      </c>
      <c r="E201" s="280">
        <v>2311.1166666666668</v>
      </c>
      <c r="F201" s="280">
        <v>2281.5833333333335</v>
      </c>
      <c r="G201" s="280">
        <v>2255.166666666667</v>
      </c>
      <c r="H201" s="280">
        <v>2367.0666666666666</v>
      </c>
      <c r="I201" s="280">
        <v>2393.4833333333336</v>
      </c>
      <c r="J201" s="280">
        <v>2423.0166666666664</v>
      </c>
      <c r="K201" s="278">
        <v>2363.9499999999998</v>
      </c>
      <c r="L201" s="278">
        <v>2308</v>
      </c>
      <c r="M201" s="278">
        <v>11.382820000000001</v>
      </c>
    </row>
    <row r="202" spans="1:13">
      <c r="A202" s="269">
        <v>192</v>
      </c>
      <c r="B202" s="278" t="s">
        <v>113</v>
      </c>
      <c r="C202" s="279">
        <v>311.39999999999998</v>
      </c>
      <c r="D202" s="280">
        <v>297.43333333333334</v>
      </c>
      <c r="E202" s="280">
        <v>283.4666666666667</v>
      </c>
      <c r="F202" s="280">
        <v>255.53333333333336</v>
      </c>
      <c r="G202" s="280">
        <v>241.56666666666672</v>
      </c>
      <c r="H202" s="280">
        <v>325.36666666666667</v>
      </c>
      <c r="I202" s="280">
        <v>339.33333333333326</v>
      </c>
      <c r="J202" s="280">
        <v>367.26666666666665</v>
      </c>
      <c r="K202" s="278">
        <v>311.39999999999998</v>
      </c>
      <c r="L202" s="278">
        <v>269.5</v>
      </c>
      <c r="M202" s="278">
        <v>42.190710000000003</v>
      </c>
    </row>
    <row r="203" spans="1:13">
      <c r="A203" s="269">
        <v>193</v>
      </c>
      <c r="B203" s="278" t="s">
        <v>397</v>
      </c>
      <c r="C203" s="279">
        <v>12.2</v>
      </c>
      <c r="D203" s="280">
        <v>11.883333333333333</v>
      </c>
      <c r="E203" s="280">
        <v>11.566666666666666</v>
      </c>
      <c r="F203" s="280">
        <v>10.933333333333334</v>
      </c>
      <c r="G203" s="280">
        <v>10.616666666666667</v>
      </c>
      <c r="H203" s="280">
        <v>12.516666666666666</v>
      </c>
      <c r="I203" s="280">
        <v>12.833333333333332</v>
      </c>
      <c r="J203" s="280">
        <v>13.466666666666665</v>
      </c>
      <c r="K203" s="278">
        <v>12.2</v>
      </c>
      <c r="L203" s="278">
        <v>11.25</v>
      </c>
      <c r="M203" s="278">
        <v>86.85378</v>
      </c>
    </row>
    <row r="204" spans="1:13">
      <c r="A204" s="269">
        <v>194</v>
      </c>
      <c r="B204" s="278" t="s">
        <v>399</v>
      </c>
      <c r="C204" s="279">
        <v>56.45</v>
      </c>
      <c r="D204" s="280">
        <v>55.483333333333327</v>
      </c>
      <c r="E204" s="280">
        <v>54.516666666666652</v>
      </c>
      <c r="F204" s="280">
        <v>52.583333333333321</v>
      </c>
      <c r="G204" s="280">
        <v>51.616666666666646</v>
      </c>
      <c r="H204" s="280">
        <v>57.416666666666657</v>
      </c>
      <c r="I204" s="280">
        <v>58.38333333333334</v>
      </c>
      <c r="J204" s="280">
        <v>60.316666666666663</v>
      </c>
      <c r="K204" s="278">
        <v>56.45</v>
      </c>
      <c r="L204" s="278">
        <v>53.55</v>
      </c>
      <c r="M204" s="278">
        <v>4.1586699999999999</v>
      </c>
    </row>
    <row r="205" spans="1:13">
      <c r="A205" s="269">
        <v>195</v>
      </c>
      <c r="B205" s="278" t="s">
        <v>115</v>
      </c>
      <c r="C205" s="279">
        <v>149.25</v>
      </c>
      <c r="D205" s="280">
        <v>147.88333333333333</v>
      </c>
      <c r="E205" s="280">
        <v>144.76666666666665</v>
      </c>
      <c r="F205" s="280">
        <v>140.28333333333333</v>
      </c>
      <c r="G205" s="280">
        <v>137.16666666666666</v>
      </c>
      <c r="H205" s="280">
        <v>152.36666666666665</v>
      </c>
      <c r="I205" s="280">
        <v>155.48333333333332</v>
      </c>
      <c r="J205" s="280">
        <v>159.96666666666664</v>
      </c>
      <c r="K205" s="278">
        <v>151</v>
      </c>
      <c r="L205" s="278">
        <v>143.4</v>
      </c>
      <c r="M205" s="278">
        <v>218.25146000000001</v>
      </c>
    </row>
    <row r="206" spans="1:13">
      <c r="A206" s="269">
        <v>196</v>
      </c>
      <c r="B206" s="278" t="s">
        <v>401</v>
      </c>
      <c r="C206" s="279">
        <v>31.05</v>
      </c>
      <c r="D206" s="280">
        <v>30.25</v>
      </c>
      <c r="E206" s="280">
        <v>29.05</v>
      </c>
      <c r="F206" s="280">
        <v>27.05</v>
      </c>
      <c r="G206" s="280">
        <v>25.85</v>
      </c>
      <c r="H206" s="280">
        <v>32.25</v>
      </c>
      <c r="I206" s="280">
        <v>33.450000000000003</v>
      </c>
      <c r="J206" s="280">
        <v>35.450000000000003</v>
      </c>
      <c r="K206" s="278">
        <v>31.45</v>
      </c>
      <c r="L206" s="278">
        <v>28.25</v>
      </c>
      <c r="M206" s="278">
        <v>22.01004</v>
      </c>
    </row>
    <row r="207" spans="1:13">
      <c r="A207" s="269">
        <v>197</v>
      </c>
      <c r="B207" s="278" t="s">
        <v>116</v>
      </c>
      <c r="C207" s="279">
        <v>204.6</v>
      </c>
      <c r="D207" s="280">
        <v>201.7833333333333</v>
      </c>
      <c r="E207" s="280">
        <v>198.11666666666662</v>
      </c>
      <c r="F207" s="280">
        <v>191.63333333333333</v>
      </c>
      <c r="G207" s="280">
        <v>187.96666666666664</v>
      </c>
      <c r="H207" s="280">
        <v>208.26666666666659</v>
      </c>
      <c r="I207" s="280">
        <v>211.93333333333328</v>
      </c>
      <c r="J207" s="280">
        <v>218.41666666666657</v>
      </c>
      <c r="K207" s="278">
        <v>205.45</v>
      </c>
      <c r="L207" s="278">
        <v>195.3</v>
      </c>
      <c r="M207" s="278">
        <v>92.792860000000005</v>
      </c>
    </row>
    <row r="208" spans="1:13">
      <c r="A208" s="269">
        <v>198</v>
      </c>
      <c r="B208" s="278" t="s">
        <v>117</v>
      </c>
      <c r="C208" s="279">
        <v>2087.6</v>
      </c>
      <c r="D208" s="280">
        <v>2100.2000000000003</v>
      </c>
      <c r="E208" s="280">
        <v>2072.4000000000005</v>
      </c>
      <c r="F208" s="280">
        <v>2057.2000000000003</v>
      </c>
      <c r="G208" s="280">
        <v>2029.4000000000005</v>
      </c>
      <c r="H208" s="280">
        <v>2115.4000000000005</v>
      </c>
      <c r="I208" s="280">
        <v>2143.2000000000007</v>
      </c>
      <c r="J208" s="280">
        <v>2158.4000000000005</v>
      </c>
      <c r="K208" s="278">
        <v>2128</v>
      </c>
      <c r="L208" s="278">
        <v>2085</v>
      </c>
      <c r="M208" s="278">
        <v>29.818960000000001</v>
      </c>
    </row>
    <row r="209" spans="1:13">
      <c r="A209" s="269">
        <v>199</v>
      </c>
      <c r="B209" s="278" t="s">
        <v>255</v>
      </c>
      <c r="C209" s="279">
        <v>173</v>
      </c>
      <c r="D209" s="280">
        <v>172.98333333333335</v>
      </c>
      <c r="E209" s="280">
        <v>171.6166666666667</v>
      </c>
      <c r="F209" s="280">
        <v>170.23333333333335</v>
      </c>
      <c r="G209" s="280">
        <v>168.8666666666667</v>
      </c>
      <c r="H209" s="280">
        <v>174.3666666666667</v>
      </c>
      <c r="I209" s="280">
        <v>175.73333333333338</v>
      </c>
      <c r="J209" s="280">
        <v>177.1166666666667</v>
      </c>
      <c r="K209" s="278">
        <v>174.35</v>
      </c>
      <c r="L209" s="278">
        <v>171.6</v>
      </c>
      <c r="M209" s="278">
        <v>10.827540000000001</v>
      </c>
    </row>
    <row r="210" spans="1:13">
      <c r="A210" s="269">
        <v>200</v>
      </c>
      <c r="B210" s="278" t="s">
        <v>402</v>
      </c>
      <c r="C210" s="279">
        <v>28190</v>
      </c>
      <c r="D210" s="280">
        <v>28193.333333333332</v>
      </c>
      <c r="E210" s="280">
        <v>27896.666666666664</v>
      </c>
      <c r="F210" s="280">
        <v>27603.333333333332</v>
      </c>
      <c r="G210" s="280">
        <v>27306.666666666664</v>
      </c>
      <c r="H210" s="280">
        <v>28486.666666666664</v>
      </c>
      <c r="I210" s="280">
        <v>28783.333333333328</v>
      </c>
      <c r="J210" s="280">
        <v>29076.666666666664</v>
      </c>
      <c r="K210" s="278">
        <v>28490</v>
      </c>
      <c r="L210" s="278">
        <v>27900</v>
      </c>
      <c r="M210" s="278">
        <v>7.4660000000000004E-2</v>
      </c>
    </row>
    <row r="211" spans="1:13">
      <c r="A211" s="269">
        <v>201</v>
      </c>
      <c r="B211" s="278" t="s">
        <v>398</v>
      </c>
      <c r="C211" s="279">
        <v>46.85</v>
      </c>
      <c r="D211" s="280">
        <v>46.966666666666669</v>
      </c>
      <c r="E211" s="280">
        <v>46.38333333333334</v>
      </c>
      <c r="F211" s="280">
        <v>45.916666666666671</v>
      </c>
      <c r="G211" s="280">
        <v>45.333333333333343</v>
      </c>
      <c r="H211" s="280">
        <v>47.433333333333337</v>
      </c>
      <c r="I211" s="280">
        <v>48.016666666666666</v>
      </c>
      <c r="J211" s="280">
        <v>48.483333333333334</v>
      </c>
      <c r="K211" s="278">
        <v>47.55</v>
      </c>
      <c r="L211" s="278">
        <v>46.5</v>
      </c>
      <c r="M211" s="278">
        <v>25.23883</v>
      </c>
    </row>
    <row r="212" spans="1:13">
      <c r="A212" s="269">
        <v>202</v>
      </c>
      <c r="B212" s="278" t="s">
        <v>256</v>
      </c>
      <c r="C212" s="279">
        <v>24.75</v>
      </c>
      <c r="D212" s="280">
        <v>24.633333333333336</v>
      </c>
      <c r="E212" s="280">
        <v>24.066666666666674</v>
      </c>
      <c r="F212" s="280">
        <v>23.383333333333336</v>
      </c>
      <c r="G212" s="280">
        <v>22.816666666666674</v>
      </c>
      <c r="H212" s="280">
        <v>25.316666666666674</v>
      </c>
      <c r="I212" s="280">
        <v>25.883333333333336</v>
      </c>
      <c r="J212" s="280">
        <v>26.566666666666674</v>
      </c>
      <c r="K212" s="278">
        <v>25.2</v>
      </c>
      <c r="L212" s="278">
        <v>23.95</v>
      </c>
      <c r="M212" s="278">
        <v>27.87407</v>
      </c>
    </row>
    <row r="213" spans="1:13">
      <c r="A213" s="269">
        <v>203</v>
      </c>
      <c r="B213" s="278" t="s">
        <v>416</v>
      </c>
      <c r="C213" s="279">
        <v>46.85</v>
      </c>
      <c r="D213" s="280">
        <v>46.65</v>
      </c>
      <c r="E213" s="280">
        <v>45.4</v>
      </c>
      <c r="F213" s="280">
        <v>43.95</v>
      </c>
      <c r="G213" s="280">
        <v>42.7</v>
      </c>
      <c r="H213" s="280">
        <v>48.099999999999994</v>
      </c>
      <c r="I213" s="280">
        <v>49.349999999999994</v>
      </c>
      <c r="J213" s="280">
        <v>50.79999999999999</v>
      </c>
      <c r="K213" s="278">
        <v>47.9</v>
      </c>
      <c r="L213" s="278">
        <v>45.2</v>
      </c>
      <c r="M213" s="278">
        <v>16.730119999999999</v>
      </c>
    </row>
    <row r="214" spans="1:13">
      <c r="A214" s="269">
        <v>204</v>
      </c>
      <c r="B214" s="278" t="s">
        <v>118</v>
      </c>
      <c r="C214" s="279">
        <v>130.25</v>
      </c>
      <c r="D214" s="280">
        <v>129.71666666666667</v>
      </c>
      <c r="E214" s="280">
        <v>127.53333333333333</v>
      </c>
      <c r="F214" s="280">
        <v>124.81666666666666</v>
      </c>
      <c r="G214" s="280">
        <v>122.63333333333333</v>
      </c>
      <c r="H214" s="280">
        <v>132.43333333333334</v>
      </c>
      <c r="I214" s="280">
        <v>134.61666666666667</v>
      </c>
      <c r="J214" s="280">
        <v>137.33333333333334</v>
      </c>
      <c r="K214" s="278">
        <v>131.9</v>
      </c>
      <c r="L214" s="278">
        <v>127</v>
      </c>
      <c r="M214" s="278">
        <v>154.48489000000001</v>
      </c>
    </row>
    <row r="215" spans="1:13">
      <c r="A215" s="269">
        <v>205</v>
      </c>
      <c r="B215" s="278" t="s">
        <v>415</v>
      </c>
      <c r="C215" s="279">
        <v>35.85</v>
      </c>
      <c r="D215" s="280">
        <v>34.766666666666673</v>
      </c>
      <c r="E215" s="280">
        <v>33.683333333333344</v>
      </c>
      <c r="F215" s="280">
        <v>31.516666666666673</v>
      </c>
      <c r="G215" s="280">
        <v>30.433333333333344</v>
      </c>
      <c r="H215" s="280">
        <v>36.933333333333344</v>
      </c>
      <c r="I215" s="280">
        <v>38.016666666666673</v>
      </c>
      <c r="J215" s="280">
        <v>40.183333333333344</v>
      </c>
      <c r="K215" s="278">
        <v>35.85</v>
      </c>
      <c r="L215" s="278">
        <v>32.6</v>
      </c>
      <c r="M215" s="278">
        <v>7.4044600000000003</v>
      </c>
    </row>
    <row r="216" spans="1:13">
      <c r="A216" s="269">
        <v>206</v>
      </c>
      <c r="B216" s="278" t="s">
        <v>259</v>
      </c>
      <c r="C216" s="279">
        <v>83.05</v>
      </c>
      <c r="D216" s="280">
        <v>82.883333333333326</v>
      </c>
      <c r="E216" s="280">
        <v>80.166666666666657</v>
      </c>
      <c r="F216" s="280">
        <v>77.283333333333331</v>
      </c>
      <c r="G216" s="280">
        <v>74.566666666666663</v>
      </c>
      <c r="H216" s="280">
        <v>85.766666666666652</v>
      </c>
      <c r="I216" s="280">
        <v>88.48333333333332</v>
      </c>
      <c r="J216" s="280">
        <v>91.366666666666646</v>
      </c>
      <c r="K216" s="278">
        <v>85.6</v>
      </c>
      <c r="L216" s="278">
        <v>80</v>
      </c>
      <c r="M216" s="278">
        <v>11.58591</v>
      </c>
    </row>
    <row r="217" spans="1:13">
      <c r="A217" s="269">
        <v>207</v>
      </c>
      <c r="B217" s="278" t="s">
        <v>119</v>
      </c>
      <c r="C217" s="279">
        <v>357.2</v>
      </c>
      <c r="D217" s="280">
        <v>354.73333333333335</v>
      </c>
      <c r="E217" s="280">
        <v>349.4666666666667</v>
      </c>
      <c r="F217" s="280">
        <v>341.73333333333335</v>
      </c>
      <c r="G217" s="280">
        <v>336.4666666666667</v>
      </c>
      <c r="H217" s="280">
        <v>362.4666666666667</v>
      </c>
      <c r="I217" s="280">
        <v>367.73333333333335</v>
      </c>
      <c r="J217" s="280">
        <v>375.4666666666667</v>
      </c>
      <c r="K217" s="278">
        <v>360</v>
      </c>
      <c r="L217" s="278">
        <v>347</v>
      </c>
      <c r="M217" s="278">
        <v>372.5129</v>
      </c>
    </row>
    <row r="218" spans="1:13">
      <c r="A218" s="269">
        <v>208</v>
      </c>
      <c r="B218" s="278" t="s">
        <v>257</v>
      </c>
      <c r="C218" s="279">
        <v>1302.75</v>
      </c>
      <c r="D218" s="280">
        <v>1301.4833333333333</v>
      </c>
      <c r="E218" s="280">
        <v>1274.9666666666667</v>
      </c>
      <c r="F218" s="280">
        <v>1247.1833333333334</v>
      </c>
      <c r="G218" s="280">
        <v>1220.6666666666667</v>
      </c>
      <c r="H218" s="280">
        <v>1329.2666666666667</v>
      </c>
      <c r="I218" s="280">
        <v>1355.7833333333335</v>
      </c>
      <c r="J218" s="280">
        <v>1383.5666666666666</v>
      </c>
      <c r="K218" s="278">
        <v>1328</v>
      </c>
      <c r="L218" s="278">
        <v>1273.7</v>
      </c>
      <c r="M218" s="278">
        <v>5.4473000000000003</v>
      </c>
    </row>
    <row r="219" spans="1:13">
      <c r="A219" s="269">
        <v>209</v>
      </c>
      <c r="B219" s="278" t="s">
        <v>120</v>
      </c>
      <c r="C219" s="279">
        <v>387.55</v>
      </c>
      <c r="D219" s="280">
        <v>387.18333333333334</v>
      </c>
      <c r="E219" s="280">
        <v>382.36666666666667</v>
      </c>
      <c r="F219" s="280">
        <v>377.18333333333334</v>
      </c>
      <c r="G219" s="280">
        <v>372.36666666666667</v>
      </c>
      <c r="H219" s="280">
        <v>392.36666666666667</v>
      </c>
      <c r="I219" s="280">
        <v>397.18333333333339</v>
      </c>
      <c r="J219" s="280">
        <v>402.36666666666667</v>
      </c>
      <c r="K219" s="278">
        <v>392</v>
      </c>
      <c r="L219" s="278">
        <v>382</v>
      </c>
      <c r="M219" s="278">
        <v>17.654800000000002</v>
      </c>
    </row>
    <row r="220" spans="1:13">
      <c r="A220" s="269">
        <v>210</v>
      </c>
      <c r="B220" s="278" t="s">
        <v>404</v>
      </c>
      <c r="C220" s="279">
        <v>2641</v>
      </c>
      <c r="D220" s="280">
        <v>2628.2833333333333</v>
      </c>
      <c r="E220" s="280">
        <v>2597.6166666666668</v>
      </c>
      <c r="F220" s="280">
        <v>2554.2333333333336</v>
      </c>
      <c r="G220" s="280">
        <v>2523.5666666666671</v>
      </c>
      <c r="H220" s="280">
        <v>2671.6666666666665</v>
      </c>
      <c r="I220" s="280">
        <v>2702.3333333333335</v>
      </c>
      <c r="J220" s="280">
        <v>2745.7166666666662</v>
      </c>
      <c r="K220" s="278">
        <v>2658.95</v>
      </c>
      <c r="L220" s="278">
        <v>2584.9</v>
      </c>
      <c r="M220" s="278">
        <v>8.5699999999999995E-3</v>
      </c>
    </row>
    <row r="221" spans="1:13">
      <c r="A221" s="269">
        <v>211</v>
      </c>
      <c r="B221" s="278" t="s">
        <v>258</v>
      </c>
      <c r="C221" s="279">
        <v>38.549999999999997</v>
      </c>
      <c r="D221" s="280">
        <v>37.533333333333331</v>
      </c>
      <c r="E221" s="280">
        <v>36.516666666666666</v>
      </c>
      <c r="F221" s="280">
        <v>34.483333333333334</v>
      </c>
      <c r="G221" s="280">
        <v>33.466666666666669</v>
      </c>
      <c r="H221" s="280">
        <v>39.566666666666663</v>
      </c>
      <c r="I221" s="280">
        <v>40.583333333333329</v>
      </c>
      <c r="J221" s="280">
        <v>42.61666666666666</v>
      </c>
      <c r="K221" s="278">
        <v>38.549999999999997</v>
      </c>
      <c r="L221" s="278">
        <v>35.5</v>
      </c>
      <c r="M221" s="278">
        <v>180.40144000000001</v>
      </c>
    </row>
    <row r="222" spans="1:13">
      <c r="A222" s="269">
        <v>212</v>
      </c>
      <c r="B222" s="278" t="s">
        <v>121</v>
      </c>
      <c r="C222" s="279">
        <v>10.5</v>
      </c>
      <c r="D222" s="280">
        <v>10.083333333333334</v>
      </c>
      <c r="E222" s="280">
        <v>9.4166666666666679</v>
      </c>
      <c r="F222" s="280">
        <v>8.3333333333333339</v>
      </c>
      <c r="G222" s="280">
        <v>7.6666666666666679</v>
      </c>
      <c r="H222" s="280">
        <v>11.166666666666668</v>
      </c>
      <c r="I222" s="280">
        <v>11.833333333333336</v>
      </c>
      <c r="J222" s="280">
        <v>12.916666666666668</v>
      </c>
      <c r="K222" s="278">
        <v>10.75</v>
      </c>
      <c r="L222" s="278">
        <v>9</v>
      </c>
      <c r="M222" s="278">
        <v>17967.406660000001</v>
      </c>
    </row>
    <row r="223" spans="1:13">
      <c r="A223" s="269">
        <v>213</v>
      </c>
      <c r="B223" s="278" t="s">
        <v>405</v>
      </c>
      <c r="C223" s="279">
        <v>17.149999999999999</v>
      </c>
      <c r="D223" s="280">
        <v>16.433333333333334</v>
      </c>
      <c r="E223" s="280">
        <v>15.616666666666667</v>
      </c>
      <c r="F223" s="280">
        <v>14.083333333333334</v>
      </c>
      <c r="G223" s="280">
        <v>13.266666666666667</v>
      </c>
      <c r="H223" s="280">
        <v>17.966666666666669</v>
      </c>
      <c r="I223" s="280">
        <v>18.783333333333339</v>
      </c>
      <c r="J223" s="280">
        <v>20.316666666666666</v>
      </c>
      <c r="K223" s="278">
        <v>17.25</v>
      </c>
      <c r="L223" s="278">
        <v>14.9</v>
      </c>
      <c r="M223" s="278">
        <v>253.79481999999999</v>
      </c>
    </row>
    <row r="224" spans="1:13">
      <c r="A224" s="269">
        <v>214</v>
      </c>
      <c r="B224" s="278" t="s">
        <v>122</v>
      </c>
      <c r="C224" s="279">
        <v>24.25</v>
      </c>
      <c r="D224" s="280">
        <v>23.816666666666666</v>
      </c>
      <c r="E224" s="280">
        <v>23.133333333333333</v>
      </c>
      <c r="F224" s="280">
        <v>22.016666666666666</v>
      </c>
      <c r="G224" s="280">
        <v>21.333333333333332</v>
      </c>
      <c r="H224" s="280">
        <v>24.933333333333334</v>
      </c>
      <c r="I224" s="280">
        <v>25.616666666666664</v>
      </c>
      <c r="J224" s="280">
        <v>26.733333333333334</v>
      </c>
      <c r="K224" s="278">
        <v>24.5</v>
      </c>
      <c r="L224" s="278">
        <v>22.7</v>
      </c>
      <c r="M224" s="278">
        <v>546.50710000000004</v>
      </c>
    </row>
    <row r="225" spans="1:13">
      <c r="A225" s="269">
        <v>215</v>
      </c>
      <c r="B225" s="278" t="s">
        <v>417</v>
      </c>
      <c r="C225" s="279">
        <v>175.15</v>
      </c>
      <c r="D225" s="280">
        <v>176.25</v>
      </c>
      <c r="E225" s="280">
        <v>171.45</v>
      </c>
      <c r="F225" s="280">
        <v>167.75</v>
      </c>
      <c r="G225" s="280">
        <v>162.94999999999999</v>
      </c>
      <c r="H225" s="280">
        <v>179.95</v>
      </c>
      <c r="I225" s="280">
        <v>184.75</v>
      </c>
      <c r="J225" s="280">
        <v>188.45</v>
      </c>
      <c r="K225" s="278">
        <v>181.05</v>
      </c>
      <c r="L225" s="278">
        <v>172.55</v>
      </c>
      <c r="M225" s="278">
        <v>3.4580500000000001</v>
      </c>
    </row>
    <row r="226" spans="1:13">
      <c r="A226" s="269">
        <v>216</v>
      </c>
      <c r="B226" s="278" t="s">
        <v>406</v>
      </c>
      <c r="C226" s="279">
        <v>434.5</v>
      </c>
      <c r="D226" s="280">
        <v>434.58333333333331</v>
      </c>
      <c r="E226" s="280">
        <v>425.16666666666663</v>
      </c>
      <c r="F226" s="280">
        <v>415.83333333333331</v>
      </c>
      <c r="G226" s="280">
        <v>406.41666666666663</v>
      </c>
      <c r="H226" s="280">
        <v>443.91666666666663</v>
      </c>
      <c r="I226" s="280">
        <v>453.33333333333326</v>
      </c>
      <c r="J226" s="280">
        <v>462.66666666666663</v>
      </c>
      <c r="K226" s="278">
        <v>444</v>
      </c>
      <c r="L226" s="278">
        <v>425.25</v>
      </c>
      <c r="M226" s="278">
        <v>0.59016000000000002</v>
      </c>
    </row>
    <row r="227" spans="1:13">
      <c r="A227" s="269">
        <v>217</v>
      </c>
      <c r="B227" s="278" t="s">
        <v>407</v>
      </c>
      <c r="C227" s="279">
        <v>7.15</v>
      </c>
      <c r="D227" s="280">
        <v>7.1333333333333329</v>
      </c>
      <c r="E227" s="280">
        <v>6.9166666666666661</v>
      </c>
      <c r="F227" s="280">
        <v>6.6833333333333336</v>
      </c>
      <c r="G227" s="280">
        <v>6.4666666666666668</v>
      </c>
      <c r="H227" s="280">
        <v>7.3666666666666654</v>
      </c>
      <c r="I227" s="280">
        <v>7.5833333333333321</v>
      </c>
      <c r="J227" s="280">
        <v>7.8166666666666647</v>
      </c>
      <c r="K227" s="278">
        <v>7.35</v>
      </c>
      <c r="L227" s="278">
        <v>6.9</v>
      </c>
      <c r="M227" s="278">
        <v>90.76003</v>
      </c>
    </row>
    <row r="228" spans="1:13">
      <c r="A228" s="269">
        <v>218</v>
      </c>
      <c r="B228" s="278" t="s">
        <v>123</v>
      </c>
      <c r="C228" s="279">
        <v>488.75</v>
      </c>
      <c r="D228" s="280">
        <v>493.88333333333338</v>
      </c>
      <c r="E228" s="280">
        <v>479.86666666666679</v>
      </c>
      <c r="F228" s="280">
        <v>470.98333333333341</v>
      </c>
      <c r="G228" s="280">
        <v>456.96666666666681</v>
      </c>
      <c r="H228" s="280">
        <v>502.76666666666677</v>
      </c>
      <c r="I228" s="280">
        <v>516.7833333333333</v>
      </c>
      <c r="J228" s="280">
        <v>525.66666666666674</v>
      </c>
      <c r="K228" s="278">
        <v>507.9</v>
      </c>
      <c r="L228" s="278">
        <v>485</v>
      </c>
      <c r="M228" s="278">
        <v>46.00112</v>
      </c>
    </row>
    <row r="229" spans="1:13">
      <c r="A229" s="269">
        <v>219</v>
      </c>
      <c r="B229" s="278" t="s">
        <v>408</v>
      </c>
      <c r="C229" s="279">
        <v>71.349999999999994</v>
      </c>
      <c r="D229" s="280">
        <v>68.766666666666666</v>
      </c>
      <c r="E229" s="280">
        <v>65.733333333333334</v>
      </c>
      <c r="F229" s="280">
        <v>60.116666666666667</v>
      </c>
      <c r="G229" s="280">
        <v>57.083333333333336</v>
      </c>
      <c r="H229" s="280">
        <v>74.383333333333326</v>
      </c>
      <c r="I229" s="280">
        <v>77.416666666666657</v>
      </c>
      <c r="J229" s="280">
        <v>83.033333333333331</v>
      </c>
      <c r="K229" s="278">
        <v>71.8</v>
      </c>
      <c r="L229" s="278">
        <v>63.15</v>
      </c>
      <c r="M229" s="278">
        <v>40.245939999999997</v>
      </c>
    </row>
    <row r="230" spans="1:13">
      <c r="A230" s="269">
        <v>220</v>
      </c>
      <c r="B230" s="278" t="s">
        <v>261</v>
      </c>
      <c r="C230" s="279">
        <v>91.25</v>
      </c>
      <c r="D230" s="280">
        <v>89.633333333333326</v>
      </c>
      <c r="E230" s="280">
        <v>85.816666666666649</v>
      </c>
      <c r="F230" s="280">
        <v>80.383333333333326</v>
      </c>
      <c r="G230" s="280">
        <v>76.566666666666649</v>
      </c>
      <c r="H230" s="280">
        <v>95.066666666666649</v>
      </c>
      <c r="I230" s="280">
        <v>98.883333333333312</v>
      </c>
      <c r="J230" s="280">
        <v>104.31666666666665</v>
      </c>
      <c r="K230" s="278">
        <v>93.45</v>
      </c>
      <c r="L230" s="278">
        <v>84.2</v>
      </c>
      <c r="M230" s="278">
        <v>66.35342</v>
      </c>
    </row>
    <row r="231" spans="1:13">
      <c r="A231" s="269">
        <v>221</v>
      </c>
      <c r="B231" s="278" t="s">
        <v>413</v>
      </c>
      <c r="C231" s="279">
        <v>130.5</v>
      </c>
      <c r="D231" s="280">
        <v>131.18333333333331</v>
      </c>
      <c r="E231" s="280">
        <v>128.91666666666663</v>
      </c>
      <c r="F231" s="280">
        <v>127.33333333333331</v>
      </c>
      <c r="G231" s="280">
        <v>125.06666666666663</v>
      </c>
      <c r="H231" s="280">
        <v>132.76666666666662</v>
      </c>
      <c r="I231" s="280">
        <v>135.03333333333333</v>
      </c>
      <c r="J231" s="280">
        <v>136.61666666666662</v>
      </c>
      <c r="K231" s="278">
        <v>133.44999999999999</v>
      </c>
      <c r="L231" s="278">
        <v>129.6</v>
      </c>
      <c r="M231" s="278">
        <v>25.395119999999999</v>
      </c>
    </row>
    <row r="232" spans="1:13">
      <c r="A232" s="269">
        <v>222</v>
      </c>
      <c r="B232" s="278" t="s">
        <v>1617</v>
      </c>
      <c r="C232" s="279">
        <v>2330.9499999999998</v>
      </c>
      <c r="D232" s="280">
        <v>2323.65</v>
      </c>
      <c r="E232" s="280">
        <v>2277.3000000000002</v>
      </c>
      <c r="F232" s="280">
        <v>2223.65</v>
      </c>
      <c r="G232" s="280">
        <v>2177.3000000000002</v>
      </c>
      <c r="H232" s="280">
        <v>2377.3000000000002</v>
      </c>
      <c r="I232" s="280">
        <v>2423.6499999999996</v>
      </c>
      <c r="J232" s="280">
        <v>2477.3000000000002</v>
      </c>
      <c r="K232" s="278">
        <v>2370</v>
      </c>
      <c r="L232" s="278">
        <v>2270</v>
      </c>
      <c r="M232" s="278">
        <v>0.62295999999999996</v>
      </c>
    </row>
    <row r="233" spans="1:13">
      <c r="A233" s="269">
        <v>223</v>
      </c>
      <c r="B233" s="278" t="s">
        <v>260</v>
      </c>
      <c r="C233" s="279">
        <v>53.9</v>
      </c>
      <c r="D233" s="280">
        <v>53.15</v>
      </c>
      <c r="E233" s="280">
        <v>51.349999999999994</v>
      </c>
      <c r="F233" s="280">
        <v>48.8</v>
      </c>
      <c r="G233" s="280">
        <v>46.999999999999993</v>
      </c>
      <c r="H233" s="280">
        <v>55.699999999999996</v>
      </c>
      <c r="I233" s="280">
        <v>57.499999999999993</v>
      </c>
      <c r="J233" s="280">
        <v>60.05</v>
      </c>
      <c r="K233" s="278">
        <v>54.95</v>
      </c>
      <c r="L233" s="278">
        <v>50.6</v>
      </c>
      <c r="M233" s="278">
        <v>93.681690000000003</v>
      </c>
    </row>
    <row r="234" spans="1:13">
      <c r="A234" s="269">
        <v>224</v>
      </c>
      <c r="B234" s="278" t="s">
        <v>124</v>
      </c>
      <c r="C234" s="279">
        <v>1189.95</v>
      </c>
      <c r="D234" s="280">
        <v>1173.1166666666668</v>
      </c>
      <c r="E234" s="280">
        <v>1141.8333333333335</v>
      </c>
      <c r="F234" s="280">
        <v>1093.7166666666667</v>
      </c>
      <c r="G234" s="280">
        <v>1062.4333333333334</v>
      </c>
      <c r="H234" s="280">
        <v>1221.2333333333336</v>
      </c>
      <c r="I234" s="280">
        <v>1252.5166666666669</v>
      </c>
      <c r="J234" s="280">
        <v>1300.6333333333337</v>
      </c>
      <c r="K234" s="278">
        <v>1204.4000000000001</v>
      </c>
      <c r="L234" s="278">
        <v>1125</v>
      </c>
      <c r="M234" s="278">
        <v>71.07114</v>
      </c>
    </row>
    <row r="235" spans="1:13">
      <c r="A235" s="269">
        <v>225</v>
      </c>
      <c r="B235" s="278" t="s">
        <v>419</v>
      </c>
      <c r="C235" s="279">
        <v>285.10000000000002</v>
      </c>
      <c r="D235" s="280">
        <v>285.68333333333334</v>
      </c>
      <c r="E235" s="280">
        <v>284.41666666666669</v>
      </c>
      <c r="F235" s="280">
        <v>283.73333333333335</v>
      </c>
      <c r="G235" s="280">
        <v>282.4666666666667</v>
      </c>
      <c r="H235" s="280">
        <v>286.36666666666667</v>
      </c>
      <c r="I235" s="280">
        <v>287.63333333333333</v>
      </c>
      <c r="J235" s="280">
        <v>288.31666666666666</v>
      </c>
      <c r="K235" s="278">
        <v>286.95</v>
      </c>
      <c r="L235" s="278">
        <v>285</v>
      </c>
      <c r="M235" s="278">
        <v>5.8804600000000002</v>
      </c>
    </row>
    <row r="236" spans="1:13">
      <c r="A236" s="269">
        <v>226</v>
      </c>
      <c r="B236" s="278" t="s">
        <v>125</v>
      </c>
      <c r="C236" s="279">
        <v>422.35</v>
      </c>
      <c r="D236" s="280">
        <v>420.28333333333336</v>
      </c>
      <c r="E236" s="280">
        <v>413.26666666666671</v>
      </c>
      <c r="F236" s="280">
        <v>404.18333333333334</v>
      </c>
      <c r="G236" s="280">
        <v>397.16666666666669</v>
      </c>
      <c r="H236" s="280">
        <v>429.36666666666673</v>
      </c>
      <c r="I236" s="280">
        <v>436.38333333333338</v>
      </c>
      <c r="J236" s="280">
        <v>445.46666666666675</v>
      </c>
      <c r="K236" s="278">
        <v>427.3</v>
      </c>
      <c r="L236" s="278">
        <v>411.2</v>
      </c>
      <c r="M236" s="278">
        <v>263.50017000000003</v>
      </c>
    </row>
    <row r="237" spans="1:13">
      <c r="A237" s="269">
        <v>227</v>
      </c>
      <c r="B237" s="278" t="s">
        <v>420</v>
      </c>
      <c r="C237" s="279">
        <v>57.1</v>
      </c>
      <c r="D237" s="280">
        <v>56.31666666666667</v>
      </c>
      <c r="E237" s="280">
        <v>55.183333333333337</v>
      </c>
      <c r="F237" s="280">
        <v>53.266666666666666</v>
      </c>
      <c r="G237" s="280">
        <v>52.133333333333333</v>
      </c>
      <c r="H237" s="280">
        <v>58.233333333333341</v>
      </c>
      <c r="I237" s="280">
        <v>59.366666666666681</v>
      </c>
      <c r="J237" s="280">
        <v>61.283333333333346</v>
      </c>
      <c r="K237" s="278">
        <v>57.45</v>
      </c>
      <c r="L237" s="278">
        <v>54.4</v>
      </c>
      <c r="M237" s="278">
        <v>22.278970000000001</v>
      </c>
    </row>
    <row r="238" spans="1:13">
      <c r="A238" s="269">
        <v>228</v>
      </c>
      <c r="B238" s="278" t="s">
        <v>126</v>
      </c>
      <c r="C238" s="279">
        <v>236.25</v>
      </c>
      <c r="D238" s="280">
        <v>232.98333333333335</v>
      </c>
      <c r="E238" s="280">
        <v>226.26666666666671</v>
      </c>
      <c r="F238" s="280">
        <v>216.28333333333336</v>
      </c>
      <c r="G238" s="280">
        <v>209.56666666666672</v>
      </c>
      <c r="H238" s="280">
        <v>242.9666666666667</v>
      </c>
      <c r="I238" s="280">
        <v>249.68333333333334</v>
      </c>
      <c r="J238" s="280">
        <v>259.66666666666669</v>
      </c>
      <c r="K238" s="278">
        <v>239.7</v>
      </c>
      <c r="L238" s="278">
        <v>223</v>
      </c>
      <c r="M238" s="278">
        <v>185.69728000000001</v>
      </c>
    </row>
    <row r="239" spans="1:13">
      <c r="A239" s="269">
        <v>229</v>
      </c>
      <c r="B239" s="278" t="s">
        <v>127</v>
      </c>
      <c r="C239" s="279">
        <v>703.55</v>
      </c>
      <c r="D239" s="280">
        <v>705.2833333333333</v>
      </c>
      <c r="E239" s="280">
        <v>698.86666666666656</v>
      </c>
      <c r="F239" s="280">
        <v>694.18333333333328</v>
      </c>
      <c r="G239" s="280">
        <v>687.76666666666654</v>
      </c>
      <c r="H239" s="280">
        <v>709.96666666666658</v>
      </c>
      <c r="I239" s="280">
        <v>716.38333333333333</v>
      </c>
      <c r="J239" s="280">
        <v>721.06666666666661</v>
      </c>
      <c r="K239" s="278">
        <v>711.7</v>
      </c>
      <c r="L239" s="278">
        <v>700.6</v>
      </c>
      <c r="M239" s="278">
        <v>77.189430000000002</v>
      </c>
    </row>
    <row r="240" spans="1:13">
      <c r="A240" s="269">
        <v>230</v>
      </c>
      <c r="B240" s="278" t="s">
        <v>421</v>
      </c>
      <c r="C240" s="279">
        <v>288.3</v>
      </c>
      <c r="D240" s="280">
        <v>286.09999999999997</v>
      </c>
      <c r="E240" s="280">
        <v>277.19999999999993</v>
      </c>
      <c r="F240" s="280">
        <v>266.09999999999997</v>
      </c>
      <c r="G240" s="280">
        <v>257.19999999999993</v>
      </c>
      <c r="H240" s="280">
        <v>297.19999999999993</v>
      </c>
      <c r="I240" s="280">
        <v>306.09999999999991</v>
      </c>
      <c r="J240" s="280">
        <v>317.19999999999993</v>
      </c>
      <c r="K240" s="278">
        <v>295</v>
      </c>
      <c r="L240" s="278">
        <v>275</v>
      </c>
      <c r="M240" s="278">
        <v>36.171419999999998</v>
      </c>
    </row>
    <row r="241" spans="1:13">
      <c r="A241" s="269">
        <v>231</v>
      </c>
      <c r="B241" s="278" t="s">
        <v>422</v>
      </c>
      <c r="C241" s="279">
        <v>84.4</v>
      </c>
      <c r="D241" s="280">
        <v>82.05</v>
      </c>
      <c r="E241" s="280">
        <v>79.699999999999989</v>
      </c>
      <c r="F241" s="280">
        <v>74.999999999999986</v>
      </c>
      <c r="G241" s="280">
        <v>72.649999999999977</v>
      </c>
      <c r="H241" s="280">
        <v>86.75</v>
      </c>
      <c r="I241" s="280">
        <v>89.1</v>
      </c>
      <c r="J241" s="280">
        <v>93.800000000000011</v>
      </c>
      <c r="K241" s="278">
        <v>84.4</v>
      </c>
      <c r="L241" s="278">
        <v>77.349999999999994</v>
      </c>
      <c r="M241" s="278">
        <v>2.2253400000000001</v>
      </c>
    </row>
    <row r="242" spans="1:13">
      <c r="A242" s="269">
        <v>232</v>
      </c>
      <c r="B242" s="278" t="s">
        <v>418</v>
      </c>
      <c r="C242" s="279">
        <v>10.45</v>
      </c>
      <c r="D242" s="280">
        <v>10.533333333333333</v>
      </c>
      <c r="E242" s="280">
        <v>10.266666666666666</v>
      </c>
      <c r="F242" s="280">
        <v>10.083333333333332</v>
      </c>
      <c r="G242" s="280">
        <v>9.8166666666666647</v>
      </c>
      <c r="H242" s="280">
        <v>10.716666666666667</v>
      </c>
      <c r="I242" s="280">
        <v>10.983333333333336</v>
      </c>
      <c r="J242" s="280">
        <v>11.166666666666668</v>
      </c>
      <c r="K242" s="278">
        <v>10.8</v>
      </c>
      <c r="L242" s="278">
        <v>10.35</v>
      </c>
      <c r="M242" s="278">
        <v>79.410070000000005</v>
      </c>
    </row>
    <row r="243" spans="1:13">
      <c r="A243" s="269">
        <v>233</v>
      </c>
      <c r="B243" s="278" t="s">
        <v>128</v>
      </c>
      <c r="C243" s="279">
        <v>89.4</v>
      </c>
      <c r="D243" s="280">
        <v>88.55</v>
      </c>
      <c r="E243" s="280">
        <v>87.05</v>
      </c>
      <c r="F243" s="280">
        <v>84.7</v>
      </c>
      <c r="G243" s="280">
        <v>83.2</v>
      </c>
      <c r="H243" s="280">
        <v>90.899999999999991</v>
      </c>
      <c r="I243" s="280">
        <v>92.399999999999991</v>
      </c>
      <c r="J243" s="280">
        <v>94.749999999999986</v>
      </c>
      <c r="K243" s="278">
        <v>90.05</v>
      </c>
      <c r="L243" s="278">
        <v>86.2</v>
      </c>
      <c r="M243" s="278">
        <v>241.28676999999999</v>
      </c>
    </row>
    <row r="244" spans="1:13">
      <c r="A244" s="269">
        <v>234</v>
      </c>
      <c r="B244" s="278" t="s">
        <v>263</v>
      </c>
      <c r="C244" s="279">
        <v>1501</v>
      </c>
      <c r="D244" s="280">
        <v>1507.0666666666666</v>
      </c>
      <c r="E244" s="280">
        <v>1488.1333333333332</v>
      </c>
      <c r="F244" s="280">
        <v>1475.2666666666667</v>
      </c>
      <c r="G244" s="280">
        <v>1456.3333333333333</v>
      </c>
      <c r="H244" s="280">
        <v>1519.9333333333332</v>
      </c>
      <c r="I244" s="280">
        <v>1538.8666666666666</v>
      </c>
      <c r="J244" s="280">
        <v>1551.7333333333331</v>
      </c>
      <c r="K244" s="278">
        <v>1526</v>
      </c>
      <c r="L244" s="278">
        <v>1494.2</v>
      </c>
      <c r="M244" s="278">
        <v>4.2698200000000002</v>
      </c>
    </row>
    <row r="245" spans="1:13">
      <c r="A245" s="269">
        <v>235</v>
      </c>
      <c r="B245" s="278" t="s">
        <v>409</v>
      </c>
      <c r="C245" s="279">
        <v>66.75</v>
      </c>
      <c r="D245" s="280">
        <v>66.816666666666663</v>
      </c>
      <c r="E245" s="280">
        <v>66.133333333333326</v>
      </c>
      <c r="F245" s="280">
        <v>65.516666666666666</v>
      </c>
      <c r="G245" s="280">
        <v>64.833333333333329</v>
      </c>
      <c r="H245" s="280">
        <v>67.433333333333323</v>
      </c>
      <c r="I245" s="280">
        <v>68.11666666666666</v>
      </c>
      <c r="J245" s="280">
        <v>68.73333333333332</v>
      </c>
      <c r="K245" s="278">
        <v>67.5</v>
      </c>
      <c r="L245" s="278">
        <v>66.2</v>
      </c>
      <c r="M245" s="278">
        <v>22.883040000000001</v>
      </c>
    </row>
    <row r="246" spans="1:13">
      <c r="A246" s="269">
        <v>236</v>
      </c>
      <c r="B246" s="278" t="s">
        <v>410</v>
      </c>
      <c r="C246" s="279">
        <v>91.75</v>
      </c>
      <c r="D246" s="280">
        <v>93.016666666666666</v>
      </c>
      <c r="E246" s="280">
        <v>90.033333333333331</v>
      </c>
      <c r="F246" s="280">
        <v>88.316666666666663</v>
      </c>
      <c r="G246" s="280">
        <v>85.333333333333329</v>
      </c>
      <c r="H246" s="280">
        <v>94.733333333333334</v>
      </c>
      <c r="I246" s="280">
        <v>97.716666666666654</v>
      </c>
      <c r="J246" s="280">
        <v>99.433333333333337</v>
      </c>
      <c r="K246" s="278">
        <v>96</v>
      </c>
      <c r="L246" s="278">
        <v>91.3</v>
      </c>
      <c r="M246" s="278">
        <v>10.852309999999999</v>
      </c>
    </row>
    <row r="247" spans="1:13">
      <c r="A247" s="269">
        <v>237</v>
      </c>
      <c r="B247" s="278" t="s">
        <v>403</v>
      </c>
      <c r="C247" s="279">
        <v>394.6</v>
      </c>
      <c r="D247" s="280">
        <v>394.68333333333334</v>
      </c>
      <c r="E247" s="280">
        <v>390.66666666666669</v>
      </c>
      <c r="F247" s="280">
        <v>386.73333333333335</v>
      </c>
      <c r="G247" s="280">
        <v>382.7166666666667</v>
      </c>
      <c r="H247" s="280">
        <v>398.61666666666667</v>
      </c>
      <c r="I247" s="280">
        <v>402.63333333333333</v>
      </c>
      <c r="J247" s="280">
        <v>406.56666666666666</v>
      </c>
      <c r="K247" s="278">
        <v>398.7</v>
      </c>
      <c r="L247" s="278">
        <v>390.75</v>
      </c>
      <c r="M247" s="278">
        <v>3.2692199999999998</v>
      </c>
    </row>
    <row r="248" spans="1:13">
      <c r="A248" s="269">
        <v>238</v>
      </c>
      <c r="B248" s="278" t="s">
        <v>129</v>
      </c>
      <c r="C248" s="279">
        <v>200</v>
      </c>
      <c r="D248" s="280">
        <v>200.21666666666667</v>
      </c>
      <c r="E248" s="280">
        <v>198.43333333333334</v>
      </c>
      <c r="F248" s="280">
        <v>196.86666666666667</v>
      </c>
      <c r="G248" s="280">
        <v>195.08333333333334</v>
      </c>
      <c r="H248" s="280">
        <v>201.78333333333333</v>
      </c>
      <c r="I248" s="280">
        <v>203.56666666666669</v>
      </c>
      <c r="J248" s="280">
        <v>205.13333333333333</v>
      </c>
      <c r="K248" s="278">
        <v>202</v>
      </c>
      <c r="L248" s="278">
        <v>198.65</v>
      </c>
      <c r="M248" s="278">
        <v>146.32889</v>
      </c>
    </row>
    <row r="249" spans="1:13">
      <c r="A249" s="269">
        <v>239</v>
      </c>
      <c r="B249" s="278" t="s">
        <v>414</v>
      </c>
      <c r="C249" s="279">
        <v>187.3</v>
      </c>
      <c r="D249" s="280">
        <v>181.4666666666667</v>
      </c>
      <c r="E249" s="280">
        <v>175.63333333333338</v>
      </c>
      <c r="F249" s="280">
        <v>163.9666666666667</v>
      </c>
      <c r="G249" s="280">
        <v>158.13333333333338</v>
      </c>
      <c r="H249" s="280">
        <v>193.13333333333338</v>
      </c>
      <c r="I249" s="280">
        <v>198.9666666666667</v>
      </c>
      <c r="J249" s="280">
        <v>210.63333333333338</v>
      </c>
      <c r="K249" s="278">
        <v>187.3</v>
      </c>
      <c r="L249" s="278">
        <v>169.8</v>
      </c>
      <c r="M249" s="278">
        <v>1.12618</v>
      </c>
    </row>
    <row r="250" spans="1:13">
      <c r="A250" s="269">
        <v>240</v>
      </c>
      <c r="B250" s="278" t="s">
        <v>411</v>
      </c>
      <c r="C250" s="279">
        <v>40.9</v>
      </c>
      <c r="D250" s="280">
        <v>40.65</v>
      </c>
      <c r="E250" s="280">
        <v>39.349999999999994</v>
      </c>
      <c r="F250" s="280">
        <v>37.799999999999997</v>
      </c>
      <c r="G250" s="280">
        <v>36.499999999999993</v>
      </c>
      <c r="H250" s="280">
        <v>42.199999999999996</v>
      </c>
      <c r="I250" s="280">
        <v>43.499999999999993</v>
      </c>
      <c r="J250" s="280">
        <v>45.05</v>
      </c>
      <c r="K250" s="278">
        <v>41.95</v>
      </c>
      <c r="L250" s="278">
        <v>39.1</v>
      </c>
      <c r="M250" s="278">
        <v>11.28101</v>
      </c>
    </row>
    <row r="251" spans="1:13">
      <c r="A251" s="269">
        <v>241</v>
      </c>
      <c r="B251" s="278" t="s">
        <v>412</v>
      </c>
      <c r="C251" s="279">
        <v>87.75</v>
      </c>
      <c r="D251" s="280">
        <v>88.3</v>
      </c>
      <c r="E251" s="280">
        <v>86.699999999999989</v>
      </c>
      <c r="F251" s="280">
        <v>85.649999999999991</v>
      </c>
      <c r="G251" s="280">
        <v>84.049999999999983</v>
      </c>
      <c r="H251" s="280">
        <v>89.35</v>
      </c>
      <c r="I251" s="280">
        <v>90.949999999999989</v>
      </c>
      <c r="J251" s="280">
        <v>92</v>
      </c>
      <c r="K251" s="278">
        <v>89.9</v>
      </c>
      <c r="L251" s="278">
        <v>87.25</v>
      </c>
      <c r="M251" s="278">
        <v>8.7128999999999994</v>
      </c>
    </row>
    <row r="252" spans="1:13">
      <c r="A252" s="269">
        <v>242</v>
      </c>
      <c r="B252" s="278" t="s">
        <v>432</v>
      </c>
      <c r="C252" s="279">
        <v>14.5</v>
      </c>
      <c r="D252" s="280">
        <v>14.1</v>
      </c>
      <c r="E252" s="280">
        <v>13.7</v>
      </c>
      <c r="F252" s="280">
        <v>12.9</v>
      </c>
      <c r="G252" s="280">
        <v>12.5</v>
      </c>
      <c r="H252" s="280">
        <v>14.899999999999999</v>
      </c>
      <c r="I252" s="280">
        <v>15.3</v>
      </c>
      <c r="J252" s="280">
        <v>16.099999999999998</v>
      </c>
      <c r="K252" s="278">
        <v>14.5</v>
      </c>
      <c r="L252" s="278">
        <v>13.3</v>
      </c>
      <c r="M252" s="278">
        <v>76.326499999999996</v>
      </c>
    </row>
    <row r="253" spans="1:13">
      <c r="A253" s="269">
        <v>243</v>
      </c>
      <c r="B253" s="278" t="s">
        <v>429</v>
      </c>
      <c r="C253" s="279">
        <v>41.75</v>
      </c>
      <c r="D253" s="280">
        <v>41.566666666666663</v>
      </c>
      <c r="E253" s="280">
        <v>40.833333333333329</v>
      </c>
      <c r="F253" s="280">
        <v>39.916666666666664</v>
      </c>
      <c r="G253" s="280">
        <v>39.18333333333333</v>
      </c>
      <c r="H253" s="280">
        <v>42.483333333333327</v>
      </c>
      <c r="I253" s="280">
        <v>43.216666666666661</v>
      </c>
      <c r="J253" s="280">
        <v>44.133333333333326</v>
      </c>
      <c r="K253" s="278">
        <v>42.3</v>
      </c>
      <c r="L253" s="278">
        <v>40.65</v>
      </c>
      <c r="M253" s="278">
        <v>23.81663</v>
      </c>
    </row>
    <row r="254" spans="1:13">
      <c r="A254" s="269">
        <v>244</v>
      </c>
      <c r="B254" s="278" t="s">
        <v>430</v>
      </c>
      <c r="C254" s="279">
        <v>78.3</v>
      </c>
      <c r="D254" s="280">
        <v>78.833333333333329</v>
      </c>
      <c r="E254" s="280">
        <v>77.066666666666663</v>
      </c>
      <c r="F254" s="280">
        <v>75.833333333333329</v>
      </c>
      <c r="G254" s="280">
        <v>74.066666666666663</v>
      </c>
      <c r="H254" s="280">
        <v>80.066666666666663</v>
      </c>
      <c r="I254" s="280">
        <v>81.833333333333343</v>
      </c>
      <c r="J254" s="280">
        <v>83.066666666666663</v>
      </c>
      <c r="K254" s="278">
        <v>80.599999999999994</v>
      </c>
      <c r="L254" s="278">
        <v>77.599999999999994</v>
      </c>
      <c r="M254" s="278">
        <v>20.77148</v>
      </c>
    </row>
    <row r="255" spans="1:13">
      <c r="A255" s="269">
        <v>245</v>
      </c>
      <c r="B255" s="278" t="s">
        <v>433</v>
      </c>
      <c r="C255" s="279">
        <v>31.4</v>
      </c>
      <c r="D255" s="280">
        <v>30.633333333333336</v>
      </c>
      <c r="E255" s="280">
        <v>28.766666666666673</v>
      </c>
      <c r="F255" s="280">
        <v>26.133333333333336</v>
      </c>
      <c r="G255" s="280">
        <v>24.266666666666673</v>
      </c>
      <c r="H255" s="280">
        <v>33.266666666666673</v>
      </c>
      <c r="I255" s="280">
        <v>35.13333333333334</v>
      </c>
      <c r="J255" s="280">
        <v>37.766666666666673</v>
      </c>
      <c r="K255" s="278">
        <v>32.5</v>
      </c>
      <c r="L255" s="278">
        <v>28</v>
      </c>
      <c r="M255" s="278">
        <v>56.187480000000001</v>
      </c>
    </row>
    <row r="256" spans="1:13">
      <c r="A256" s="269">
        <v>246</v>
      </c>
      <c r="B256" s="278" t="s">
        <v>423</v>
      </c>
      <c r="C256" s="279">
        <v>707.65</v>
      </c>
      <c r="D256" s="280">
        <v>707.2166666666667</v>
      </c>
      <c r="E256" s="280">
        <v>697.43333333333339</v>
      </c>
      <c r="F256" s="280">
        <v>687.2166666666667</v>
      </c>
      <c r="G256" s="280">
        <v>677.43333333333339</v>
      </c>
      <c r="H256" s="280">
        <v>717.43333333333339</v>
      </c>
      <c r="I256" s="280">
        <v>727.2166666666667</v>
      </c>
      <c r="J256" s="280">
        <v>737.43333333333339</v>
      </c>
      <c r="K256" s="278">
        <v>717</v>
      </c>
      <c r="L256" s="278">
        <v>697</v>
      </c>
      <c r="M256" s="278">
        <v>1.5436000000000001</v>
      </c>
    </row>
    <row r="257" spans="1:13">
      <c r="A257" s="269">
        <v>247</v>
      </c>
      <c r="B257" s="278" t="s">
        <v>437</v>
      </c>
      <c r="C257" s="279">
        <v>2322.5</v>
      </c>
      <c r="D257" s="280">
        <v>2336.1666666666665</v>
      </c>
      <c r="E257" s="280">
        <v>2298.333333333333</v>
      </c>
      <c r="F257" s="280">
        <v>2274.1666666666665</v>
      </c>
      <c r="G257" s="280">
        <v>2236.333333333333</v>
      </c>
      <c r="H257" s="280">
        <v>2360.333333333333</v>
      </c>
      <c r="I257" s="280">
        <v>2398.1666666666661</v>
      </c>
      <c r="J257" s="280">
        <v>2422.333333333333</v>
      </c>
      <c r="K257" s="278">
        <v>2374</v>
      </c>
      <c r="L257" s="278">
        <v>2312</v>
      </c>
      <c r="M257" s="278">
        <v>7.0209999999999995E-2</v>
      </c>
    </row>
    <row r="258" spans="1:13">
      <c r="A258" s="269">
        <v>248</v>
      </c>
      <c r="B258" s="278" t="s">
        <v>434</v>
      </c>
      <c r="C258" s="279">
        <v>57.1</v>
      </c>
      <c r="D258" s="280">
        <v>56.633333333333333</v>
      </c>
      <c r="E258" s="280">
        <v>54.566666666666663</v>
      </c>
      <c r="F258" s="280">
        <v>52.033333333333331</v>
      </c>
      <c r="G258" s="280">
        <v>49.966666666666661</v>
      </c>
      <c r="H258" s="280">
        <v>59.166666666666664</v>
      </c>
      <c r="I258" s="280">
        <v>61.233333333333341</v>
      </c>
      <c r="J258" s="280">
        <v>63.766666666666666</v>
      </c>
      <c r="K258" s="278">
        <v>58.7</v>
      </c>
      <c r="L258" s="278">
        <v>54.1</v>
      </c>
      <c r="M258" s="278">
        <v>31.63531</v>
      </c>
    </row>
    <row r="259" spans="1:13">
      <c r="A259" s="269">
        <v>249</v>
      </c>
      <c r="B259" s="278" t="s">
        <v>130</v>
      </c>
      <c r="C259" s="279">
        <v>145.44999999999999</v>
      </c>
      <c r="D259" s="280">
        <v>143.66666666666666</v>
      </c>
      <c r="E259" s="280">
        <v>140.13333333333333</v>
      </c>
      <c r="F259" s="280">
        <v>134.81666666666666</v>
      </c>
      <c r="G259" s="280">
        <v>131.28333333333333</v>
      </c>
      <c r="H259" s="280">
        <v>148.98333333333332</v>
      </c>
      <c r="I259" s="280">
        <v>152.51666666666668</v>
      </c>
      <c r="J259" s="280">
        <v>157.83333333333331</v>
      </c>
      <c r="K259" s="278">
        <v>147.19999999999999</v>
      </c>
      <c r="L259" s="278">
        <v>138.35</v>
      </c>
      <c r="M259" s="278">
        <v>345.72645999999997</v>
      </c>
    </row>
    <row r="260" spans="1:13">
      <c r="A260" s="269">
        <v>250</v>
      </c>
      <c r="B260" s="278" t="s">
        <v>431</v>
      </c>
      <c r="C260" s="279">
        <v>8.9499999999999993</v>
      </c>
      <c r="D260" s="280">
        <v>8.8666666666666671</v>
      </c>
      <c r="E260" s="280">
        <v>8.5833333333333339</v>
      </c>
      <c r="F260" s="280">
        <v>8.2166666666666668</v>
      </c>
      <c r="G260" s="280">
        <v>7.9333333333333336</v>
      </c>
      <c r="H260" s="280">
        <v>9.2333333333333343</v>
      </c>
      <c r="I260" s="280">
        <v>9.5166666666666657</v>
      </c>
      <c r="J260" s="280">
        <v>9.8833333333333346</v>
      </c>
      <c r="K260" s="278">
        <v>9.15</v>
      </c>
      <c r="L260" s="278">
        <v>8.5</v>
      </c>
      <c r="M260" s="278">
        <v>26.706189999999999</v>
      </c>
    </row>
    <row r="261" spans="1:13">
      <c r="A261" s="269">
        <v>251</v>
      </c>
      <c r="B261" s="278" t="s">
        <v>424</v>
      </c>
      <c r="C261" s="279">
        <v>1170.95</v>
      </c>
      <c r="D261" s="280">
        <v>1170.1333333333332</v>
      </c>
      <c r="E261" s="280">
        <v>1163.2666666666664</v>
      </c>
      <c r="F261" s="280">
        <v>1155.5833333333333</v>
      </c>
      <c r="G261" s="280">
        <v>1148.7166666666665</v>
      </c>
      <c r="H261" s="280">
        <v>1177.8166666666664</v>
      </c>
      <c r="I261" s="280">
        <v>1184.6833333333332</v>
      </c>
      <c r="J261" s="280">
        <v>1192.3666666666663</v>
      </c>
      <c r="K261" s="278">
        <v>1177</v>
      </c>
      <c r="L261" s="278">
        <v>1162.45</v>
      </c>
      <c r="M261" s="278">
        <v>0.27261000000000002</v>
      </c>
    </row>
    <row r="262" spans="1:13">
      <c r="A262" s="269">
        <v>252</v>
      </c>
      <c r="B262" s="278" t="s">
        <v>425</v>
      </c>
      <c r="C262" s="279">
        <v>248</v>
      </c>
      <c r="D262" s="280">
        <v>246.43333333333331</v>
      </c>
      <c r="E262" s="280">
        <v>242.46666666666661</v>
      </c>
      <c r="F262" s="280">
        <v>236.93333333333331</v>
      </c>
      <c r="G262" s="280">
        <v>232.96666666666661</v>
      </c>
      <c r="H262" s="280">
        <v>251.96666666666661</v>
      </c>
      <c r="I262" s="280">
        <v>255.93333333333331</v>
      </c>
      <c r="J262" s="280">
        <v>261.46666666666658</v>
      </c>
      <c r="K262" s="278">
        <v>250.4</v>
      </c>
      <c r="L262" s="278">
        <v>240.9</v>
      </c>
      <c r="M262" s="278">
        <v>7.5027999999999997</v>
      </c>
    </row>
    <row r="263" spans="1:13">
      <c r="A263" s="269">
        <v>253</v>
      </c>
      <c r="B263" s="278" t="s">
        <v>426</v>
      </c>
      <c r="C263" s="279">
        <v>95.6</v>
      </c>
      <c r="D263" s="280">
        <v>94.883333333333326</v>
      </c>
      <c r="E263" s="280">
        <v>93.516666666666652</v>
      </c>
      <c r="F263" s="280">
        <v>91.433333333333323</v>
      </c>
      <c r="G263" s="280">
        <v>90.066666666666649</v>
      </c>
      <c r="H263" s="280">
        <v>96.966666666666654</v>
      </c>
      <c r="I263" s="280">
        <v>98.333333333333329</v>
      </c>
      <c r="J263" s="280">
        <v>100.41666666666666</v>
      </c>
      <c r="K263" s="278">
        <v>96.25</v>
      </c>
      <c r="L263" s="278">
        <v>92.8</v>
      </c>
      <c r="M263" s="278">
        <v>16.549150000000001</v>
      </c>
    </row>
    <row r="264" spans="1:13">
      <c r="A264" s="269">
        <v>254</v>
      </c>
      <c r="B264" s="278" t="s">
        <v>427</v>
      </c>
      <c r="C264" s="279">
        <v>57.65</v>
      </c>
      <c r="D264" s="280">
        <v>57.483333333333327</v>
      </c>
      <c r="E264" s="280">
        <v>55.666666666666657</v>
      </c>
      <c r="F264" s="280">
        <v>53.68333333333333</v>
      </c>
      <c r="G264" s="280">
        <v>51.86666666666666</v>
      </c>
      <c r="H264" s="280">
        <v>59.466666666666654</v>
      </c>
      <c r="I264" s="280">
        <v>61.283333333333331</v>
      </c>
      <c r="J264" s="280">
        <v>63.266666666666652</v>
      </c>
      <c r="K264" s="278">
        <v>59.3</v>
      </c>
      <c r="L264" s="278">
        <v>55.5</v>
      </c>
      <c r="M264" s="278">
        <v>16.38082</v>
      </c>
    </row>
    <row r="265" spans="1:13">
      <c r="A265" s="269">
        <v>255</v>
      </c>
      <c r="B265" s="278" t="s">
        <v>428</v>
      </c>
      <c r="C265" s="279">
        <v>69</v>
      </c>
      <c r="D265" s="280">
        <v>69.2</v>
      </c>
      <c r="E265" s="280">
        <v>67.900000000000006</v>
      </c>
      <c r="F265" s="280">
        <v>66.8</v>
      </c>
      <c r="G265" s="280">
        <v>65.5</v>
      </c>
      <c r="H265" s="280">
        <v>70.300000000000011</v>
      </c>
      <c r="I265" s="280">
        <v>71.599999999999994</v>
      </c>
      <c r="J265" s="280">
        <v>72.700000000000017</v>
      </c>
      <c r="K265" s="278">
        <v>70.5</v>
      </c>
      <c r="L265" s="278">
        <v>68.099999999999994</v>
      </c>
      <c r="M265" s="278">
        <v>14.157310000000001</v>
      </c>
    </row>
    <row r="266" spans="1:13">
      <c r="A266" s="269">
        <v>256</v>
      </c>
      <c r="B266" s="278" t="s">
        <v>436</v>
      </c>
      <c r="C266" s="279">
        <v>36.6</v>
      </c>
      <c r="D266" s="280">
        <v>36.083333333333336</v>
      </c>
      <c r="E266" s="280">
        <v>33.766666666666673</v>
      </c>
      <c r="F266" s="280">
        <v>30.933333333333337</v>
      </c>
      <c r="G266" s="280">
        <v>28.616666666666674</v>
      </c>
      <c r="H266" s="280">
        <v>38.916666666666671</v>
      </c>
      <c r="I266" s="280">
        <v>41.233333333333334</v>
      </c>
      <c r="J266" s="280">
        <v>44.06666666666667</v>
      </c>
      <c r="K266" s="278">
        <v>38.4</v>
      </c>
      <c r="L266" s="278">
        <v>33.25</v>
      </c>
      <c r="M266" s="278">
        <v>22.975210000000001</v>
      </c>
    </row>
    <row r="267" spans="1:13">
      <c r="A267" s="269">
        <v>257</v>
      </c>
      <c r="B267" s="278" t="s">
        <v>435</v>
      </c>
      <c r="C267" s="279">
        <v>51.4</v>
      </c>
      <c r="D267" s="280">
        <v>49.6</v>
      </c>
      <c r="E267" s="280">
        <v>46.85</v>
      </c>
      <c r="F267" s="280">
        <v>42.3</v>
      </c>
      <c r="G267" s="280">
        <v>39.549999999999997</v>
      </c>
      <c r="H267" s="280">
        <v>54.150000000000006</v>
      </c>
      <c r="I267" s="280">
        <v>56.900000000000006</v>
      </c>
      <c r="J267" s="280">
        <v>61.45000000000001</v>
      </c>
      <c r="K267" s="278">
        <v>52.35</v>
      </c>
      <c r="L267" s="278">
        <v>45.05</v>
      </c>
      <c r="M267" s="278">
        <v>10.967359999999999</v>
      </c>
    </row>
    <row r="268" spans="1:13">
      <c r="A268" s="269">
        <v>258</v>
      </c>
      <c r="B268" s="278" t="s">
        <v>264</v>
      </c>
      <c r="C268" s="279">
        <v>44.3</v>
      </c>
      <c r="D268" s="280">
        <v>43.866666666666667</v>
      </c>
      <c r="E268" s="280">
        <v>42.683333333333337</v>
      </c>
      <c r="F268" s="280">
        <v>41.06666666666667</v>
      </c>
      <c r="G268" s="280">
        <v>39.88333333333334</v>
      </c>
      <c r="H268" s="280">
        <v>45.483333333333334</v>
      </c>
      <c r="I268" s="280">
        <v>46.666666666666657</v>
      </c>
      <c r="J268" s="280">
        <v>48.283333333333331</v>
      </c>
      <c r="K268" s="278">
        <v>45.05</v>
      </c>
      <c r="L268" s="278">
        <v>42.25</v>
      </c>
      <c r="M268" s="278">
        <v>81.469149999999999</v>
      </c>
    </row>
    <row r="269" spans="1:13">
      <c r="A269" s="269">
        <v>259</v>
      </c>
      <c r="B269" s="278" t="s">
        <v>131</v>
      </c>
      <c r="C269" s="279">
        <v>197.05</v>
      </c>
      <c r="D269" s="280">
        <v>197.83333333333334</v>
      </c>
      <c r="E269" s="280">
        <v>193.26666666666668</v>
      </c>
      <c r="F269" s="280">
        <v>189.48333333333335</v>
      </c>
      <c r="G269" s="280">
        <v>184.91666666666669</v>
      </c>
      <c r="H269" s="280">
        <v>201.61666666666667</v>
      </c>
      <c r="I269" s="280">
        <v>206.18333333333334</v>
      </c>
      <c r="J269" s="280">
        <v>209.96666666666667</v>
      </c>
      <c r="K269" s="278">
        <v>202.4</v>
      </c>
      <c r="L269" s="278">
        <v>194.05</v>
      </c>
      <c r="M269" s="278">
        <v>260.06736000000001</v>
      </c>
    </row>
    <row r="270" spans="1:13">
      <c r="A270" s="269">
        <v>260</v>
      </c>
      <c r="B270" s="278" t="s">
        <v>265</v>
      </c>
      <c r="C270" s="279">
        <v>572.54999999999995</v>
      </c>
      <c r="D270" s="280">
        <v>567.83333333333337</v>
      </c>
      <c r="E270" s="280">
        <v>549.7166666666667</v>
      </c>
      <c r="F270" s="280">
        <v>526.88333333333333</v>
      </c>
      <c r="G270" s="280">
        <v>508.76666666666665</v>
      </c>
      <c r="H270" s="280">
        <v>590.66666666666674</v>
      </c>
      <c r="I270" s="280">
        <v>608.7833333333333</v>
      </c>
      <c r="J270" s="280">
        <v>631.61666666666679</v>
      </c>
      <c r="K270" s="278">
        <v>585.95000000000005</v>
      </c>
      <c r="L270" s="278">
        <v>545</v>
      </c>
      <c r="M270" s="278">
        <v>9.6426200000000009</v>
      </c>
    </row>
    <row r="271" spans="1:13">
      <c r="A271" s="269">
        <v>261</v>
      </c>
      <c r="B271" s="278" t="s">
        <v>132</v>
      </c>
      <c r="C271" s="279">
        <v>1685.6</v>
      </c>
      <c r="D271" s="280">
        <v>1676.8666666666668</v>
      </c>
      <c r="E271" s="280">
        <v>1643.7333333333336</v>
      </c>
      <c r="F271" s="280">
        <v>1601.8666666666668</v>
      </c>
      <c r="G271" s="280">
        <v>1568.7333333333336</v>
      </c>
      <c r="H271" s="280">
        <v>1718.7333333333336</v>
      </c>
      <c r="I271" s="280">
        <v>1751.8666666666668</v>
      </c>
      <c r="J271" s="280">
        <v>1793.7333333333336</v>
      </c>
      <c r="K271" s="278">
        <v>1710</v>
      </c>
      <c r="L271" s="278">
        <v>1635</v>
      </c>
      <c r="M271" s="278">
        <v>11.74762</v>
      </c>
    </row>
    <row r="272" spans="1:13">
      <c r="A272" s="269">
        <v>262</v>
      </c>
      <c r="B272" s="278" t="s">
        <v>133</v>
      </c>
      <c r="C272" s="279">
        <v>407.45</v>
      </c>
      <c r="D272" s="280">
        <v>406.93333333333334</v>
      </c>
      <c r="E272" s="280">
        <v>400.01666666666665</v>
      </c>
      <c r="F272" s="280">
        <v>392.58333333333331</v>
      </c>
      <c r="G272" s="280">
        <v>385.66666666666663</v>
      </c>
      <c r="H272" s="280">
        <v>414.36666666666667</v>
      </c>
      <c r="I272" s="280">
        <v>421.2833333333333</v>
      </c>
      <c r="J272" s="280">
        <v>428.7166666666667</v>
      </c>
      <c r="K272" s="278">
        <v>413.85</v>
      </c>
      <c r="L272" s="278">
        <v>399.5</v>
      </c>
      <c r="M272" s="278">
        <v>26.641909999999999</v>
      </c>
    </row>
    <row r="273" spans="1:13">
      <c r="A273" s="269">
        <v>263</v>
      </c>
      <c r="B273" s="278" t="s">
        <v>438</v>
      </c>
      <c r="C273" s="279">
        <v>117.5</v>
      </c>
      <c r="D273" s="280">
        <v>116.45</v>
      </c>
      <c r="E273" s="280">
        <v>112.05000000000001</v>
      </c>
      <c r="F273" s="280">
        <v>106.60000000000001</v>
      </c>
      <c r="G273" s="280">
        <v>102.20000000000002</v>
      </c>
      <c r="H273" s="280">
        <v>121.9</v>
      </c>
      <c r="I273" s="280">
        <v>126.30000000000001</v>
      </c>
      <c r="J273" s="280">
        <v>131.75</v>
      </c>
      <c r="K273" s="278">
        <v>120.85</v>
      </c>
      <c r="L273" s="278">
        <v>111</v>
      </c>
      <c r="M273" s="278">
        <v>13.969609999999999</v>
      </c>
    </row>
    <row r="274" spans="1:13">
      <c r="A274" s="269">
        <v>264</v>
      </c>
      <c r="B274" s="278" t="s">
        <v>444</v>
      </c>
      <c r="C274" s="279">
        <v>387.2</v>
      </c>
      <c r="D274" s="280">
        <v>386.61666666666662</v>
      </c>
      <c r="E274" s="280">
        <v>381.98333333333323</v>
      </c>
      <c r="F274" s="280">
        <v>376.76666666666659</v>
      </c>
      <c r="G274" s="280">
        <v>372.13333333333321</v>
      </c>
      <c r="H274" s="280">
        <v>391.83333333333326</v>
      </c>
      <c r="I274" s="280">
        <v>396.46666666666658</v>
      </c>
      <c r="J274" s="280">
        <v>401.68333333333328</v>
      </c>
      <c r="K274" s="278">
        <v>391.25</v>
      </c>
      <c r="L274" s="278">
        <v>381.4</v>
      </c>
      <c r="M274" s="278">
        <v>5.6608599999999996</v>
      </c>
    </row>
    <row r="275" spans="1:13">
      <c r="A275" s="269">
        <v>265</v>
      </c>
      <c r="B275" s="278" t="s">
        <v>445</v>
      </c>
      <c r="C275" s="279">
        <v>218.35</v>
      </c>
      <c r="D275" s="280">
        <v>217.46666666666667</v>
      </c>
      <c r="E275" s="280">
        <v>214.03333333333333</v>
      </c>
      <c r="F275" s="280">
        <v>209.71666666666667</v>
      </c>
      <c r="G275" s="280">
        <v>206.28333333333333</v>
      </c>
      <c r="H275" s="280">
        <v>221.78333333333333</v>
      </c>
      <c r="I275" s="280">
        <v>225.21666666666667</v>
      </c>
      <c r="J275" s="280">
        <v>229.53333333333333</v>
      </c>
      <c r="K275" s="278">
        <v>220.9</v>
      </c>
      <c r="L275" s="278">
        <v>213.15</v>
      </c>
      <c r="M275" s="278">
        <v>12.40422</v>
      </c>
    </row>
    <row r="276" spans="1:13">
      <c r="A276" s="269">
        <v>266</v>
      </c>
      <c r="B276" s="278" t="s">
        <v>446</v>
      </c>
      <c r="C276" s="279">
        <v>399.65</v>
      </c>
      <c r="D276" s="280">
        <v>398.56666666666666</v>
      </c>
      <c r="E276" s="280">
        <v>394.13333333333333</v>
      </c>
      <c r="F276" s="280">
        <v>388.61666666666667</v>
      </c>
      <c r="G276" s="280">
        <v>384.18333333333334</v>
      </c>
      <c r="H276" s="280">
        <v>404.08333333333331</v>
      </c>
      <c r="I276" s="280">
        <v>408.51666666666659</v>
      </c>
      <c r="J276" s="280">
        <v>414.0333333333333</v>
      </c>
      <c r="K276" s="278">
        <v>403</v>
      </c>
      <c r="L276" s="278">
        <v>393.05</v>
      </c>
      <c r="M276" s="278">
        <v>1.2452000000000001</v>
      </c>
    </row>
    <row r="277" spans="1:13">
      <c r="A277" s="269">
        <v>267</v>
      </c>
      <c r="B277" s="278" t="s">
        <v>448</v>
      </c>
      <c r="C277" s="279">
        <v>26.75</v>
      </c>
      <c r="D277" s="280">
        <v>26.183333333333334</v>
      </c>
      <c r="E277" s="280">
        <v>25.366666666666667</v>
      </c>
      <c r="F277" s="280">
        <v>23.983333333333334</v>
      </c>
      <c r="G277" s="280">
        <v>23.166666666666668</v>
      </c>
      <c r="H277" s="280">
        <v>27.566666666666666</v>
      </c>
      <c r="I277" s="280">
        <v>28.383333333333336</v>
      </c>
      <c r="J277" s="280">
        <v>29.766666666666666</v>
      </c>
      <c r="K277" s="278">
        <v>27</v>
      </c>
      <c r="L277" s="278">
        <v>24.8</v>
      </c>
      <c r="M277" s="278">
        <v>16.036909999999999</v>
      </c>
    </row>
    <row r="278" spans="1:13">
      <c r="A278" s="269">
        <v>268</v>
      </c>
      <c r="B278" s="278" t="s">
        <v>450</v>
      </c>
      <c r="C278" s="279">
        <v>246</v>
      </c>
      <c r="D278" s="280">
        <v>243.29999999999998</v>
      </c>
      <c r="E278" s="280">
        <v>237.19999999999996</v>
      </c>
      <c r="F278" s="280">
        <v>228.39999999999998</v>
      </c>
      <c r="G278" s="280">
        <v>222.29999999999995</v>
      </c>
      <c r="H278" s="280">
        <v>252.09999999999997</v>
      </c>
      <c r="I278" s="280">
        <v>258.2</v>
      </c>
      <c r="J278" s="280">
        <v>267</v>
      </c>
      <c r="K278" s="278">
        <v>249.4</v>
      </c>
      <c r="L278" s="278">
        <v>234.5</v>
      </c>
      <c r="M278" s="278">
        <v>7.27637</v>
      </c>
    </row>
    <row r="279" spans="1:13">
      <c r="A279" s="269">
        <v>269</v>
      </c>
      <c r="B279" s="278" t="s">
        <v>440</v>
      </c>
      <c r="C279" s="279">
        <v>352</v>
      </c>
      <c r="D279" s="280">
        <v>350.08333333333331</v>
      </c>
      <c r="E279" s="280">
        <v>338.16666666666663</v>
      </c>
      <c r="F279" s="280">
        <v>324.33333333333331</v>
      </c>
      <c r="G279" s="280">
        <v>312.41666666666663</v>
      </c>
      <c r="H279" s="280">
        <v>363.91666666666663</v>
      </c>
      <c r="I279" s="280">
        <v>375.83333333333326</v>
      </c>
      <c r="J279" s="280">
        <v>389.66666666666663</v>
      </c>
      <c r="K279" s="278">
        <v>362</v>
      </c>
      <c r="L279" s="278">
        <v>336.25</v>
      </c>
      <c r="M279" s="278">
        <v>4.6672099999999999</v>
      </c>
    </row>
    <row r="280" spans="1:13">
      <c r="A280" s="269">
        <v>270</v>
      </c>
      <c r="B280" s="278" t="s">
        <v>1781</v>
      </c>
      <c r="C280" s="279">
        <v>732.8</v>
      </c>
      <c r="D280" s="280">
        <v>724.58333333333337</v>
      </c>
      <c r="E280" s="280">
        <v>716.16666666666674</v>
      </c>
      <c r="F280" s="280">
        <v>699.53333333333342</v>
      </c>
      <c r="G280" s="280">
        <v>691.11666666666679</v>
      </c>
      <c r="H280" s="280">
        <v>741.2166666666667</v>
      </c>
      <c r="I280" s="280">
        <v>749.63333333333344</v>
      </c>
      <c r="J280" s="280">
        <v>766.26666666666665</v>
      </c>
      <c r="K280" s="278">
        <v>733</v>
      </c>
      <c r="L280" s="278">
        <v>707.95</v>
      </c>
      <c r="M280" s="278">
        <v>2.6769999999999999E-2</v>
      </c>
    </row>
    <row r="281" spans="1:13">
      <c r="A281" s="269">
        <v>271</v>
      </c>
      <c r="B281" s="278" t="s">
        <v>451</v>
      </c>
      <c r="C281" s="279">
        <v>107.85</v>
      </c>
      <c r="D281" s="280">
        <v>108.28333333333335</v>
      </c>
      <c r="E281" s="280">
        <v>104.06666666666669</v>
      </c>
      <c r="F281" s="280">
        <v>100.28333333333335</v>
      </c>
      <c r="G281" s="280">
        <v>96.066666666666691</v>
      </c>
      <c r="H281" s="280">
        <v>112.06666666666669</v>
      </c>
      <c r="I281" s="280">
        <v>116.28333333333336</v>
      </c>
      <c r="J281" s="280">
        <v>120.06666666666669</v>
      </c>
      <c r="K281" s="278">
        <v>112.5</v>
      </c>
      <c r="L281" s="278">
        <v>104.5</v>
      </c>
      <c r="M281" s="278">
        <v>0.93610000000000004</v>
      </c>
    </row>
    <row r="282" spans="1:13">
      <c r="A282" s="269">
        <v>272</v>
      </c>
      <c r="B282" s="278" t="s">
        <v>441</v>
      </c>
      <c r="C282" s="279">
        <v>201.25</v>
      </c>
      <c r="D282" s="280">
        <v>200.38333333333333</v>
      </c>
      <c r="E282" s="280">
        <v>196.81666666666666</v>
      </c>
      <c r="F282" s="280">
        <v>192.38333333333333</v>
      </c>
      <c r="G282" s="280">
        <v>188.81666666666666</v>
      </c>
      <c r="H282" s="280">
        <v>204.81666666666666</v>
      </c>
      <c r="I282" s="280">
        <v>208.38333333333333</v>
      </c>
      <c r="J282" s="280">
        <v>212.81666666666666</v>
      </c>
      <c r="K282" s="278">
        <v>203.95</v>
      </c>
      <c r="L282" s="278">
        <v>195.95</v>
      </c>
      <c r="M282" s="278">
        <v>1.79863</v>
      </c>
    </row>
    <row r="283" spans="1:13">
      <c r="A283" s="269">
        <v>273</v>
      </c>
      <c r="B283" s="278" t="s">
        <v>452</v>
      </c>
      <c r="C283" s="279">
        <v>163.44999999999999</v>
      </c>
      <c r="D283" s="280">
        <v>163.6</v>
      </c>
      <c r="E283" s="280">
        <v>157.44999999999999</v>
      </c>
      <c r="F283" s="280">
        <v>151.44999999999999</v>
      </c>
      <c r="G283" s="280">
        <v>145.29999999999998</v>
      </c>
      <c r="H283" s="280">
        <v>169.6</v>
      </c>
      <c r="I283" s="280">
        <v>175.75000000000003</v>
      </c>
      <c r="J283" s="280">
        <v>181.75</v>
      </c>
      <c r="K283" s="278">
        <v>169.75</v>
      </c>
      <c r="L283" s="278">
        <v>157.6</v>
      </c>
      <c r="M283" s="278">
        <v>2.2181700000000002</v>
      </c>
    </row>
    <row r="284" spans="1:13">
      <c r="A284" s="269">
        <v>274</v>
      </c>
      <c r="B284" s="278" t="s">
        <v>134</v>
      </c>
      <c r="C284" s="279">
        <v>1337.8</v>
      </c>
      <c r="D284" s="280">
        <v>1338.9333333333334</v>
      </c>
      <c r="E284" s="280">
        <v>1319.8666666666668</v>
      </c>
      <c r="F284" s="280">
        <v>1301.9333333333334</v>
      </c>
      <c r="G284" s="280">
        <v>1282.8666666666668</v>
      </c>
      <c r="H284" s="280">
        <v>1356.8666666666668</v>
      </c>
      <c r="I284" s="280">
        <v>1375.9333333333334</v>
      </c>
      <c r="J284" s="280">
        <v>1393.8666666666668</v>
      </c>
      <c r="K284" s="278">
        <v>1358</v>
      </c>
      <c r="L284" s="278">
        <v>1321</v>
      </c>
      <c r="M284" s="278">
        <v>56.882260000000002</v>
      </c>
    </row>
    <row r="285" spans="1:13">
      <c r="A285" s="269">
        <v>275</v>
      </c>
      <c r="B285" s="278" t="s">
        <v>442</v>
      </c>
      <c r="C285" s="279">
        <v>57.9</v>
      </c>
      <c r="D285" s="280">
        <v>57.066666666666663</v>
      </c>
      <c r="E285" s="280">
        <v>56.233333333333327</v>
      </c>
      <c r="F285" s="280">
        <v>54.566666666666663</v>
      </c>
      <c r="G285" s="280">
        <v>53.733333333333327</v>
      </c>
      <c r="H285" s="280">
        <v>58.733333333333327</v>
      </c>
      <c r="I285" s="280">
        <v>59.56666666666667</v>
      </c>
      <c r="J285" s="280">
        <v>61.233333333333327</v>
      </c>
      <c r="K285" s="278">
        <v>57.9</v>
      </c>
      <c r="L285" s="278">
        <v>55.4</v>
      </c>
      <c r="M285" s="278">
        <v>5.7216899999999997</v>
      </c>
    </row>
    <row r="286" spans="1:13">
      <c r="A286" s="269">
        <v>276</v>
      </c>
      <c r="B286" s="278" t="s">
        <v>439</v>
      </c>
      <c r="C286" s="279">
        <v>484.2</v>
      </c>
      <c r="D286" s="280">
        <v>479.73333333333335</v>
      </c>
      <c r="E286" s="280">
        <v>469.4666666666667</v>
      </c>
      <c r="F286" s="280">
        <v>454.73333333333335</v>
      </c>
      <c r="G286" s="280">
        <v>444.4666666666667</v>
      </c>
      <c r="H286" s="280">
        <v>494.4666666666667</v>
      </c>
      <c r="I286" s="280">
        <v>504.73333333333335</v>
      </c>
      <c r="J286" s="280">
        <v>519.4666666666667</v>
      </c>
      <c r="K286" s="278">
        <v>490</v>
      </c>
      <c r="L286" s="278">
        <v>465</v>
      </c>
      <c r="M286" s="278">
        <v>0.14113000000000001</v>
      </c>
    </row>
    <row r="287" spans="1:13">
      <c r="A287" s="269">
        <v>277</v>
      </c>
      <c r="B287" s="278" t="s">
        <v>443</v>
      </c>
      <c r="C287" s="279">
        <v>229.05</v>
      </c>
      <c r="D287" s="280">
        <v>225.25</v>
      </c>
      <c r="E287" s="280">
        <v>215.8</v>
      </c>
      <c r="F287" s="280">
        <v>202.55</v>
      </c>
      <c r="G287" s="280">
        <v>193.10000000000002</v>
      </c>
      <c r="H287" s="280">
        <v>238.5</v>
      </c>
      <c r="I287" s="280">
        <v>247.95</v>
      </c>
      <c r="J287" s="280">
        <v>261.2</v>
      </c>
      <c r="K287" s="278">
        <v>234.7</v>
      </c>
      <c r="L287" s="278">
        <v>212</v>
      </c>
      <c r="M287" s="278">
        <v>8.5124499999999994</v>
      </c>
    </row>
    <row r="288" spans="1:13">
      <c r="A288" s="269">
        <v>278</v>
      </c>
      <c r="B288" s="278" t="s">
        <v>449</v>
      </c>
      <c r="C288" s="279">
        <v>518.65</v>
      </c>
      <c r="D288" s="280">
        <v>517.26666666666665</v>
      </c>
      <c r="E288" s="280">
        <v>511.58333333333326</v>
      </c>
      <c r="F288" s="280">
        <v>504.51666666666659</v>
      </c>
      <c r="G288" s="280">
        <v>498.8333333333332</v>
      </c>
      <c r="H288" s="280">
        <v>524.33333333333326</v>
      </c>
      <c r="I288" s="280">
        <v>530.01666666666665</v>
      </c>
      <c r="J288" s="280">
        <v>537.08333333333337</v>
      </c>
      <c r="K288" s="278">
        <v>522.95000000000005</v>
      </c>
      <c r="L288" s="278">
        <v>510.2</v>
      </c>
      <c r="M288" s="278">
        <v>1.96732</v>
      </c>
    </row>
    <row r="289" spans="1:13">
      <c r="A289" s="269">
        <v>279</v>
      </c>
      <c r="B289" s="278" t="s">
        <v>447</v>
      </c>
      <c r="C289" s="279">
        <v>43</v>
      </c>
      <c r="D289" s="280">
        <v>42.300000000000004</v>
      </c>
      <c r="E289" s="280">
        <v>40.600000000000009</v>
      </c>
      <c r="F289" s="280">
        <v>38.200000000000003</v>
      </c>
      <c r="G289" s="280">
        <v>36.500000000000007</v>
      </c>
      <c r="H289" s="280">
        <v>44.70000000000001</v>
      </c>
      <c r="I289" s="280">
        <v>46.400000000000013</v>
      </c>
      <c r="J289" s="280">
        <v>48.800000000000011</v>
      </c>
      <c r="K289" s="278">
        <v>44</v>
      </c>
      <c r="L289" s="278">
        <v>39.9</v>
      </c>
      <c r="M289" s="278">
        <v>123.36273</v>
      </c>
    </row>
    <row r="290" spans="1:13">
      <c r="A290" s="269">
        <v>280</v>
      </c>
      <c r="B290" s="278" t="s">
        <v>135</v>
      </c>
      <c r="C290" s="279">
        <v>62.3</v>
      </c>
      <c r="D290" s="280">
        <v>61.199999999999996</v>
      </c>
      <c r="E290" s="280">
        <v>59.499999999999993</v>
      </c>
      <c r="F290" s="280">
        <v>56.699999999999996</v>
      </c>
      <c r="G290" s="280">
        <v>54.999999999999993</v>
      </c>
      <c r="H290" s="280">
        <v>63.999999999999993</v>
      </c>
      <c r="I290" s="280">
        <v>65.699999999999989</v>
      </c>
      <c r="J290" s="280">
        <v>68.5</v>
      </c>
      <c r="K290" s="278">
        <v>62.9</v>
      </c>
      <c r="L290" s="278">
        <v>58.4</v>
      </c>
      <c r="M290" s="278">
        <v>244.01759000000001</v>
      </c>
    </row>
    <row r="291" spans="1:13">
      <c r="A291" s="269">
        <v>281</v>
      </c>
      <c r="B291" s="278" t="s">
        <v>454</v>
      </c>
      <c r="C291" s="279">
        <v>13.85</v>
      </c>
      <c r="D291" s="280">
        <v>13.616666666666667</v>
      </c>
      <c r="E291" s="280">
        <v>13.383333333333335</v>
      </c>
      <c r="F291" s="280">
        <v>12.916666666666668</v>
      </c>
      <c r="G291" s="280">
        <v>12.683333333333335</v>
      </c>
      <c r="H291" s="280">
        <v>14.083333333333334</v>
      </c>
      <c r="I291" s="280">
        <v>14.316666666666668</v>
      </c>
      <c r="J291" s="280">
        <v>14.783333333333333</v>
      </c>
      <c r="K291" s="278">
        <v>13.85</v>
      </c>
      <c r="L291" s="278">
        <v>13.15</v>
      </c>
      <c r="M291" s="278">
        <v>9.9773399999999999</v>
      </c>
    </row>
    <row r="292" spans="1:13">
      <c r="A292" s="269">
        <v>282</v>
      </c>
      <c r="B292" s="278" t="s">
        <v>359</v>
      </c>
      <c r="C292" s="279">
        <v>1640.15</v>
      </c>
      <c r="D292" s="280">
        <v>1614.8333333333333</v>
      </c>
      <c r="E292" s="280">
        <v>1555.3166666666666</v>
      </c>
      <c r="F292" s="280">
        <v>1470.4833333333333</v>
      </c>
      <c r="G292" s="280">
        <v>1410.9666666666667</v>
      </c>
      <c r="H292" s="280">
        <v>1699.6666666666665</v>
      </c>
      <c r="I292" s="280">
        <v>1759.1833333333334</v>
      </c>
      <c r="J292" s="280">
        <v>1844.0166666666664</v>
      </c>
      <c r="K292" s="278">
        <v>1674.35</v>
      </c>
      <c r="L292" s="278">
        <v>1530</v>
      </c>
      <c r="M292" s="278">
        <v>2.7369500000000002</v>
      </c>
    </row>
    <row r="293" spans="1:13">
      <c r="A293" s="269">
        <v>283</v>
      </c>
      <c r="B293" s="278" t="s">
        <v>455</v>
      </c>
      <c r="C293" s="279">
        <v>471.05</v>
      </c>
      <c r="D293" s="280">
        <v>472.38333333333338</v>
      </c>
      <c r="E293" s="280">
        <v>466.86666666666679</v>
      </c>
      <c r="F293" s="280">
        <v>462.68333333333339</v>
      </c>
      <c r="G293" s="280">
        <v>457.1666666666668</v>
      </c>
      <c r="H293" s="280">
        <v>476.56666666666678</v>
      </c>
      <c r="I293" s="280">
        <v>482.08333333333331</v>
      </c>
      <c r="J293" s="280">
        <v>486.26666666666677</v>
      </c>
      <c r="K293" s="278">
        <v>477.9</v>
      </c>
      <c r="L293" s="278">
        <v>468.2</v>
      </c>
      <c r="M293" s="278">
        <v>2.9904000000000002</v>
      </c>
    </row>
    <row r="294" spans="1:13">
      <c r="A294" s="269">
        <v>284</v>
      </c>
      <c r="B294" s="278" t="s">
        <v>453</v>
      </c>
      <c r="C294" s="279">
        <v>2730.45</v>
      </c>
      <c r="D294" s="280">
        <v>2726.15</v>
      </c>
      <c r="E294" s="280">
        <v>2693.3</v>
      </c>
      <c r="F294" s="280">
        <v>2656.15</v>
      </c>
      <c r="G294" s="280">
        <v>2623.3</v>
      </c>
      <c r="H294" s="280">
        <v>2763.3</v>
      </c>
      <c r="I294" s="280">
        <v>2796.1499999999996</v>
      </c>
      <c r="J294" s="280">
        <v>2833.3</v>
      </c>
      <c r="K294" s="278">
        <v>2759</v>
      </c>
      <c r="L294" s="278">
        <v>2689</v>
      </c>
      <c r="M294" s="278">
        <v>7.0959999999999995E-2</v>
      </c>
    </row>
    <row r="295" spans="1:13">
      <c r="A295" s="269">
        <v>285</v>
      </c>
      <c r="B295" s="278" t="s">
        <v>456</v>
      </c>
      <c r="C295" s="279">
        <v>22.8</v>
      </c>
      <c r="D295" s="280">
        <v>22.8</v>
      </c>
      <c r="E295" s="280">
        <v>22.8</v>
      </c>
      <c r="F295" s="280">
        <v>22.8</v>
      </c>
      <c r="G295" s="280">
        <v>22.8</v>
      </c>
      <c r="H295" s="280">
        <v>22.8</v>
      </c>
      <c r="I295" s="280">
        <v>22.8</v>
      </c>
      <c r="J295" s="280">
        <v>22.8</v>
      </c>
      <c r="K295" s="278">
        <v>22.8</v>
      </c>
      <c r="L295" s="278">
        <v>22.8</v>
      </c>
      <c r="M295" s="278">
        <v>16.031400000000001</v>
      </c>
    </row>
    <row r="296" spans="1:13">
      <c r="A296" s="269">
        <v>286</v>
      </c>
      <c r="B296" s="278" t="s">
        <v>136</v>
      </c>
      <c r="C296" s="279">
        <v>261.85000000000002</v>
      </c>
      <c r="D296" s="280">
        <v>257.15000000000003</v>
      </c>
      <c r="E296" s="280">
        <v>250.90000000000009</v>
      </c>
      <c r="F296" s="280">
        <v>239.95000000000005</v>
      </c>
      <c r="G296" s="280">
        <v>233.7000000000001</v>
      </c>
      <c r="H296" s="280">
        <v>268.10000000000008</v>
      </c>
      <c r="I296" s="280">
        <v>274.34999999999997</v>
      </c>
      <c r="J296" s="280">
        <v>285.30000000000007</v>
      </c>
      <c r="K296" s="278">
        <v>263.39999999999998</v>
      </c>
      <c r="L296" s="278">
        <v>246.2</v>
      </c>
      <c r="M296" s="278">
        <v>100.01033</v>
      </c>
    </row>
    <row r="297" spans="1:13">
      <c r="A297" s="269">
        <v>287</v>
      </c>
      <c r="B297" s="278" t="s">
        <v>457</v>
      </c>
      <c r="C297" s="279">
        <v>548.04999999999995</v>
      </c>
      <c r="D297" s="280">
        <v>550.68333333333328</v>
      </c>
      <c r="E297" s="280">
        <v>537.36666666666656</v>
      </c>
      <c r="F297" s="280">
        <v>526.68333333333328</v>
      </c>
      <c r="G297" s="280">
        <v>513.36666666666656</v>
      </c>
      <c r="H297" s="280">
        <v>561.36666666666656</v>
      </c>
      <c r="I297" s="280">
        <v>574.68333333333339</v>
      </c>
      <c r="J297" s="280">
        <v>585.36666666666656</v>
      </c>
      <c r="K297" s="278">
        <v>564</v>
      </c>
      <c r="L297" s="278">
        <v>540</v>
      </c>
      <c r="M297" s="278">
        <v>0.82679000000000002</v>
      </c>
    </row>
    <row r="298" spans="1:13">
      <c r="A298" s="269">
        <v>288</v>
      </c>
      <c r="B298" s="278" t="s">
        <v>137</v>
      </c>
      <c r="C298" s="279">
        <v>955.25</v>
      </c>
      <c r="D298" s="280">
        <v>950.58333333333337</v>
      </c>
      <c r="E298" s="280">
        <v>941.26666666666677</v>
      </c>
      <c r="F298" s="280">
        <v>927.28333333333342</v>
      </c>
      <c r="G298" s="280">
        <v>917.96666666666681</v>
      </c>
      <c r="H298" s="280">
        <v>964.56666666666672</v>
      </c>
      <c r="I298" s="280">
        <v>973.88333333333333</v>
      </c>
      <c r="J298" s="280">
        <v>987.86666666666667</v>
      </c>
      <c r="K298" s="278">
        <v>959.9</v>
      </c>
      <c r="L298" s="278">
        <v>936.6</v>
      </c>
      <c r="M298" s="278">
        <v>60.71134</v>
      </c>
    </row>
    <row r="299" spans="1:13">
      <c r="A299" s="269">
        <v>289</v>
      </c>
      <c r="B299" s="278" t="s">
        <v>267</v>
      </c>
      <c r="C299" s="279">
        <v>1857.25</v>
      </c>
      <c r="D299" s="280">
        <v>1859.0166666666664</v>
      </c>
      <c r="E299" s="280">
        <v>1847.3333333333328</v>
      </c>
      <c r="F299" s="280">
        <v>1837.4166666666663</v>
      </c>
      <c r="G299" s="280">
        <v>1825.7333333333327</v>
      </c>
      <c r="H299" s="280">
        <v>1868.9333333333329</v>
      </c>
      <c r="I299" s="280">
        <v>1880.6166666666663</v>
      </c>
      <c r="J299" s="280">
        <v>1890.5333333333331</v>
      </c>
      <c r="K299" s="278">
        <v>1870.7</v>
      </c>
      <c r="L299" s="278">
        <v>1849.1</v>
      </c>
      <c r="M299" s="278">
        <v>0.54930000000000001</v>
      </c>
    </row>
    <row r="300" spans="1:13">
      <c r="A300" s="269">
        <v>290</v>
      </c>
      <c r="B300" s="278" t="s">
        <v>266</v>
      </c>
      <c r="C300" s="279">
        <v>1331.35</v>
      </c>
      <c r="D300" s="280">
        <v>1318.8999999999999</v>
      </c>
      <c r="E300" s="280">
        <v>1298.7499999999998</v>
      </c>
      <c r="F300" s="280">
        <v>1266.1499999999999</v>
      </c>
      <c r="G300" s="280">
        <v>1245.9999999999998</v>
      </c>
      <c r="H300" s="280">
        <v>1351.4999999999998</v>
      </c>
      <c r="I300" s="280">
        <v>1371.6499999999999</v>
      </c>
      <c r="J300" s="280">
        <v>1404.2499999999998</v>
      </c>
      <c r="K300" s="278">
        <v>1339.05</v>
      </c>
      <c r="L300" s="278">
        <v>1286.3</v>
      </c>
      <c r="M300" s="278">
        <v>1.42174</v>
      </c>
    </row>
    <row r="301" spans="1:13">
      <c r="A301" s="269">
        <v>291</v>
      </c>
      <c r="B301" s="278" t="s">
        <v>138</v>
      </c>
      <c r="C301" s="279">
        <v>902.35</v>
      </c>
      <c r="D301" s="280">
        <v>908.11666666666667</v>
      </c>
      <c r="E301" s="280">
        <v>892.33333333333337</v>
      </c>
      <c r="F301" s="280">
        <v>882.31666666666672</v>
      </c>
      <c r="G301" s="280">
        <v>866.53333333333342</v>
      </c>
      <c r="H301" s="280">
        <v>918.13333333333333</v>
      </c>
      <c r="I301" s="280">
        <v>933.91666666666663</v>
      </c>
      <c r="J301" s="280">
        <v>943.93333333333328</v>
      </c>
      <c r="K301" s="278">
        <v>923.9</v>
      </c>
      <c r="L301" s="278">
        <v>898.1</v>
      </c>
      <c r="M301" s="278">
        <v>36.940579999999997</v>
      </c>
    </row>
    <row r="302" spans="1:13">
      <c r="A302" s="269">
        <v>292</v>
      </c>
      <c r="B302" s="278" t="s">
        <v>458</v>
      </c>
      <c r="C302" s="279">
        <v>1143</v>
      </c>
      <c r="D302" s="280">
        <v>1115.6666666666667</v>
      </c>
      <c r="E302" s="280">
        <v>1032.3333333333335</v>
      </c>
      <c r="F302" s="280">
        <v>921.66666666666674</v>
      </c>
      <c r="G302" s="280">
        <v>838.33333333333348</v>
      </c>
      <c r="H302" s="280">
        <v>1226.3333333333335</v>
      </c>
      <c r="I302" s="280">
        <v>1309.666666666667</v>
      </c>
      <c r="J302" s="280">
        <v>1420.3333333333335</v>
      </c>
      <c r="K302" s="278">
        <v>1199</v>
      </c>
      <c r="L302" s="278">
        <v>1005</v>
      </c>
      <c r="M302" s="278">
        <v>4.1109499999999999</v>
      </c>
    </row>
    <row r="303" spans="1:13">
      <c r="A303" s="269">
        <v>293</v>
      </c>
      <c r="B303" s="278" t="s">
        <v>139</v>
      </c>
      <c r="C303" s="279">
        <v>484.2</v>
      </c>
      <c r="D303" s="280">
        <v>483.01666666666665</v>
      </c>
      <c r="E303" s="280">
        <v>476.58333333333331</v>
      </c>
      <c r="F303" s="280">
        <v>468.96666666666664</v>
      </c>
      <c r="G303" s="280">
        <v>462.5333333333333</v>
      </c>
      <c r="H303" s="280">
        <v>490.63333333333333</v>
      </c>
      <c r="I303" s="280">
        <v>497.06666666666672</v>
      </c>
      <c r="J303" s="280">
        <v>504.68333333333334</v>
      </c>
      <c r="K303" s="278">
        <v>489.45</v>
      </c>
      <c r="L303" s="278">
        <v>475.4</v>
      </c>
      <c r="M303" s="278">
        <v>62.65849</v>
      </c>
    </row>
    <row r="304" spans="1:13">
      <c r="A304" s="269">
        <v>294</v>
      </c>
      <c r="B304" s="278" t="s">
        <v>140</v>
      </c>
      <c r="C304" s="279">
        <v>154.30000000000001</v>
      </c>
      <c r="D304" s="280">
        <v>153.11666666666667</v>
      </c>
      <c r="E304" s="280">
        <v>150.73333333333335</v>
      </c>
      <c r="F304" s="280">
        <v>147.16666666666669</v>
      </c>
      <c r="G304" s="280">
        <v>144.78333333333336</v>
      </c>
      <c r="H304" s="280">
        <v>156.68333333333334</v>
      </c>
      <c r="I304" s="280">
        <v>159.06666666666666</v>
      </c>
      <c r="J304" s="280">
        <v>162.63333333333333</v>
      </c>
      <c r="K304" s="278">
        <v>155.5</v>
      </c>
      <c r="L304" s="278">
        <v>149.55000000000001</v>
      </c>
      <c r="M304" s="278">
        <v>102.85419</v>
      </c>
    </row>
    <row r="305" spans="1:13">
      <c r="A305" s="269">
        <v>295</v>
      </c>
      <c r="B305" s="278" t="s">
        <v>462</v>
      </c>
      <c r="C305" s="279">
        <v>14.6</v>
      </c>
      <c r="D305" s="280">
        <v>14.4</v>
      </c>
      <c r="E305" s="280">
        <v>14.200000000000001</v>
      </c>
      <c r="F305" s="280">
        <v>13.8</v>
      </c>
      <c r="G305" s="280">
        <v>13.600000000000001</v>
      </c>
      <c r="H305" s="280">
        <v>14.8</v>
      </c>
      <c r="I305" s="280">
        <v>15</v>
      </c>
      <c r="J305" s="280">
        <v>15.4</v>
      </c>
      <c r="K305" s="278">
        <v>14.6</v>
      </c>
      <c r="L305" s="278">
        <v>14</v>
      </c>
      <c r="M305" s="278">
        <v>30.088200000000001</v>
      </c>
    </row>
    <row r="306" spans="1:13">
      <c r="A306" s="269">
        <v>296</v>
      </c>
      <c r="B306" s="278" t="s">
        <v>320</v>
      </c>
      <c r="C306" s="279">
        <v>10.6</v>
      </c>
      <c r="D306" s="280">
        <v>10.516666666666667</v>
      </c>
      <c r="E306" s="280">
        <v>10.383333333333335</v>
      </c>
      <c r="F306" s="280">
        <v>10.166666666666668</v>
      </c>
      <c r="G306" s="280">
        <v>10.033333333333335</v>
      </c>
      <c r="H306" s="280">
        <v>10.733333333333334</v>
      </c>
      <c r="I306" s="280">
        <v>10.866666666666667</v>
      </c>
      <c r="J306" s="280">
        <v>11.083333333333334</v>
      </c>
      <c r="K306" s="278">
        <v>10.65</v>
      </c>
      <c r="L306" s="278">
        <v>10.3</v>
      </c>
      <c r="M306" s="278">
        <v>30.544730000000001</v>
      </c>
    </row>
    <row r="307" spans="1:13">
      <c r="A307" s="269">
        <v>297</v>
      </c>
      <c r="B307" s="278" t="s">
        <v>465</v>
      </c>
      <c r="C307" s="279">
        <v>105.25</v>
      </c>
      <c r="D307" s="280">
        <v>103.28333333333335</v>
      </c>
      <c r="E307" s="280">
        <v>99.966666666666697</v>
      </c>
      <c r="F307" s="280">
        <v>94.683333333333351</v>
      </c>
      <c r="G307" s="280">
        <v>91.366666666666703</v>
      </c>
      <c r="H307" s="280">
        <v>108.56666666666669</v>
      </c>
      <c r="I307" s="280">
        <v>111.88333333333333</v>
      </c>
      <c r="J307" s="280">
        <v>117.16666666666669</v>
      </c>
      <c r="K307" s="278">
        <v>106.6</v>
      </c>
      <c r="L307" s="278">
        <v>98</v>
      </c>
      <c r="M307" s="278">
        <v>1.0023899999999999</v>
      </c>
    </row>
    <row r="308" spans="1:13">
      <c r="A308" s="269">
        <v>298</v>
      </c>
      <c r="B308" s="278" t="s">
        <v>467</v>
      </c>
      <c r="C308" s="279">
        <v>293.10000000000002</v>
      </c>
      <c r="D308" s="280">
        <v>294.2</v>
      </c>
      <c r="E308" s="280">
        <v>278.89999999999998</v>
      </c>
      <c r="F308" s="280">
        <v>264.7</v>
      </c>
      <c r="G308" s="280">
        <v>249.39999999999998</v>
      </c>
      <c r="H308" s="280">
        <v>308.39999999999998</v>
      </c>
      <c r="I308" s="280">
        <v>323.70000000000005</v>
      </c>
      <c r="J308" s="280">
        <v>337.9</v>
      </c>
      <c r="K308" s="278">
        <v>309.5</v>
      </c>
      <c r="L308" s="278">
        <v>280</v>
      </c>
      <c r="M308" s="278">
        <v>1.5845199999999999</v>
      </c>
    </row>
    <row r="309" spans="1:13">
      <c r="A309" s="269">
        <v>299</v>
      </c>
      <c r="B309" s="278" t="s">
        <v>463</v>
      </c>
      <c r="C309" s="279">
        <v>2376.4499999999998</v>
      </c>
      <c r="D309" s="280">
        <v>2349.8166666666666</v>
      </c>
      <c r="E309" s="280">
        <v>2299.6333333333332</v>
      </c>
      <c r="F309" s="280">
        <v>2222.8166666666666</v>
      </c>
      <c r="G309" s="280">
        <v>2172.6333333333332</v>
      </c>
      <c r="H309" s="280">
        <v>2426.6333333333332</v>
      </c>
      <c r="I309" s="280">
        <v>2476.8166666666666</v>
      </c>
      <c r="J309" s="280">
        <v>2553.6333333333332</v>
      </c>
      <c r="K309" s="278">
        <v>2400</v>
      </c>
      <c r="L309" s="278">
        <v>2273</v>
      </c>
      <c r="M309" s="278">
        <v>0.24726000000000001</v>
      </c>
    </row>
    <row r="310" spans="1:13">
      <c r="A310" s="269">
        <v>300</v>
      </c>
      <c r="B310" s="278" t="s">
        <v>464</v>
      </c>
      <c r="C310" s="279">
        <v>217.9</v>
      </c>
      <c r="D310" s="280">
        <v>218.79999999999998</v>
      </c>
      <c r="E310" s="280">
        <v>210.59999999999997</v>
      </c>
      <c r="F310" s="280">
        <v>203.29999999999998</v>
      </c>
      <c r="G310" s="280">
        <v>195.09999999999997</v>
      </c>
      <c r="H310" s="280">
        <v>226.09999999999997</v>
      </c>
      <c r="I310" s="280">
        <v>234.29999999999995</v>
      </c>
      <c r="J310" s="280">
        <v>241.59999999999997</v>
      </c>
      <c r="K310" s="278">
        <v>227</v>
      </c>
      <c r="L310" s="278">
        <v>211.5</v>
      </c>
      <c r="M310" s="278">
        <v>1.8213999999999999</v>
      </c>
    </row>
    <row r="311" spans="1:13">
      <c r="A311" s="269">
        <v>301</v>
      </c>
      <c r="B311" s="278" t="s">
        <v>141</v>
      </c>
      <c r="C311" s="279">
        <v>135.15</v>
      </c>
      <c r="D311" s="280">
        <v>135.76666666666668</v>
      </c>
      <c r="E311" s="280">
        <v>133.68333333333337</v>
      </c>
      <c r="F311" s="280">
        <v>132.2166666666667</v>
      </c>
      <c r="G311" s="280">
        <v>130.13333333333338</v>
      </c>
      <c r="H311" s="280">
        <v>137.23333333333335</v>
      </c>
      <c r="I311" s="280">
        <v>139.31666666666666</v>
      </c>
      <c r="J311" s="280">
        <v>140.78333333333333</v>
      </c>
      <c r="K311" s="278">
        <v>137.85</v>
      </c>
      <c r="L311" s="278">
        <v>134.30000000000001</v>
      </c>
      <c r="M311" s="278">
        <v>57.426760000000002</v>
      </c>
    </row>
    <row r="312" spans="1:13">
      <c r="A312" s="269">
        <v>302</v>
      </c>
      <c r="B312" s="278" t="s">
        <v>142</v>
      </c>
      <c r="C312" s="279">
        <v>326.39999999999998</v>
      </c>
      <c r="D312" s="280">
        <v>329.2</v>
      </c>
      <c r="E312" s="280">
        <v>322.7</v>
      </c>
      <c r="F312" s="280">
        <v>319</v>
      </c>
      <c r="G312" s="280">
        <v>312.5</v>
      </c>
      <c r="H312" s="280">
        <v>332.9</v>
      </c>
      <c r="I312" s="280">
        <v>339.4</v>
      </c>
      <c r="J312" s="280">
        <v>343.09999999999997</v>
      </c>
      <c r="K312" s="278">
        <v>335.7</v>
      </c>
      <c r="L312" s="278">
        <v>325.5</v>
      </c>
      <c r="M312" s="278">
        <v>28.97897</v>
      </c>
    </row>
    <row r="313" spans="1:13">
      <c r="A313" s="269">
        <v>303</v>
      </c>
      <c r="B313" s="278" t="s">
        <v>143</v>
      </c>
      <c r="C313" s="279">
        <v>5746.2</v>
      </c>
      <c r="D313" s="280">
        <v>5734.1000000000013</v>
      </c>
      <c r="E313" s="280">
        <v>5683.2000000000025</v>
      </c>
      <c r="F313" s="280">
        <v>5620.2000000000016</v>
      </c>
      <c r="G313" s="280">
        <v>5569.3000000000029</v>
      </c>
      <c r="H313" s="280">
        <v>5797.1000000000022</v>
      </c>
      <c r="I313" s="280">
        <v>5848.0000000000018</v>
      </c>
      <c r="J313" s="280">
        <v>5911.0000000000018</v>
      </c>
      <c r="K313" s="278">
        <v>5785</v>
      </c>
      <c r="L313" s="278">
        <v>5671.1</v>
      </c>
      <c r="M313" s="278">
        <v>12.3666</v>
      </c>
    </row>
    <row r="314" spans="1:13">
      <c r="A314" s="269">
        <v>304</v>
      </c>
      <c r="B314" s="278" t="s">
        <v>459</v>
      </c>
      <c r="C314" s="279">
        <v>621.54999999999995</v>
      </c>
      <c r="D314" s="280">
        <v>628.06666666666661</v>
      </c>
      <c r="E314" s="280">
        <v>600.13333333333321</v>
      </c>
      <c r="F314" s="280">
        <v>578.71666666666658</v>
      </c>
      <c r="G314" s="280">
        <v>550.78333333333319</v>
      </c>
      <c r="H314" s="280">
        <v>649.48333333333323</v>
      </c>
      <c r="I314" s="280">
        <v>677.41666666666663</v>
      </c>
      <c r="J314" s="280">
        <v>698.83333333333326</v>
      </c>
      <c r="K314" s="278">
        <v>656</v>
      </c>
      <c r="L314" s="278">
        <v>606.65</v>
      </c>
      <c r="M314" s="278">
        <v>0.23518</v>
      </c>
    </row>
    <row r="315" spans="1:13">
      <c r="A315" s="269">
        <v>305</v>
      </c>
      <c r="B315" s="278" t="s">
        <v>144</v>
      </c>
      <c r="C315" s="279">
        <v>586.04999999999995</v>
      </c>
      <c r="D315" s="280">
        <v>586.0333333333333</v>
      </c>
      <c r="E315" s="280">
        <v>577.06666666666661</v>
      </c>
      <c r="F315" s="280">
        <v>568.08333333333326</v>
      </c>
      <c r="G315" s="280">
        <v>559.11666666666656</v>
      </c>
      <c r="H315" s="280">
        <v>595.01666666666665</v>
      </c>
      <c r="I315" s="280">
        <v>603.98333333333335</v>
      </c>
      <c r="J315" s="280">
        <v>612.9666666666667</v>
      </c>
      <c r="K315" s="278">
        <v>595</v>
      </c>
      <c r="L315" s="278">
        <v>577.04999999999995</v>
      </c>
      <c r="M315" s="278">
        <v>45.924689999999998</v>
      </c>
    </row>
    <row r="316" spans="1:13">
      <c r="A316" s="269">
        <v>306</v>
      </c>
      <c r="B316" s="278" t="s">
        <v>473</v>
      </c>
      <c r="C316" s="279">
        <v>1210.3499999999999</v>
      </c>
      <c r="D316" s="280">
        <v>1218.45</v>
      </c>
      <c r="E316" s="280">
        <v>1192.9000000000001</v>
      </c>
      <c r="F316" s="280">
        <v>1175.45</v>
      </c>
      <c r="G316" s="280">
        <v>1149.9000000000001</v>
      </c>
      <c r="H316" s="280">
        <v>1235.9000000000001</v>
      </c>
      <c r="I316" s="280">
        <v>1261.4499999999998</v>
      </c>
      <c r="J316" s="280">
        <v>1278.9000000000001</v>
      </c>
      <c r="K316" s="278">
        <v>1244</v>
      </c>
      <c r="L316" s="278">
        <v>1201</v>
      </c>
      <c r="M316" s="278">
        <v>2.0376099999999999</v>
      </c>
    </row>
    <row r="317" spans="1:13">
      <c r="A317" s="269">
        <v>307</v>
      </c>
      <c r="B317" s="278" t="s">
        <v>469</v>
      </c>
      <c r="C317" s="279">
        <v>1453.6</v>
      </c>
      <c r="D317" s="280">
        <v>1462.8500000000001</v>
      </c>
      <c r="E317" s="280">
        <v>1432.7500000000002</v>
      </c>
      <c r="F317" s="280">
        <v>1411.9</v>
      </c>
      <c r="G317" s="280">
        <v>1381.8000000000002</v>
      </c>
      <c r="H317" s="280">
        <v>1483.7000000000003</v>
      </c>
      <c r="I317" s="280">
        <v>1513.8000000000002</v>
      </c>
      <c r="J317" s="280">
        <v>1534.6500000000003</v>
      </c>
      <c r="K317" s="278">
        <v>1492.95</v>
      </c>
      <c r="L317" s="278">
        <v>1442</v>
      </c>
      <c r="M317" s="278">
        <v>0.80149999999999999</v>
      </c>
    </row>
    <row r="318" spans="1:13">
      <c r="A318" s="269">
        <v>308</v>
      </c>
      <c r="B318" s="278" t="s">
        <v>145</v>
      </c>
      <c r="C318" s="279">
        <v>473.35</v>
      </c>
      <c r="D318" s="280">
        <v>469.93333333333334</v>
      </c>
      <c r="E318" s="280">
        <v>464.86666666666667</v>
      </c>
      <c r="F318" s="280">
        <v>456.38333333333333</v>
      </c>
      <c r="G318" s="280">
        <v>451.31666666666666</v>
      </c>
      <c r="H318" s="280">
        <v>478.41666666666669</v>
      </c>
      <c r="I318" s="280">
        <v>483.48333333333341</v>
      </c>
      <c r="J318" s="280">
        <v>491.9666666666667</v>
      </c>
      <c r="K318" s="278">
        <v>475</v>
      </c>
      <c r="L318" s="278">
        <v>461.45</v>
      </c>
      <c r="M318" s="278">
        <v>10.05279</v>
      </c>
    </row>
    <row r="319" spans="1:13">
      <c r="A319" s="269">
        <v>309</v>
      </c>
      <c r="B319" s="278" t="s">
        <v>146</v>
      </c>
      <c r="C319" s="279">
        <v>1012.65</v>
      </c>
      <c r="D319" s="280">
        <v>1017.6333333333333</v>
      </c>
      <c r="E319" s="280">
        <v>997.01666666666665</v>
      </c>
      <c r="F319" s="280">
        <v>981.38333333333333</v>
      </c>
      <c r="G319" s="280">
        <v>960.76666666666665</v>
      </c>
      <c r="H319" s="280">
        <v>1033.2666666666667</v>
      </c>
      <c r="I319" s="280">
        <v>1053.8833333333332</v>
      </c>
      <c r="J319" s="280">
        <v>1069.5166666666667</v>
      </c>
      <c r="K319" s="278">
        <v>1038.25</v>
      </c>
      <c r="L319" s="278">
        <v>1002</v>
      </c>
      <c r="M319" s="278">
        <v>11.653740000000001</v>
      </c>
    </row>
    <row r="320" spans="1:13">
      <c r="A320" s="269">
        <v>310</v>
      </c>
      <c r="B320" s="278" t="s">
        <v>466</v>
      </c>
      <c r="C320" s="279">
        <v>171.85</v>
      </c>
      <c r="D320" s="280">
        <v>172.25</v>
      </c>
      <c r="E320" s="280">
        <v>169.6</v>
      </c>
      <c r="F320" s="280">
        <v>167.35</v>
      </c>
      <c r="G320" s="280">
        <v>164.7</v>
      </c>
      <c r="H320" s="280">
        <v>174.5</v>
      </c>
      <c r="I320" s="280">
        <v>177.14999999999998</v>
      </c>
      <c r="J320" s="280">
        <v>179.4</v>
      </c>
      <c r="K320" s="278">
        <v>174.9</v>
      </c>
      <c r="L320" s="278">
        <v>170</v>
      </c>
      <c r="M320" s="278">
        <v>0.38138</v>
      </c>
    </row>
    <row r="321" spans="1:13">
      <c r="A321" s="269">
        <v>311</v>
      </c>
      <c r="B321" s="278" t="s">
        <v>1977</v>
      </c>
      <c r="C321" s="279">
        <v>201.9</v>
      </c>
      <c r="D321" s="280">
        <v>202.16666666666666</v>
      </c>
      <c r="E321" s="280">
        <v>199.33333333333331</v>
      </c>
      <c r="F321" s="280">
        <v>196.76666666666665</v>
      </c>
      <c r="G321" s="280">
        <v>193.93333333333331</v>
      </c>
      <c r="H321" s="280">
        <v>204.73333333333332</v>
      </c>
      <c r="I321" s="280">
        <v>207.56666666666663</v>
      </c>
      <c r="J321" s="280">
        <v>210.13333333333333</v>
      </c>
      <c r="K321" s="278">
        <v>205</v>
      </c>
      <c r="L321" s="278">
        <v>199.6</v>
      </c>
      <c r="M321" s="278">
        <v>9.7059999999999995</v>
      </c>
    </row>
    <row r="322" spans="1:13">
      <c r="A322" s="269">
        <v>312</v>
      </c>
      <c r="B322" s="278" t="s">
        <v>470</v>
      </c>
      <c r="C322" s="279">
        <v>62.85</v>
      </c>
      <c r="D322" s="280">
        <v>62.116666666666674</v>
      </c>
      <c r="E322" s="280">
        <v>59.933333333333351</v>
      </c>
      <c r="F322" s="280">
        <v>57.01666666666668</v>
      </c>
      <c r="G322" s="280">
        <v>54.833333333333357</v>
      </c>
      <c r="H322" s="280">
        <v>65.033333333333346</v>
      </c>
      <c r="I322" s="280">
        <v>67.216666666666669</v>
      </c>
      <c r="J322" s="280">
        <v>70.13333333333334</v>
      </c>
      <c r="K322" s="278">
        <v>64.3</v>
      </c>
      <c r="L322" s="278">
        <v>59.2</v>
      </c>
      <c r="M322" s="278">
        <v>47.735430000000001</v>
      </c>
    </row>
    <row r="323" spans="1:13">
      <c r="A323" s="269">
        <v>313</v>
      </c>
      <c r="B323" s="278" t="s">
        <v>471</v>
      </c>
      <c r="C323" s="279">
        <v>286.85000000000002</v>
      </c>
      <c r="D323" s="280">
        <v>287.65000000000003</v>
      </c>
      <c r="E323" s="280">
        <v>281.30000000000007</v>
      </c>
      <c r="F323" s="280">
        <v>275.75000000000006</v>
      </c>
      <c r="G323" s="280">
        <v>269.40000000000009</v>
      </c>
      <c r="H323" s="280">
        <v>293.20000000000005</v>
      </c>
      <c r="I323" s="280">
        <v>299.55000000000007</v>
      </c>
      <c r="J323" s="280">
        <v>305.10000000000002</v>
      </c>
      <c r="K323" s="278">
        <v>294</v>
      </c>
      <c r="L323" s="278">
        <v>282.10000000000002</v>
      </c>
      <c r="M323" s="278">
        <v>3.8953899999999999</v>
      </c>
    </row>
    <row r="324" spans="1:13">
      <c r="A324" s="269">
        <v>314</v>
      </c>
      <c r="B324" s="278" t="s">
        <v>147</v>
      </c>
      <c r="C324" s="279">
        <v>919.15</v>
      </c>
      <c r="D324" s="280">
        <v>927.33333333333337</v>
      </c>
      <c r="E324" s="280">
        <v>908.11666666666679</v>
      </c>
      <c r="F324" s="280">
        <v>897.08333333333337</v>
      </c>
      <c r="G324" s="280">
        <v>877.86666666666679</v>
      </c>
      <c r="H324" s="280">
        <v>938.36666666666679</v>
      </c>
      <c r="I324" s="280">
        <v>957.58333333333326</v>
      </c>
      <c r="J324" s="280">
        <v>968.61666666666679</v>
      </c>
      <c r="K324" s="278">
        <v>946.55</v>
      </c>
      <c r="L324" s="278">
        <v>916.3</v>
      </c>
      <c r="M324" s="278">
        <v>12.077629999999999</v>
      </c>
    </row>
    <row r="325" spans="1:13">
      <c r="A325" s="269">
        <v>315</v>
      </c>
      <c r="B325" s="278" t="s">
        <v>460</v>
      </c>
      <c r="C325" s="279">
        <v>15.95</v>
      </c>
      <c r="D325" s="280">
        <v>15.866666666666667</v>
      </c>
      <c r="E325" s="280">
        <v>15.483333333333334</v>
      </c>
      <c r="F325" s="280">
        <v>15.016666666666667</v>
      </c>
      <c r="G325" s="280">
        <v>14.633333333333335</v>
      </c>
      <c r="H325" s="280">
        <v>16.333333333333336</v>
      </c>
      <c r="I325" s="280">
        <v>16.716666666666669</v>
      </c>
      <c r="J325" s="280">
        <v>17.183333333333334</v>
      </c>
      <c r="K325" s="278">
        <v>16.25</v>
      </c>
      <c r="L325" s="278">
        <v>15.4</v>
      </c>
      <c r="M325" s="278">
        <v>23.624500000000001</v>
      </c>
    </row>
    <row r="326" spans="1:13">
      <c r="A326" s="269">
        <v>316</v>
      </c>
      <c r="B326" s="278" t="s">
        <v>461</v>
      </c>
      <c r="C326" s="279">
        <v>146.05000000000001</v>
      </c>
      <c r="D326" s="280">
        <v>142.58333333333334</v>
      </c>
      <c r="E326" s="280">
        <v>137.16666666666669</v>
      </c>
      <c r="F326" s="280">
        <v>128.28333333333333</v>
      </c>
      <c r="G326" s="280">
        <v>122.86666666666667</v>
      </c>
      <c r="H326" s="280">
        <v>151.4666666666667</v>
      </c>
      <c r="I326" s="280">
        <v>156.88333333333338</v>
      </c>
      <c r="J326" s="280">
        <v>165.76666666666671</v>
      </c>
      <c r="K326" s="278">
        <v>148</v>
      </c>
      <c r="L326" s="278">
        <v>133.69999999999999</v>
      </c>
      <c r="M326" s="278">
        <v>23.653040000000001</v>
      </c>
    </row>
    <row r="327" spans="1:13">
      <c r="A327" s="269">
        <v>317</v>
      </c>
      <c r="B327" s="278" t="s">
        <v>148</v>
      </c>
      <c r="C327" s="279">
        <v>104</v>
      </c>
      <c r="D327" s="280">
        <v>103.58333333333333</v>
      </c>
      <c r="E327" s="280">
        <v>102.16666666666666</v>
      </c>
      <c r="F327" s="280">
        <v>100.33333333333333</v>
      </c>
      <c r="G327" s="280">
        <v>98.916666666666657</v>
      </c>
      <c r="H327" s="280">
        <v>105.41666666666666</v>
      </c>
      <c r="I327" s="280">
        <v>106.83333333333331</v>
      </c>
      <c r="J327" s="280">
        <v>108.66666666666666</v>
      </c>
      <c r="K327" s="278">
        <v>105</v>
      </c>
      <c r="L327" s="278">
        <v>101.75</v>
      </c>
      <c r="M327" s="278">
        <v>148.09926999999999</v>
      </c>
    </row>
    <row r="328" spans="1:13">
      <c r="A328" s="269">
        <v>318</v>
      </c>
      <c r="B328" s="278" t="s">
        <v>472</v>
      </c>
      <c r="C328" s="279">
        <v>566.25</v>
      </c>
      <c r="D328" s="280">
        <v>560.44999999999993</v>
      </c>
      <c r="E328" s="280">
        <v>545.79999999999984</v>
      </c>
      <c r="F328" s="280">
        <v>525.34999999999991</v>
      </c>
      <c r="G328" s="280">
        <v>510.69999999999982</v>
      </c>
      <c r="H328" s="280">
        <v>580.89999999999986</v>
      </c>
      <c r="I328" s="280">
        <v>595.54999999999995</v>
      </c>
      <c r="J328" s="280">
        <v>615.99999999999989</v>
      </c>
      <c r="K328" s="278">
        <v>575.1</v>
      </c>
      <c r="L328" s="278">
        <v>540</v>
      </c>
      <c r="M328" s="278">
        <v>0.81872</v>
      </c>
    </row>
    <row r="329" spans="1:13">
      <c r="A329" s="269">
        <v>319</v>
      </c>
      <c r="B329" s="278" t="s">
        <v>269</v>
      </c>
      <c r="C329" s="279">
        <v>880.8</v>
      </c>
      <c r="D329" s="280">
        <v>882.6</v>
      </c>
      <c r="E329" s="280">
        <v>875.2</v>
      </c>
      <c r="F329" s="280">
        <v>869.6</v>
      </c>
      <c r="G329" s="280">
        <v>862.2</v>
      </c>
      <c r="H329" s="280">
        <v>888.2</v>
      </c>
      <c r="I329" s="280">
        <v>895.59999999999991</v>
      </c>
      <c r="J329" s="280">
        <v>901.2</v>
      </c>
      <c r="K329" s="278">
        <v>890</v>
      </c>
      <c r="L329" s="278">
        <v>877</v>
      </c>
      <c r="M329" s="278">
        <v>1.1896</v>
      </c>
    </row>
    <row r="330" spans="1:13">
      <c r="A330" s="269">
        <v>320</v>
      </c>
      <c r="B330" s="278" t="s">
        <v>149</v>
      </c>
      <c r="C330" s="279">
        <v>63526.2</v>
      </c>
      <c r="D330" s="280">
        <v>62963.766666666663</v>
      </c>
      <c r="E330" s="280">
        <v>62083.533333333326</v>
      </c>
      <c r="F330" s="280">
        <v>60640.866666666661</v>
      </c>
      <c r="G330" s="280">
        <v>59760.633333333324</v>
      </c>
      <c r="H330" s="280">
        <v>64406.433333333327</v>
      </c>
      <c r="I330" s="280">
        <v>65286.666666666664</v>
      </c>
      <c r="J330" s="280">
        <v>66729.333333333328</v>
      </c>
      <c r="K330" s="278">
        <v>63844</v>
      </c>
      <c r="L330" s="278">
        <v>61521.1</v>
      </c>
      <c r="M330" s="278">
        <v>0.13614000000000001</v>
      </c>
    </row>
    <row r="331" spans="1:13">
      <c r="A331" s="269">
        <v>321</v>
      </c>
      <c r="B331" s="278" t="s">
        <v>268</v>
      </c>
      <c r="C331" s="279">
        <v>31.8</v>
      </c>
      <c r="D331" s="280">
        <v>31.433333333333334</v>
      </c>
      <c r="E331" s="280">
        <v>30.866666666666667</v>
      </c>
      <c r="F331" s="280">
        <v>29.933333333333334</v>
      </c>
      <c r="G331" s="280">
        <v>29.366666666666667</v>
      </c>
      <c r="H331" s="280">
        <v>32.366666666666667</v>
      </c>
      <c r="I331" s="280">
        <v>32.933333333333337</v>
      </c>
      <c r="J331" s="280">
        <v>33.866666666666667</v>
      </c>
      <c r="K331" s="278">
        <v>32</v>
      </c>
      <c r="L331" s="278">
        <v>30.5</v>
      </c>
      <c r="M331" s="278">
        <v>13.667149999999999</v>
      </c>
    </row>
    <row r="332" spans="1:13">
      <c r="A332" s="269">
        <v>322</v>
      </c>
      <c r="B332" s="278" t="s">
        <v>150</v>
      </c>
      <c r="C332" s="279">
        <v>915.3</v>
      </c>
      <c r="D332" s="280">
        <v>915.26666666666677</v>
      </c>
      <c r="E332" s="280">
        <v>902.58333333333348</v>
      </c>
      <c r="F332" s="280">
        <v>889.86666666666667</v>
      </c>
      <c r="G332" s="280">
        <v>877.18333333333339</v>
      </c>
      <c r="H332" s="280">
        <v>927.98333333333358</v>
      </c>
      <c r="I332" s="280">
        <v>940.66666666666674</v>
      </c>
      <c r="J332" s="280">
        <v>953.38333333333367</v>
      </c>
      <c r="K332" s="278">
        <v>927.95</v>
      </c>
      <c r="L332" s="278">
        <v>902.55</v>
      </c>
      <c r="M332" s="278">
        <v>8.7596900000000009</v>
      </c>
    </row>
    <row r="333" spans="1:13">
      <c r="A333" s="269">
        <v>323</v>
      </c>
      <c r="B333" s="278" t="s">
        <v>3163</v>
      </c>
      <c r="C333" s="279">
        <v>276.39999999999998</v>
      </c>
      <c r="D333" s="280">
        <v>273.15000000000003</v>
      </c>
      <c r="E333" s="280">
        <v>267.30000000000007</v>
      </c>
      <c r="F333" s="280">
        <v>258.20000000000005</v>
      </c>
      <c r="G333" s="280">
        <v>252.35000000000008</v>
      </c>
      <c r="H333" s="280">
        <v>282.25000000000006</v>
      </c>
      <c r="I333" s="280">
        <v>288.10000000000008</v>
      </c>
      <c r="J333" s="280">
        <v>297.20000000000005</v>
      </c>
      <c r="K333" s="278">
        <v>279</v>
      </c>
      <c r="L333" s="278">
        <v>264.05</v>
      </c>
      <c r="M333" s="278">
        <v>10.75535</v>
      </c>
    </row>
    <row r="334" spans="1:13">
      <c r="A334" s="269">
        <v>324</v>
      </c>
      <c r="B334" s="278" t="s">
        <v>270</v>
      </c>
      <c r="C334" s="279">
        <v>592.95000000000005</v>
      </c>
      <c r="D334" s="280">
        <v>595.35</v>
      </c>
      <c r="E334" s="280">
        <v>588.80000000000007</v>
      </c>
      <c r="F334" s="280">
        <v>584.65000000000009</v>
      </c>
      <c r="G334" s="280">
        <v>578.10000000000014</v>
      </c>
      <c r="H334" s="280">
        <v>599.5</v>
      </c>
      <c r="I334" s="280">
        <v>606.04999999999995</v>
      </c>
      <c r="J334" s="280">
        <v>610.19999999999993</v>
      </c>
      <c r="K334" s="278">
        <v>601.9</v>
      </c>
      <c r="L334" s="278">
        <v>591.20000000000005</v>
      </c>
      <c r="M334" s="278">
        <v>1.8737299999999999</v>
      </c>
    </row>
    <row r="335" spans="1:13">
      <c r="A335" s="269">
        <v>325</v>
      </c>
      <c r="B335" s="278" t="s">
        <v>151</v>
      </c>
      <c r="C335" s="279">
        <v>32.799999999999997</v>
      </c>
      <c r="D335" s="280">
        <v>32.18333333333333</v>
      </c>
      <c r="E335" s="280">
        <v>31.216666666666661</v>
      </c>
      <c r="F335" s="280">
        <v>29.633333333333333</v>
      </c>
      <c r="G335" s="280">
        <v>28.666666666666664</v>
      </c>
      <c r="H335" s="280">
        <v>33.766666666666659</v>
      </c>
      <c r="I335" s="280">
        <v>34.733333333333327</v>
      </c>
      <c r="J335" s="280">
        <v>36.316666666666656</v>
      </c>
      <c r="K335" s="278">
        <v>33.15</v>
      </c>
      <c r="L335" s="278">
        <v>30.6</v>
      </c>
      <c r="M335" s="278">
        <v>308.62502999999998</v>
      </c>
    </row>
    <row r="336" spans="1:13">
      <c r="A336" s="269">
        <v>326</v>
      </c>
      <c r="B336" s="278" t="s">
        <v>262</v>
      </c>
      <c r="C336" s="279">
        <v>2500.1</v>
      </c>
      <c r="D336" s="280">
        <v>2504.6499999999996</v>
      </c>
      <c r="E336" s="280">
        <v>2468.3499999999995</v>
      </c>
      <c r="F336" s="280">
        <v>2436.6</v>
      </c>
      <c r="G336" s="280">
        <v>2400.2999999999997</v>
      </c>
      <c r="H336" s="280">
        <v>2536.3999999999992</v>
      </c>
      <c r="I336" s="280">
        <v>2572.6999999999994</v>
      </c>
      <c r="J336" s="280">
        <v>2604.4499999999989</v>
      </c>
      <c r="K336" s="278">
        <v>2540.9499999999998</v>
      </c>
      <c r="L336" s="278">
        <v>2472.9</v>
      </c>
      <c r="M336" s="278">
        <v>4.8044799999999999</v>
      </c>
    </row>
    <row r="337" spans="1:13">
      <c r="A337" s="269">
        <v>327</v>
      </c>
      <c r="B337" s="278" t="s">
        <v>479</v>
      </c>
      <c r="C337" s="279">
        <v>1618.3</v>
      </c>
      <c r="D337" s="280">
        <v>1625.6666666666667</v>
      </c>
      <c r="E337" s="280">
        <v>1598.3333333333335</v>
      </c>
      <c r="F337" s="280">
        <v>1578.3666666666668</v>
      </c>
      <c r="G337" s="280">
        <v>1551.0333333333335</v>
      </c>
      <c r="H337" s="280">
        <v>1645.6333333333334</v>
      </c>
      <c r="I337" s="280">
        <v>1672.9666666666669</v>
      </c>
      <c r="J337" s="280">
        <v>1692.9333333333334</v>
      </c>
      <c r="K337" s="278">
        <v>1653</v>
      </c>
      <c r="L337" s="278">
        <v>1605.7</v>
      </c>
      <c r="M337" s="278">
        <v>0.90076999999999996</v>
      </c>
    </row>
    <row r="338" spans="1:13">
      <c r="A338" s="269">
        <v>328</v>
      </c>
      <c r="B338" s="278" t="s">
        <v>152</v>
      </c>
      <c r="C338" s="279">
        <v>22.3</v>
      </c>
      <c r="D338" s="280">
        <v>21.5</v>
      </c>
      <c r="E338" s="280">
        <v>20.45</v>
      </c>
      <c r="F338" s="280">
        <v>18.599999999999998</v>
      </c>
      <c r="G338" s="280">
        <v>17.549999999999997</v>
      </c>
      <c r="H338" s="280">
        <v>23.35</v>
      </c>
      <c r="I338" s="280">
        <v>24.4</v>
      </c>
      <c r="J338" s="280">
        <v>26.250000000000004</v>
      </c>
      <c r="K338" s="278">
        <v>22.55</v>
      </c>
      <c r="L338" s="278">
        <v>19.649999999999999</v>
      </c>
      <c r="M338" s="278">
        <v>353.30680000000001</v>
      </c>
    </row>
    <row r="339" spans="1:13">
      <c r="A339" s="269">
        <v>329</v>
      </c>
      <c r="B339" s="278" t="s">
        <v>478</v>
      </c>
      <c r="C339" s="279">
        <v>41.85</v>
      </c>
      <c r="D339" s="280">
        <v>42.383333333333333</v>
      </c>
      <c r="E339" s="280">
        <v>40.366666666666667</v>
      </c>
      <c r="F339" s="280">
        <v>38.883333333333333</v>
      </c>
      <c r="G339" s="280">
        <v>36.866666666666667</v>
      </c>
      <c r="H339" s="280">
        <v>43.866666666666667</v>
      </c>
      <c r="I339" s="280">
        <v>45.883333333333333</v>
      </c>
      <c r="J339" s="280">
        <v>47.366666666666667</v>
      </c>
      <c r="K339" s="278">
        <v>44.4</v>
      </c>
      <c r="L339" s="278">
        <v>40.9</v>
      </c>
      <c r="M339" s="278">
        <v>3.8354300000000001</v>
      </c>
    </row>
    <row r="340" spans="1:13">
      <c r="A340" s="269">
        <v>330</v>
      </c>
      <c r="B340" s="278" t="s">
        <v>153</v>
      </c>
      <c r="C340" s="279">
        <v>30.35</v>
      </c>
      <c r="D340" s="280">
        <v>29.55</v>
      </c>
      <c r="E340" s="280">
        <v>28.05</v>
      </c>
      <c r="F340" s="280">
        <v>25.75</v>
      </c>
      <c r="G340" s="280">
        <v>24.25</v>
      </c>
      <c r="H340" s="280">
        <v>31.85</v>
      </c>
      <c r="I340" s="280">
        <v>33.35</v>
      </c>
      <c r="J340" s="280">
        <v>35.650000000000006</v>
      </c>
      <c r="K340" s="278">
        <v>31.05</v>
      </c>
      <c r="L340" s="278">
        <v>27.25</v>
      </c>
      <c r="M340" s="278">
        <v>628.76984000000004</v>
      </c>
    </row>
    <row r="341" spans="1:13">
      <c r="A341" s="269">
        <v>331</v>
      </c>
      <c r="B341" s="278" t="s">
        <v>474</v>
      </c>
      <c r="C341" s="279">
        <v>462.25</v>
      </c>
      <c r="D341" s="280">
        <v>464.68333333333334</v>
      </c>
      <c r="E341" s="280">
        <v>452.56666666666666</v>
      </c>
      <c r="F341" s="280">
        <v>442.88333333333333</v>
      </c>
      <c r="G341" s="280">
        <v>430.76666666666665</v>
      </c>
      <c r="H341" s="280">
        <v>474.36666666666667</v>
      </c>
      <c r="I341" s="280">
        <v>486.48333333333335</v>
      </c>
      <c r="J341" s="280">
        <v>496.16666666666669</v>
      </c>
      <c r="K341" s="278">
        <v>476.8</v>
      </c>
      <c r="L341" s="278">
        <v>455</v>
      </c>
      <c r="M341" s="278">
        <v>1.1708099999999999</v>
      </c>
    </row>
    <row r="342" spans="1:13">
      <c r="A342" s="269">
        <v>332</v>
      </c>
      <c r="B342" s="278" t="s">
        <v>154</v>
      </c>
      <c r="C342" s="279">
        <v>17096.849999999999</v>
      </c>
      <c r="D342" s="280">
        <v>17171.133333333331</v>
      </c>
      <c r="E342" s="280">
        <v>16882.266666666663</v>
      </c>
      <c r="F342" s="280">
        <v>16667.683333333331</v>
      </c>
      <c r="G342" s="280">
        <v>16378.816666666662</v>
      </c>
      <c r="H342" s="280">
        <v>17385.716666666664</v>
      </c>
      <c r="I342" s="280">
        <v>17674.583333333332</v>
      </c>
      <c r="J342" s="280">
        <v>17889.166666666664</v>
      </c>
      <c r="K342" s="278">
        <v>17460</v>
      </c>
      <c r="L342" s="278">
        <v>16956.55</v>
      </c>
      <c r="M342" s="278">
        <v>1.62096</v>
      </c>
    </row>
    <row r="343" spans="1:13">
      <c r="A343" s="269">
        <v>333</v>
      </c>
      <c r="B343" s="278" t="s">
        <v>3183</v>
      </c>
      <c r="C343" s="279">
        <v>27.85</v>
      </c>
      <c r="D343" s="280">
        <v>27.116666666666664</v>
      </c>
      <c r="E343" s="280">
        <v>26.383333333333326</v>
      </c>
      <c r="F343" s="280">
        <v>24.916666666666661</v>
      </c>
      <c r="G343" s="280">
        <v>24.183333333333323</v>
      </c>
      <c r="H343" s="280">
        <v>28.583333333333329</v>
      </c>
      <c r="I343" s="280">
        <v>29.31666666666667</v>
      </c>
      <c r="J343" s="280">
        <v>30.783333333333331</v>
      </c>
      <c r="K343" s="278">
        <v>27.85</v>
      </c>
      <c r="L343" s="278">
        <v>25.65</v>
      </c>
      <c r="M343" s="278">
        <v>18.296420000000001</v>
      </c>
    </row>
    <row r="344" spans="1:13">
      <c r="A344" s="269">
        <v>334</v>
      </c>
      <c r="B344" s="278" t="s">
        <v>477</v>
      </c>
      <c r="C344" s="279">
        <v>26.65</v>
      </c>
      <c r="D344" s="280">
        <v>26.683333333333334</v>
      </c>
      <c r="E344" s="280">
        <v>26.016666666666666</v>
      </c>
      <c r="F344" s="280">
        <v>25.383333333333333</v>
      </c>
      <c r="G344" s="280">
        <v>24.716666666666665</v>
      </c>
      <c r="H344" s="280">
        <v>27.316666666666666</v>
      </c>
      <c r="I344" s="280">
        <v>27.983333333333331</v>
      </c>
      <c r="J344" s="280">
        <v>28.616666666666667</v>
      </c>
      <c r="K344" s="278">
        <v>27.35</v>
      </c>
      <c r="L344" s="278">
        <v>26.05</v>
      </c>
      <c r="M344" s="278">
        <v>12.55735</v>
      </c>
    </row>
    <row r="345" spans="1:13">
      <c r="A345" s="269">
        <v>335</v>
      </c>
      <c r="B345" s="278" t="s">
        <v>476</v>
      </c>
      <c r="C345" s="279">
        <v>286.05</v>
      </c>
      <c r="D345" s="280">
        <v>285.53333333333336</v>
      </c>
      <c r="E345" s="280">
        <v>283.16666666666674</v>
      </c>
      <c r="F345" s="280">
        <v>280.28333333333336</v>
      </c>
      <c r="G345" s="280">
        <v>277.91666666666674</v>
      </c>
      <c r="H345" s="280">
        <v>288.41666666666674</v>
      </c>
      <c r="I345" s="280">
        <v>290.78333333333342</v>
      </c>
      <c r="J345" s="280">
        <v>293.66666666666674</v>
      </c>
      <c r="K345" s="278">
        <v>287.89999999999998</v>
      </c>
      <c r="L345" s="278">
        <v>282.64999999999998</v>
      </c>
      <c r="M345" s="278">
        <v>0.88158999999999998</v>
      </c>
    </row>
    <row r="346" spans="1:13">
      <c r="A346" s="269">
        <v>336</v>
      </c>
      <c r="B346" s="278" t="s">
        <v>271</v>
      </c>
      <c r="C346" s="279">
        <v>20.149999999999999</v>
      </c>
      <c r="D346" s="280">
        <v>20.133333333333333</v>
      </c>
      <c r="E346" s="280">
        <v>20.016666666666666</v>
      </c>
      <c r="F346" s="280">
        <v>19.883333333333333</v>
      </c>
      <c r="G346" s="280">
        <v>19.766666666666666</v>
      </c>
      <c r="H346" s="280">
        <v>20.266666666666666</v>
      </c>
      <c r="I346" s="280">
        <v>20.383333333333333</v>
      </c>
      <c r="J346" s="280">
        <v>20.516666666666666</v>
      </c>
      <c r="K346" s="278">
        <v>20.25</v>
      </c>
      <c r="L346" s="278">
        <v>20</v>
      </c>
      <c r="M346" s="278">
        <v>81.472239999999999</v>
      </c>
    </row>
    <row r="347" spans="1:13">
      <c r="A347" s="269">
        <v>337</v>
      </c>
      <c r="B347" s="278" t="s">
        <v>284</v>
      </c>
      <c r="C347" s="279">
        <v>118.5</v>
      </c>
      <c r="D347" s="280">
        <v>118.61666666666667</v>
      </c>
      <c r="E347" s="280">
        <v>116.48333333333335</v>
      </c>
      <c r="F347" s="280">
        <v>114.46666666666667</v>
      </c>
      <c r="G347" s="280">
        <v>112.33333333333334</v>
      </c>
      <c r="H347" s="280">
        <v>120.63333333333335</v>
      </c>
      <c r="I347" s="280">
        <v>122.76666666666668</v>
      </c>
      <c r="J347" s="280">
        <v>124.78333333333336</v>
      </c>
      <c r="K347" s="278">
        <v>120.75</v>
      </c>
      <c r="L347" s="278">
        <v>116.6</v>
      </c>
      <c r="M347" s="278">
        <v>2.9485800000000002</v>
      </c>
    </row>
    <row r="348" spans="1:13">
      <c r="A348" s="269">
        <v>338</v>
      </c>
      <c r="B348" s="278" t="s">
        <v>155</v>
      </c>
      <c r="C348" s="279">
        <v>1468.15</v>
      </c>
      <c r="D348" s="280">
        <v>1479.0333333333335</v>
      </c>
      <c r="E348" s="280">
        <v>1440.166666666667</v>
      </c>
      <c r="F348" s="280">
        <v>1412.1833333333334</v>
      </c>
      <c r="G348" s="280">
        <v>1373.3166666666668</v>
      </c>
      <c r="H348" s="280">
        <v>1507.0166666666671</v>
      </c>
      <c r="I348" s="280">
        <v>1545.8833333333334</v>
      </c>
      <c r="J348" s="280">
        <v>1573.8666666666672</v>
      </c>
      <c r="K348" s="278">
        <v>1517.9</v>
      </c>
      <c r="L348" s="278">
        <v>1451.05</v>
      </c>
      <c r="M348" s="278">
        <v>11.538449999999999</v>
      </c>
    </row>
    <row r="349" spans="1:13">
      <c r="A349" s="269">
        <v>339</v>
      </c>
      <c r="B349" s="278" t="s">
        <v>480</v>
      </c>
      <c r="C349" s="279">
        <v>1053.0999999999999</v>
      </c>
      <c r="D349" s="280">
        <v>1062.3166666666666</v>
      </c>
      <c r="E349" s="280">
        <v>1014.6333333333332</v>
      </c>
      <c r="F349" s="280">
        <v>976.16666666666663</v>
      </c>
      <c r="G349" s="280">
        <v>928.48333333333323</v>
      </c>
      <c r="H349" s="280">
        <v>1100.7833333333333</v>
      </c>
      <c r="I349" s="280">
        <v>1148.4666666666667</v>
      </c>
      <c r="J349" s="280">
        <v>1186.9333333333332</v>
      </c>
      <c r="K349" s="278">
        <v>1110</v>
      </c>
      <c r="L349" s="278">
        <v>1023.85</v>
      </c>
      <c r="M349" s="278">
        <v>0.48997000000000002</v>
      </c>
    </row>
    <row r="350" spans="1:13">
      <c r="A350" s="269">
        <v>340</v>
      </c>
      <c r="B350" s="278" t="s">
        <v>475</v>
      </c>
      <c r="C350" s="279">
        <v>43.7</v>
      </c>
      <c r="D350" s="280">
        <v>43.583333333333336</v>
      </c>
      <c r="E350" s="280">
        <v>43.06666666666667</v>
      </c>
      <c r="F350" s="280">
        <v>42.433333333333337</v>
      </c>
      <c r="G350" s="280">
        <v>41.916666666666671</v>
      </c>
      <c r="H350" s="280">
        <v>44.216666666666669</v>
      </c>
      <c r="I350" s="280">
        <v>44.733333333333334</v>
      </c>
      <c r="J350" s="280">
        <v>45.366666666666667</v>
      </c>
      <c r="K350" s="278">
        <v>44.1</v>
      </c>
      <c r="L350" s="278">
        <v>42.95</v>
      </c>
      <c r="M350" s="278">
        <v>9.0514399999999995</v>
      </c>
    </row>
    <row r="351" spans="1:13">
      <c r="A351" s="269">
        <v>341</v>
      </c>
      <c r="B351" s="278" t="s">
        <v>156</v>
      </c>
      <c r="C351" s="279">
        <v>88.85</v>
      </c>
      <c r="D351" s="280">
        <v>88.350000000000009</v>
      </c>
      <c r="E351" s="280">
        <v>86.450000000000017</v>
      </c>
      <c r="F351" s="280">
        <v>84.050000000000011</v>
      </c>
      <c r="G351" s="280">
        <v>82.15000000000002</v>
      </c>
      <c r="H351" s="280">
        <v>90.750000000000014</v>
      </c>
      <c r="I351" s="280">
        <v>92.65000000000002</v>
      </c>
      <c r="J351" s="280">
        <v>95.050000000000011</v>
      </c>
      <c r="K351" s="278">
        <v>90.25</v>
      </c>
      <c r="L351" s="278">
        <v>85.95</v>
      </c>
      <c r="M351" s="278">
        <v>77.542209999999997</v>
      </c>
    </row>
    <row r="352" spans="1:13">
      <c r="A352" s="269">
        <v>342</v>
      </c>
      <c r="B352" s="278" t="s">
        <v>157</v>
      </c>
      <c r="C352" s="279">
        <v>97.95</v>
      </c>
      <c r="D352" s="280">
        <v>96.766666666666666</v>
      </c>
      <c r="E352" s="280">
        <v>95.333333333333329</v>
      </c>
      <c r="F352" s="280">
        <v>92.716666666666669</v>
      </c>
      <c r="G352" s="280">
        <v>91.283333333333331</v>
      </c>
      <c r="H352" s="280">
        <v>99.383333333333326</v>
      </c>
      <c r="I352" s="280">
        <v>100.81666666666666</v>
      </c>
      <c r="J352" s="280">
        <v>103.43333333333332</v>
      </c>
      <c r="K352" s="278">
        <v>98.2</v>
      </c>
      <c r="L352" s="278">
        <v>94.15</v>
      </c>
      <c r="M352" s="278">
        <v>117.44405</v>
      </c>
    </row>
    <row r="353" spans="1:13">
      <c r="A353" s="269">
        <v>343</v>
      </c>
      <c r="B353" s="278" t="s">
        <v>272</v>
      </c>
      <c r="C353" s="279">
        <v>372.1</v>
      </c>
      <c r="D353" s="280">
        <v>375.41666666666669</v>
      </c>
      <c r="E353" s="280">
        <v>365.93333333333339</v>
      </c>
      <c r="F353" s="280">
        <v>359.76666666666671</v>
      </c>
      <c r="G353" s="280">
        <v>350.28333333333342</v>
      </c>
      <c r="H353" s="280">
        <v>381.58333333333337</v>
      </c>
      <c r="I353" s="280">
        <v>391.06666666666661</v>
      </c>
      <c r="J353" s="280">
        <v>397.23333333333335</v>
      </c>
      <c r="K353" s="278">
        <v>384.9</v>
      </c>
      <c r="L353" s="278">
        <v>369.25</v>
      </c>
      <c r="M353" s="278">
        <v>2.7881800000000001</v>
      </c>
    </row>
    <row r="354" spans="1:13">
      <c r="A354" s="269">
        <v>344</v>
      </c>
      <c r="B354" s="278" t="s">
        <v>273</v>
      </c>
      <c r="C354" s="279">
        <v>2537.5</v>
      </c>
      <c r="D354" s="280">
        <v>2533.1666666666665</v>
      </c>
      <c r="E354" s="280">
        <v>2508.333333333333</v>
      </c>
      <c r="F354" s="280">
        <v>2479.1666666666665</v>
      </c>
      <c r="G354" s="280">
        <v>2454.333333333333</v>
      </c>
      <c r="H354" s="280">
        <v>2562.333333333333</v>
      </c>
      <c r="I354" s="280">
        <v>2587.1666666666661</v>
      </c>
      <c r="J354" s="280">
        <v>2616.333333333333</v>
      </c>
      <c r="K354" s="278">
        <v>2558</v>
      </c>
      <c r="L354" s="278">
        <v>2504</v>
      </c>
      <c r="M354" s="278">
        <v>0.20526</v>
      </c>
    </row>
    <row r="355" spans="1:13">
      <c r="A355" s="269">
        <v>345</v>
      </c>
      <c r="B355" s="278" t="s">
        <v>158</v>
      </c>
      <c r="C355" s="279">
        <v>91.25</v>
      </c>
      <c r="D355" s="280">
        <v>90.983333333333334</v>
      </c>
      <c r="E355" s="280">
        <v>90.266666666666666</v>
      </c>
      <c r="F355" s="280">
        <v>89.283333333333331</v>
      </c>
      <c r="G355" s="280">
        <v>88.566666666666663</v>
      </c>
      <c r="H355" s="280">
        <v>91.966666666666669</v>
      </c>
      <c r="I355" s="280">
        <v>92.683333333333337</v>
      </c>
      <c r="J355" s="280">
        <v>93.666666666666671</v>
      </c>
      <c r="K355" s="278">
        <v>91.7</v>
      </c>
      <c r="L355" s="278">
        <v>90</v>
      </c>
      <c r="M355" s="278">
        <v>9.4483300000000003</v>
      </c>
    </row>
    <row r="356" spans="1:13">
      <c r="A356" s="269">
        <v>346</v>
      </c>
      <c r="B356" s="278" t="s">
        <v>481</v>
      </c>
      <c r="C356" s="279">
        <v>190.15</v>
      </c>
      <c r="D356" s="280">
        <v>189.93333333333331</v>
      </c>
      <c r="E356" s="280">
        <v>189.21666666666661</v>
      </c>
      <c r="F356" s="280">
        <v>188.2833333333333</v>
      </c>
      <c r="G356" s="280">
        <v>187.56666666666661</v>
      </c>
      <c r="H356" s="280">
        <v>190.86666666666662</v>
      </c>
      <c r="I356" s="280">
        <v>191.58333333333331</v>
      </c>
      <c r="J356" s="280">
        <v>192.51666666666662</v>
      </c>
      <c r="K356" s="278">
        <v>190.65</v>
      </c>
      <c r="L356" s="278">
        <v>189</v>
      </c>
      <c r="M356" s="278">
        <v>10.08245</v>
      </c>
    </row>
    <row r="357" spans="1:13">
      <c r="A357" s="269">
        <v>347</v>
      </c>
      <c r="B357" s="278" t="s">
        <v>159</v>
      </c>
      <c r="C357" s="279">
        <v>86.95</v>
      </c>
      <c r="D357" s="280">
        <v>86.916666666666671</v>
      </c>
      <c r="E357" s="280">
        <v>85.033333333333346</v>
      </c>
      <c r="F357" s="280">
        <v>83.116666666666674</v>
      </c>
      <c r="G357" s="280">
        <v>81.233333333333348</v>
      </c>
      <c r="H357" s="280">
        <v>88.833333333333343</v>
      </c>
      <c r="I357" s="280">
        <v>90.716666666666669</v>
      </c>
      <c r="J357" s="280">
        <v>92.63333333333334</v>
      </c>
      <c r="K357" s="278">
        <v>88.8</v>
      </c>
      <c r="L357" s="278">
        <v>85</v>
      </c>
      <c r="M357" s="278">
        <v>182.03733</v>
      </c>
    </row>
    <row r="358" spans="1:13">
      <c r="A358" s="269">
        <v>348</v>
      </c>
      <c r="B358" s="278" t="s">
        <v>482</v>
      </c>
      <c r="C358" s="279">
        <v>57.6</v>
      </c>
      <c r="D358" s="280">
        <v>57.333333333333336</v>
      </c>
      <c r="E358" s="280">
        <v>55.766666666666673</v>
      </c>
      <c r="F358" s="280">
        <v>53.933333333333337</v>
      </c>
      <c r="G358" s="280">
        <v>52.366666666666674</v>
      </c>
      <c r="H358" s="280">
        <v>59.166666666666671</v>
      </c>
      <c r="I358" s="280">
        <v>60.733333333333334</v>
      </c>
      <c r="J358" s="280">
        <v>62.56666666666667</v>
      </c>
      <c r="K358" s="278">
        <v>58.9</v>
      </c>
      <c r="L358" s="278">
        <v>55.5</v>
      </c>
      <c r="M358" s="278">
        <v>13.555110000000001</v>
      </c>
    </row>
    <row r="359" spans="1:13">
      <c r="A359" s="269">
        <v>349</v>
      </c>
      <c r="B359" s="278" t="s">
        <v>483</v>
      </c>
      <c r="C359" s="279">
        <v>185.9</v>
      </c>
      <c r="D359" s="280">
        <v>187.63333333333335</v>
      </c>
      <c r="E359" s="280">
        <v>183.31666666666672</v>
      </c>
      <c r="F359" s="280">
        <v>180.73333333333338</v>
      </c>
      <c r="G359" s="280">
        <v>176.41666666666674</v>
      </c>
      <c r="H359" s="280">
        <v>190.2166666666667</v>
      </c>
      <c r="I359" s="280">
        <v>194.53333333333336</v>
      </c>
      <c r="J359" s="280">
        <v>197.11666666666667</v>
      </c>
      <c r="K359" s="278">
        <v>191.95</v>
      </c>
      <c r="L359" s="278">
        <v>185.05</v>
      </c>
      <c r="M359" s="278">
        <v>1.7195400000000001</v>
      </c>
    </row>
    <row r="360" spans="1:13">
      <c r="A360" s="269">
        <v>350</v>
      </c>
      <c r="B360" s="278" t="s">
        <v>484</v>
      </c>
      <c r="C360" s="279">
        <v>164.65</v>
      </c>
      <c r="D360" s="280">
        <v>160.16666666666666</v>
      </c>
      <c r="E360" s="280">
        <v>155.33333333333331</v>
      </c>
      <c r="F360" s="280">
        <v>146.01666666666665</v>
      </c>
      <c r="G360" s="280">
        <v>141.18333333333331</v>
      </c>
      <c r="H360" s="280">
        <v>169.48333333333332</v>
      </c>
      <c r="I360" s="280">
        <v>174.31666666666663</v>
      </c>
      <c r="J360" s="280">
        <v>183.63333333333333</v>
      </c>
      <c r="K360" s="278">
        <v>165</v>
      </c>
      <c r="L360" s="278">
        <v>150.85</v>
      </c>
      <c r="M360" s="278">
        <v>2.4927800000000002</v>
      </c>
    </row>
    <row r="361" spans="1:13">
      <c r="A361" s="269">
        <v>351</v>
      </c>
      <c r="B361" s="278" t="s">
        <v>160</v>
      </c>
      <c r="C361" s="279">
        <v>19720.650000000001</v>
      </c>
      <c r="D361" s="280">
        <v>19646.850000000002</v>
      </c>
      <c r="E361" s="280">
        <v>19393.700000000004</v>
      </c>
      <c r="F361" s="280">
        <v>19066.750000000004</v>
      </c>
      <c r="G361" s="280">
        <v>18813.600000000006</v>
      </c>
      <c r="H361" s="280">
        <v>19973.800000000003</v>
      </c>
      <c r="I361" s="280">
        <v>20226.950000000004</v>
      </c>
      <c r="J361" s="280">
        <v>20553.900000000001</v>
      </c>
      <c r="K361" s="278">
        <v>19900</v>
      </c>
      <c r="L361" s="278">
        <v>19319.900000000001</v>
      </c>
      <c r="M361" s="278">
        <v>0.22591</v>
      </c>
    </row>
    <row r="362" spans="1:13">
      <c r="A362" s="269">
        <v>352</v>
      </c>
      <c r="B362" s="278" t="s">
        <v>488</v>
      </c>
      <c r="C362" s="279">
        <v>89.55</v>
      </c>
      <c r="D362" s="280">
        <v>89.2</v>
      </c>
      <c r="E362" s="280">
        <v>88.4</v>
      </c>
      <c r="F362" s="280">
        <v>87.25</v>
      </c>
      <c r="G362" s="280">
        <v>86.45</v>
      </c>
      <c r="H362" s="280">
        <v>90.350000000000009</v>
      </c>
      <c r="I362" s="280">
        <v>91.149999999999991</v>
      </c>
      <c r="J362" s="280">
        <v>92.300000000000011</v>
      </c>
      <c r="K362" s="278">
        <v>90</v>
      </c>
      <c r="L362" s="278">
        <v>88.05</v>
      </c>
      <c r="M362" s="278">
        <v>2.5723099999999999</v>
      </c>
    </row>
    <row r="363" spans="1:13">
      <c r="A363" s="269">
        <v>353</v>
      </c>
      <c r="B363" s="278" t="s">
        <v>485</v>
      </c>
      <c r="C363" s="279">
        <v>14.1</v>
      </c>
      <c r="D363" s="280">
        <v>13.933333333333332</v>
      </c>
      <c r="E363" s="280">
        <v>13.766666666666664</v>
      </c>
      <c r="F363" s="280">
        <v>13.433333333333332</v>
      </c>
      <c r="G363" s="280">
        <v>13.266666666666664</v>
      </c>
      <c r="H363" s="280">
        <v>14.266666666666664</v>
      </c>
      <c r="I363" s="280">
        <v>14.433333333333332</v>
      </c>
      <c r="J363" s="280">
        <v>14.766666666666664</v>
      </c>
      <c r="K363" s="278">
        <v>14.1</v>
      </c>
      <c r="L363" s="278">
        <v>13.6</v>
      </c>
      <c r="M363" s="278">
        <v>8.0209299999999999</v>
      </c>
    </row>
    <row r="364" spans="1:13">
      <c r="A364" s="269">
        <v>354</v>
      </c>
      <c r="B364" s="278" t="s">
        <v>161</v>
      </c>
      <c r="C364" s="279">
        <v>1127.0999999999999</v>
      </c>
      <c r="D364" s="280">
        <v>1120.55</v>
      </c>
      <c r="E364" s="280">
        <v>1096.6499999999999</v>
      </c>
      <c r="F364" s="280">
        <v>1066.1999999999998</v>
      </c>
      <c r="G364" s="280">
        <v>1042.2999999999997</v>
      </c>
      <c r="H364" s="280">
        <v>1151</v>
      </c>
      <c r="I364" s="280">
        <v>1174.9000000000001</v>
      </c>
      <c r="J364" s="280">
        <v>1205.3500000000001</v>
      </c>
      <c r="K364" s="278">
        <v>1144.45</v>
      </c>
      <c r="L364" s="278">
        <v>1090.0999999999999</v>
      </c>
      <c r="M364" s="278">
        <v>19.58981</v>
      </c>
    </row>
    <row r="365" spans="1:13">
      <c r="A365" s="269">
        <v>355</v>
      </c>
      <c r="B365" s="278" t="s">
        <v>489</v>
      </c>
      <c r="C365" s="279">
        <v>572.04999999999995</v>
      </c>
      <c r="D365" s="280">
        <v>568.68333333333328</v>
      </c>
      <c r="E365" s="280">
        <v>563.86666666666656</v>
      </c>
      <c r="F365" s="280">
        <v>555.68333333333328</v>
      </c>
      <c r="G365" s="280">
        <v>550.86666666666656</v>
      </c>
      <c r="H365" s="280">
        <v>576.86666666666656</v>
      </c>
      <c r="I365" s="280">
        <v>581.68333333333339</v>
      </c>
      <c r="J365" s="280">
        <v>589.86666666666656</v>
      </c>
      <c r="K365" s="278">
        <v>573.5</v>
      </c>
      <c r="L365" s="278">
        <v>560.5</v>
      </c>
      <c r="M365" s="278">
        <v>0.91752999999999996</v>
      </c>
    </row>
    <row r="366" spans="1:13">
      <c r="A366" s="269">
        <v>356</v>
      </c>
      <c r="B366" s="278" t="s">
        <v>162</v>
      </c>
      <c r="C366" s="279">
        <v>256.10000000000002</v>
      </c>
      <c r="D366" s="280">
        <v>255.05000000000004</v>
      </c>
      <c r="E366" s="280">
        <v>252.30000000000007</v>
      </c>
      <c r="F366" s="280">
        <v>248.50000000000003</v>
      </c>
      <c r="G366" s="280">
        <v>245.75000000000006</v>
      </c>
      <c r="H366" s="280">
        <v>258.85000000000008</v>
      </c>
      <c r="I366" s="280">
        <v>261.60000000000002</v>
      </c>
      <c r="J366" s="280">
        <v>265.40000000000009</v>
      </c>
      <c r="K366" s="278">
        <v>257.8</v>
      </c>
      <c r="L366" s="278">
        <v>251.25</v>
      </c>
      <c r="M366" s="278">
        <v>22.25712</v>
      </c>
    </row>
    <row r="367" spans="1:13">
      <c r="A367" s="269">
        <v>357</v>
      </c>
      <c r="B367" s="278" t="s">
        <v>163</v>
      </c>
      <c r="C367" s="279">
        <v>86.05</v>
      </c>
      <c r="D367" s="280">
        <v>84.75</v>
      </c>
      <c r="E367" s="280">
        <v>82.3</v>
      </c>
      <c r="F367" s="280">
        <v>78.55</v>
      </c>
      <c r="G367" s="280">
        <v>76.099999999999994</v>
      </c>
      <c r="H367" s="280">
        <v>88.5</v>
      </c>
      <c r="I367" s="280">
        <v>90.949999999999989</v>
      </c>
      <c r="J367" s="280">
        <v>94.7</v>
      </c>
      <c r="K367" s="278">
        <v>87.2</v>
      </c>
      <c r="L367" s="278">
        <v>81</v>
      </c>
      <c r="M367" s="278">
        <v>141.29141000000001</v>
      </c>
    </row>
    <row r="368" spans="1:13">
      <c r="A368" s="269">
        <v>358</v>
      </c>
      <c r="B368" s="278" t="s">
        <v>276</v>
      </c>
      <c r="C368" s="279">
        <v>4102.25</v>
      </c>
      <c r="D368" s="280">
        <v>4114.083333333333</v>
      </c>
      <c r="E368" s="280">
        <v>4074.1666666666661</v>
      </c>
      <c r="F368" s="280">
        <v>4046.083333333333</v>
      </c>
      <c r="G368" s="280">
        <v>4006.1666666666661</v>
      </c>
      <c r="H368" s="280">
        <v>4142.1666666666661</v>
      </c>
      <c r="I368" s="280">
        <v>4182.0833333333321</v>
      </c>
      <c r="J368" s="280">
        <v>4210.1666666666661</v>
      </c>
      <c r="K368" s="278">
        <v>4154</v>
      </c>
      <c r="L368" s="278">
        <v>4086</v>
      </c>
      <c r="M368" s="278">
        <v>0.71821000000000002</v>
      </c>
    </row>
    <row r="369" spans="1:13">
      <c r="A369" s="269">
        <v>359</v>
      </c>
      <c r="B369" s="278" t="s">
        <v>278</v>
      </c>
      <c r="C369" s="279">
        <v>10067.950000000001</v>
      </c>
      <c r="D369" s="280">
        <v>10095.983333333334</v>
      </c>
      <c r="E369" s="280">
        <v>10011.966666666667</v>
      </c>
      <c r="F369" s="280">
        <v>9955.9833333333336</v>
      </c>
      <c r="G369" s="280">
        <v>9871.9666666666672</v>
      </c>
      <c r="H369" s="280">
        <v>10151.966666666667</v>
      </c>
      <c r="I369" s="280">
        <v>10235.983333333334</v>
      </c>
      <c r="J369" s="280">
        <v>10291.966666666667</v>
      </c>
      <c r="K369" s="278">
        <v>10180</v>
      </c>
      <c r="L369" s="278">
        <v>10040</v>
      </c>
      <c r="M369" s="278">
        <v>2.264E-2</v>
      </c>
    </row>
    <row r="370" spans="1:13">
      <c r="A370" s="269">
        <v>360</v>
      </c>
      <c r="B370" s="278" t="s">
        <v>495</v>
      </c>
      <c r="C370" s="279">
        <v>4245.3999999999996</v>
      </c>
      <c r="D370" s="280">
        <v>4262.5333333333328</v>
      </c>
      <c r="E370" s="280">
        <v>4214.9166666666661</v>
      </c>
      <c r="F370" s="280">
        <v>4184.4333333333334</v>
      </c>
      <c r="G370" s="280">
        <v>4136.8166666666666</v>
      </c>
      <c r="H370" s="280">
        <v>4293.0166666666655</v>
      </c>
      <c r="I370" s="280">
        <v>4340.6333333333323</v>
      </c>
      <c r="J370" s="280">
        <v>4371.116666666665</v>
      </c>
      <c r="K370" s="278">
        <v>4310.1499999999996</v>
      </c>
      <c r="L370" s="278">
        <v>4232.05</v>
      </c>
      <c r="M370" s="278">
        <v>8.6809999999999998E-2</v>
      </c>
    </row>
    <row r="371" spans="1:13">
      <c r="A371" s="269">
        <v>361</v>
      </c>
      <c r="B371" s="278" t="s">
        <v>490</v>
      </c>
      <c r="C371" s="279">
        <v>83.75</v>
      </c>
      <c r="D371" s="280">
        <v>83.033333333333346</v>
      </c>
      <c r="E371" s="280">
        <v>78.266666666666694</v>
      </c>
      <c r="F371" s="280">
        <v>72.783333333333346</v>
      </c>
      <c r="G371" s="280">
        <v>68.016666666666694</v>
      </c>
      <c r="H371" s="280">
        <v>88.516666666666694</v>
      </c>
      <c r="I371" s="280">
        <v>93.283333333333346</v>
      </c>
      <c r="J371" s="280">
        <v>98.766666666666694</v>
      </c>
      <c r="K371" s="278">
        <v>87.8</v>
      </c>
      <c r="L371" s="278">
        <v>77.55</v>
      </c>
      <c r="M371" s="278">
        <v>42.06785</v>
      </c>
    </row>
    <row r="372" spans="1:13">
      <c r="A372" s="269">
        <v>362</v>
      </c>
      <c r="B372" s="278" t="s">
        <v>491</v>
      </c>
      <c r="C372" s="279">
        <v>629.65</v>
      </c>
      <c r="D372" s="280">
        <v>643.38333333333333</v>
      </c>
      <c r="E372" s="280">
        <v>581.76666666666665</v>
      </c>
      <c r="F372" s="280">
        <v>533.88333333333333</v>
      </c>
      <c r="G372" s="280">
        <v>472.26666666666665</v>
      </c>
      <c r="H372" s="280">
        <v>691.26666666666665</v>
      </c>
      <c r="I372" s="280">
        <v>752.88333333333321</v>
      </c>
      <c r="J372" s="280">
        <v>800.76666666666665</v>
      </c>
      <c r="K372" s="278">
        <v>705</v>
      </c>
      <c r="L372" s="278">
        <v>595.5</v>
      </c>
      <c r="M372" s="278">
        <v>4.83453</v>
      </c>
    </row>
    <row r="373" spans="1:13">
      <c r="A373" s="269">
        <v>363</v>
      </c>
      <c r="B373" s="278" t="s">
        <v>164</v>
      </c>
      <c r="C373" s="279">
        <v>1508.3</v>
      </c>
      <c r="D373" s="280">
        <v>1504.1166666666668</v>
      </c>
      <c r="E373" s="280">
        <v>1490.2333333333336</v>
      </c>
      <c r="F373" s="280">
        <v>1472.1666666666667</v>
      </c>
      <c r="G373" s="280">
        <v>1458.2833333333335</v>
      </c>
      <c r="H373" s="280">
        <v>1522.1833333333336</v>
      </c>
      <c r="I373" s="280">
        <v>1536.0666666666668</v>
      </c>
      <c r="J373" s="280">
        <v>1554.1333333333337</v>
      </c>
      <c r="K373" s="278">
        <v>1518</v>
      </c>
      <c r="L373" s="278">
        <v>1486.05</v>
      </c>
      <c r="M373" s="278">
        <v>6.8759600000000001</v>
      </c>
    </row>
    <row r="374" spans="1:13">
      <c r="A374" s="269">
        <v>364</v>
      </c>
      <c r="B374" s="278" t="s">
        <v>274</v>
      </c>
      <c r="C374" s="279">
        <v>1617.9</v>
      </c>
      <c r="D374" s="280">
        <v>1603.9666666666665</v>
      </c>
      <c r="E374" s="280">
        <v>1568.9333333333329</v>
      </c>
      <c r="F374" s="280">
        <v>1519.9666666666665</v>
      </c>
      <c r="G374" s="280">
        <v>1484.9333333333329</v>
      </c>
      <c r="H374" s="280">
        <v>1652.9333333333329</v>
      </c>
      <c r="I374" s="280">
        <v>1687.9666666666662</v>
      </c>
      <c r="J374" s="280">
        <v>1736.9333333333329</v>
      </c>
      <c r="K374" s="278">
        <v>1639</v>
      </c>
      <c r="L374" s="278">
        <v>1555</v>
      </c>
      <c r="M374" s="278">
        <v>5.4988400000000004</v>
      </c>
    </row>
    <row r="375" spans="1:13">
      <c r="A375" s="269">
        <v>365</v>
      </c>
      <c r="B375" s="278" t="s">
        <v>165</v>
      </c>
      <c r="C375" s="279">
        <v>33.75</v>
      </c>
      <c r="D375" s="280">
        <v>33.083333333333336</v>
      </c>
      <c r="E375" s="280">
        <v>32.06666666666667</v>
      </c>
      <c r="F375" s="280">
        <v>30.383333333333333</v>
      </c>
      <c r="G375" s="280">
        <v>29.366666666666667</v>
      </c>
      <c r="H375" s="280">
        <v>34.766666666666673</v>
      </c>
      <c r="I375" s="280">
        <v>35.783333333333339</v>
      </c>
      <c r="J375" s="280">
        <v>37.466666666666676</v>
      </c>
      <c r="K375" s="278">
        <v>34.1</v>
      </c>
      <c r="L375" s="278">
        <v>31.4</v>
      </c>
      <c r="M375" s="278">
        <v>961.21245999999996</v>
      </c>
    </row>
    <row r="376" spans="1:13">
      <c r="A376" s="269">
        <v>366</v>
      </c>
      <c r="B376" s="278" t="s">
        <v>275</v>
      </c>
      <c r="C376" s="279">
        <v>203.25</v>
      </c>
      <c r="D376" s="280">
        <v>203.63333333333333</v>
      </c>
      <c r="E376" s="280">
        <v>197.61666666666665</v>
      </c>
      <c r="F376" s="280">
        <v>191.98333333333332</v>
      </c>
      <c r="G376" s="280">
        <v>185.96666666666664</v>
      </c>
      <c r="H376" s="280">
        <v>209.26666666666665</v>
      </c>
      <c r="I376" s="280">
        <v>215.2833333333333</v>
      </c>
      <c r="J376" s="280">
        <v>220.91666666666666</v>
      </c>
      <c r="K376" s="278">
        <v>209.65</v>
      </c>
      <c r="L376" s="278">
        <v>198</v>
      </c>
      <c r="M376" s="278">
        <v>5.3652699999999998</v>
      </c>
    </row>
    <row r="377" spans="1:13">
      <c r="A377" s="269">
        <v>367</v>
      </c>
      <c r="B377" s="278" t="s">
        <v>486</v>
      </c>
      <c r="C377" s="279">
        <v>117.35</v>
      </c>
      <c r="D377" s="280">
        <v>116.16666666666667</v>
      </c>
      <c r="E377" s="280">
        <v>112.43333333333334</v>
      </c>
      <c r="F377" s="280">
        <v>107.51666666666667</v>
      </c>
      <c r="G377" s="280">
        <v>103.78333333333333</v>
      </c>
      <c r="H377" s="280">
        <v>121.08333333333334</v>
      </c>
      <c r="I377" s="280">
        <v>124.81666666666666</v>
      </c>
      <c r="J377" s="280">
        <v>129.73333333333335</v>
      </c>
      <c r="K377" s="278">
        <v>119.9</v>
      </c>
      <c r="L377" s="278">
        <v>111.25</v>
      </c>
      <c r="M377" s="278">
        <v>2.1141999999999999</v>
      </c>
    </row>
    <row r="378" spans="1:13">
      <c r="A378" s="269">
        <v>368</v>
      </c>
      <c r="B378" s="278" t="s">
        <v>492</v>
      </c>
      <c r="C378" s="279">
        <v>773.2</v>
      </c>
      <c r="D378" s="280">
        <v>770.0333333333333</v>
      </c>
      <c r="E378" s="280">
        <v>758.16666666666663</v>
      </c>
      <c r="F378" s="280">
        <v>743.13333333333333</v>
      </c>
      <c r="G378" s="280">
        <v>731.26666666666665</v>
      </c>
      <c r="H378" s="280">
        <v>785.06666666666661</v>
      </c>
      <c r="I378" s="280">
        <v>796.93333333333339</v>
      </c>
      <c r="J378" s="280">
        <v>811.96666666666658</v>
      </c>
      <c r="K378" s="278">
        <v>781.9</v>
      </c>
      <c r="L378" s="278">
        <v>755</v>
      </c>
      <c r="M378" s="278">
        <v>5.1597600000000003</v>
      </c>
    </row>
    <row r="379" spans="1:13">
      <c r="A379" s="269">
        <v>369</v>
      </c>
      <c r="B379" s="278" t="s">
        <v>166</v>
      </c>
      <c r="C379" s="279">
        <v>171.45</v>
      </c>
      <c r="D379" s="280">
        <v>170.1</v>
      </c>
      <c r="E379" s="280">
        <v>165.89999999999998</v>
      </c>
      <c r="F379" s="280">
        <v>160.35</v>
      </c>
      <c r="G379" s="280">
        <v>156.14999999999998</v>
      </c>
      <c r="H379" s="280">
        <v>175.64999999999998</v>
      </c>
      <c r="I379" s="280">
        <v>179.84999999999997</v>
      </c>
      <c r="J379" s="280">
        <v>185.39999999999998</v>
      </c>
      <c r="K379" s="278">
        <v>174.3</v>
      </c>
      <c r="L379" s="278">
        <v>164.55</v>
      </c>
      <c r="M379" s="278">
        <v>128.54049000000001</v>
      </c>
    </row>
    <row r="380" spans="1:13">
      <c r="A380" s="269">
        <v>370</v>
      </c>
      <c r="B380" s="278" t="s">
        <v>493</v>
      </c>
      <c r="C380" s="279">
        <v>64.099999999999994</v>
      </c>
      <c r="D380" s="280">
        <v>64.36666666666666</v>
      </c>
      <c r="E380" s="280">
        <v>62.48333333333332</v>
      </c>
      <c r="F380" s="280">
        <v>60.86666666666666</v>
      </c>
      <c r="G380" s="280">
        <v>58.98333333333332</v>
      </c>
      <c r="H380" s="280">
        <v>65.98333333333332</v>
      </c>
      <c r="I380" s="280">
        <v>67.866666666666674</v>
      </c>
      <c r="J380" s="280">
        <v>69.48333333333332</v>
      </c>
      <c r="K380" s="278">
        <v>66.25</v>
      </c>
      <c r="L380" s="278">
        <v>62.75</v>
      </c>
      <c r="M380" s="278">
        <v>33.249650000000003</v>
      </c>
    </row>
    <row r="381" spans="1:13">
      <c r="A381" s="269">
        <v>371</v>
      </c>
      <c r="B381" s="278" t="s">
        <v>277</v>
      </c>
      <c r="C381" s="279">
        <v>170.05</v>
      </c>
      <c r="D381" s="280">
        <v>168.76666666666668</v>
      </c>
      <c r="E381" s="280">
        <v>164.03333333333336</v>
      </c>
      <c r="F381" s="280">
        <v>158.01666666666668</v>
      </c>
      <c r="G381" s="280">
        <v>153.28333333333336</v>
      </c>
      <c r="H381" s="280">
        <v>174.78333333333336</v>
      </c>
      <c r="I381" s="280">
        <v>179.51666666666665</v>
      </c>
      <c r="J381" s="280">
        <v>185.53333333333336</v>
      </c>
      <c r="K381" s="278">
        <v>173.5</v>
      </c>
      <c r="L381" s="278">
        <v>162.75</v>
      </c>
      <c r="M381" s="278">
        <v>16.049510000000001</v>
      </c>
    </row>
    <row r="382" spans="1:13">
      <c r="A382" s="269">
        <v>372</v>
      </c>
      <c r="B382" s="278" t="s">
        <v>494</v>
      </c>
      <c r="C382" s="279">
        <v>41.9</v>
      </c>
      <c r="D382" s="280">
        <v>40.800000000000004</v>
      </c>
      <c r="E382" s="280">
        <v>39.70000000000001</v>
      </c>
      <c r="F382" s="280">
        <v>37.500000000000007</v>
      </c>
      <c r="G382" s="280">
        <v>36.400000000000013</v>
      </c>
      <c r="H382" s="280">
        <v>43.000000000000007</v>
      </c>
      <c r="I382" s="280">
        <v>44.1</v>
      </c>
      <c r="J382" s="280">
        <v>46.300000000000004</v>
      </c>
      <c r="K382" s="278">
        <v>41.9</v>
      </c>
      <c r="L382" s="278">
        <v>38.6</v>
      </c>
      <c r="M382" s="278">
        <v>4.8570200000000003</v>
      </c>
    </row>
    <row r="383" spans="1:13">
      <c r="A383" s="269">
        <v>373</v>
      </c>
      <c r="B383" s="278" t="s">
        <v>487</v>
      </c>
      <c r="C383" s="279">
        <v>36.75</v>
      </c>
      <c r="D383" s="280">
        <v>36.550000000000004</v>
      </c>
      <c r="E383" s="280">
        <v>36.100000000000009</v>
      </c>
      <c r="F383" s="280">
        <v>35.450000000000003</v>
      </c>
      <c r="G383" s="280">
        <v>35.000000000000007</v>
      </c>
      <c r="H383" s="280">
        <v>37.20000000000001</v>
      </c>
      <c r="I383" s="280">
        <v>37.650000000000013</v>
      </c>
      <c r="J383" s="280">
        <v>38.300000000000011</v>
      </c>
      <c r="K383" s="278">
        <v>37</v>
      </c>
      <c r="L383" s="278">
        <v>35.9</v>
      </c>
      <c r="M383" s="278">
        <v>35.431789999999999</v>
      </c>
    </row>
    <row r="384" spans="1:13">
      <c r="A384" s="269">
        <v>374</v>
      </c>
      <c r="B384" s="278" t="s">
        <v>167</v>
      </c>
      <c r="C384" s="279">
        <v>1242.2</v>
      </c>
      <c r="D384" s="280">
        <v>1203.3833333333334</v>
      </c>
      <c r="E384" s="280">
        <v>1123.8166666666668</v>
      </c>
      <c r="F384" s="280">
        <v>1005.4333333333334</v>
      </c>
      <c r="G384" s="280">
        <v>925.86666666666679</v>
      </c>
      <c r="H384" s="280">
        <v>1321.7666666666669</v>
      </c>
      <c r="I384" s="280">
        <v>1401.3333333333335</v>
      </c>
      <c r="J384" s="280">
        <v>1519.7166666666669</v>
      </c>
      <c r="K384" s="278">
        <v>1282.95</v>
      </c>
      <c r="L384" s="278">
        <v>1085</v>
      </c>
      <c r="M384" s="278">
        <v>97.562839999999994</v>
      </c>
    </row>
    <row r="385" spans="1:13">
      <c r="A385" s="269">
        <v>375</v>
      </c>
      <c r="B385" s="278" t="s">
        <v>279</v>
      </c>
      <c r="C385" s="279">
        <v>281.45</v>
      </c>
      <c r="D385" s="280">
        <v>272.83333333333331</v>
      </c>
      <c r="E385" s="280">
        <v>264.21666666666664</v>
      </c>
      <c r="F385" s="280">
        <v>246.98333333333332</v>
      </c>
      <c r="G385" s="280">
        <v>238.36666666666665</v>
      </c>
      <c r="H385" s="280">
        <v>290.06666666666661</v>
      </c>
      <c r="I385" s="280">
        <v>298.68333333333328</v>
      </c>
      <c r="J385" s="280">
        <v>315.91666666666663</v>
      </c>
      <c r="K385" s="278">
        <v>281.45</v>
      </c>
      <c r="L385" s="278">
        <v>255.6</v>
      </c>
      <c r="M385" s="278">
        <v>13.1379</v>
      </c>
    </row>
    <row r="386" spans="1:13">
      <c r="A386" s="269">
        <v>376</v>
      </c>
      <c r="B386" s="278" t="s">
        <v>497</v>
      </c>
      <c r="C386" s="279">
        <v>345.8</v>
      </c>
      <c r="D386" s="280">
        <v>346.66666666666669</v>
      </c>
      <c r="E386" s="280">
        <v>338.33333333333337</v>
      </c>
      <c r="F386" s="280">
        <v>330.86666666666667</v>
      </c>
      <c r="G386" s="280">
        <v>322.53333333333336</v>
      </c>
      <c r="H386" s="280">
        <v>354.13333333333338</v>
      </c>
      <c r="I386" s="280">
        <v>362.46666666666675</v>
      </c>
      <c r="J386" s="280">
        <v>369.93333333333339</v>
      </c>
      <c r="K386" s="278">
        <v>355</v>
      </c>
      <c r="L386" s="278">
        <v>339.2</v>
      </c>
      <c r="M386" s="278">
        <v>10.228540000000001</v>
      </c>
    </row>
    <row r="387" spans="1:13">
      <c r="A387" s="269">
        <v>377</v>
      </c>
      <c r="B387" s="278" t="s">
        <v>499</v>
      </c>
      <c r="C387" s="279">
        <v>74.5</v>
      </c>
      <c r="D387" s="280">
        <v>74.133333333333326</v>
      </c>
      <c r="E387" s="280">
        <v>71.916666666666657</v>
      </c>
      <c r="F387" s="280">
        <v>69.333333333333329</v>
      </c>
      <c r="G387" s="280">
        <v>67.11666666666666</v>
      </c>
      <c r="H387" s="280">
        <v>76.716666666666654</v>
      </c>
      <c r="I387" s="280">
        <v>78.933333333333323</v>
      </c>
      <c r="J387" s="280">
        <v>81.516666666666652</v>
      </c>
      <c r="K387" s="278">
        <v>76.349999999999994</v>
      </c>
      <c r="L387" s="278">
        <v>71.55</v>
      </c>
      <c r="M387" s="278">
        <v>31.177399999999999</v>
      </c>
    </row>
    <row r="388" spans="1:13">
      <c r="A388" s="269">
        <v>378</v>
      </c>
      <c r="B388" s="278" t="s">
        <v>280</v>
      </c>
      <c r="C388" s="279">
        <v>485.8</v>
      </c>
      <c r="D388" s="280">
        <v>487.9666666666667</v>
      </c>
      <c r="E388" s="280">
        <v>473.83333333333337</v>
      </c>
      <c r="F388" s="280">
        <v>461.86666666666667</v>
      </c>
      <c r="G388" s="280">
        <v>447.73333333333335</v>
      </c>
      <c r="H388" s="280">
        <v>499.93333333333339</v>
      </c>
      <c r="I388" s="280">
        <v>514.06666666666672</v>
      </c>
      <c r="J388" s="280">
        <v>526.03333333333342</v>
      </c>
      <c r="K388" s="278">
        <v>502.1</v>
      </c>
      <c r="L388" s="278">
        <v>476</v>
      </c>
      <c r="M388" s="278">
        <v>2.9948399999999999</v>
      </c>
    </row>
    <row r="389" spans="1:13">
      <c r="A389" s="269">
        <v>379</v>
      </c>
      <c r="B389" s="278" t="s">
        <v>500</v>
      </c>
      <c r="C389" s="279">
        <v>235.9</v>
      </c>
      <c r="D389" s="280">
        <v>231.53333333333333</v>
      </c>
      <c r="E389" s="280">
        <v>225.86666666666667</v>
      </c>
      <c r="F389" s="280">
        <v>215.83333333333334</v>
      </c>
      <c r="G389" s="280">
        <v>210.16666666666669</v>
      </c>
      <c r="H389" s="280">
        <v>241.56666666666666</v>
      </c>
      <c r="I389" s="280">
        <v>247.23333333333335</v>
      </c>
      <c r="J389" s="280">
        <v>257.26666666666665</v>
      </c>
      <c r="K389" s="278">
        <v>237.2</v>
      </c>
      <c r="L389" s="278">
        <v>221.5</v>
      </c>
      <c r="M389" s="278">
        <v>14.843450000000001</v>
      </c>
    </row>
    <row r="390" spans="1:13">
      <c r="A390" s="269">
        <v>380</v>
      </c>
      <c r="B390" s="278" t="s">
        <v>168</v>
      </c>
      <c r="C390" s="279">
        <v>632.15</v>
      </c>
      <c r="D390" s="280">
        <v>630.73333333333323</v>
      </c>
      <c r="E390" s="280">
        <v>621.51666666666642</v>
      </c>
      <c r="F390" s="280">
        <v>610.88333333333321</v>
      </c>
      <c r="G390" s="280">
        <v>601.6666666666664</v>
      </c>
      <c r="H390" s="280">
        <v>641.36666666666645</v>
      </c>
      <c r="I390" s="280">
        <v>650.58333333333337</v>
      </c>
      <c r="J390" s="280">
        <v>661.21666666666647</v>
      </c>
      <c r="K390" s="278">
        <v>639.95000000000005</v>
      </c>
      <c r="L390" s="278">
        <v>620.1</v>
      </c>
      <c r="M390" s="278">
        <v>5.76227</v>
      </c>
    </row>
    <row r="391" spans="1:13">
      <c r="A391" s="269">
        <v>381</v>
      </c>
      <c r="B391" s="278" t="s">
        <v>502</v>
      </c>
      <c r="C391" s="279">
        <v>925</v>
      </c>
      <c r="D391" s="280">
        <v>923.25</v>
      </c>
      <c r="E391" s="280">
        <v>916.75</v>
      </c>
      <c r="F391" s="280">
        <v>908.5</v>
      </c>
      <c r="G391" s="280">
        <v>902</v>
      </c>
      <c r="H391" s="280">
        <v>931.5</v>
      </c>
      <c r="I391" s="280">
        <v>938</v>
      </c>
      <c r="J391" s="280">
        <v>946.25</v>
      </c>
      <c r="K391" s="278">
        <v>929.75</v>
      </c>
      <c r="L391" s="278">
        <v>915</v>
      </c>
      <c r="M391" s="278">
        <v>1.9524999999999999</v>
      </c>
    </row>
    <row r="392" spans="1:13">
      <c r="A392" s="269">
        <v>382</v>
      </c>
      <c r="B392" s="278" t="s">
        <v>503</v>
      </c>
      <c r="C392" s="279">
        <v>313.35000000000002</v>
      </c>
      <c r="D392" s="280">
        <v>301.7166666666667</v>
      </c>
      <c r="E392" s="280">
        <v>287.83333333333337</v>
      </c>
      <c r="F392" s="280">
        <v>262.31666666666666</v>
      </c>
      <c r="G392" s="280">
        <v>248.43333333333334</v>
      </c>
      <c r="H392" s="280">
        <v>327.23333333333341</v>
      </c>
      <c r="I392" s="280">
        <v>341.11666666666673</v>
      </c>
      <c r="J392" s="280">
        <v>366.63333333333344</v>
      </c>
      <c r="K392" s="278">
        <v>315.60000000000002</v>
      </c>
      <c r="L392" s="278">
        <v>276.2</v>
      </c>
      <c r="M392" s="278">
        <v>52.289349999999999</v>
      </c>
    </row>
    <row r="393" spans="1:13">
      <c r="A393" s="269">
        <v>383</v>
      </c>
      <c r="B393" s="278" t="s">
        <v>169</v>
      </c>
      <c r="C393" s="279">
        <v>126.25</v>
      </c>
      <c r="D393" s="280">
        <v>125.86666666666667</v>
      </c>
      <c r="E393" s="280">
        <v>123.43333333333334</v>
      </c>
      <c r="F393" s="280">
        <v>120.61666666666666</v>
      </c>
      <c r="G393" s="280">
        <v>118.18333333333332</v>
      </c>
      <c r="H393" s="280">
        <v>128.68333333333334</v>
      </c>
      <c r="I393" s="280">
        <v>131.11666666666667</v>
      </c>
      <c r="J393" s="280">
        <v>133.93333333333337</v>
      </c>
      <c r="K393" s="278">
        <v>128.30000000000001</v>
      </c>
      <c r="L393" s="278">
        <v>123.05</v>
      </c>
      <c r="M393" s="278">
        <v>343.95522999999997</v>
      </c>
    </row>
    <row r="394" spans="1:13">
      <c r="A394" s="269">
        <v>384</v>
      </c>
      <c r="B394" s="278" t="s">
        <v>501</v>
      </c>
      <c r="C394" s="279">
        <v>44.65</v>
      </c>
      <c r="D394" s="280">
        <v>44.533333333333331</v>
      </c>
      <c r="E394" s="280">
        <v>43.216666666666661</v>
      </c>
      <c r="F394" s="280">
        <v>41.783333333333331</v>
      </c>
      <c r="G394" s="280">
        <v>40.466666666666661</v>
      </c>
      <c r="H394" s="280">
        <v>45.966666666666661</v>
      </c>
      <c r="I394" s="280">
        <v>47.283333333333324</v>
      </c>
      <c r="J394" s="280">
        <v>48.716666666666661</v>
      </c>
      <c r="K394" s="278">
        <v>45.85</v>
      </c>
      <c r="L394" s="278">
        <v>43.1</v>
      </c>
      <c r="M394" s="278">
        <v>43.58323</v>
      </c>
    </row>
    <row r="395" spans="1:13">
      <c r="A395" s="269">
        <v>385</v>
      </c>
      <c r="B395" s="278" t="s">
        <v>170</v>
      </c>
      <c r="C395" s="279">
        <v>99.8</v>
      </c>
      <c r="D395" s="280">
        <v>98.616666666666674</v>
      </c>
      <c r="E395" s="280">
        <v>95.233333333333348</v>
      </c>
      <c r="F395" s="280">
        <v>90.666666666666671</v>
      </c>
      <c r="G395" s="280">
        <v>87.283333333333346</v>
      </c>
      <c r="H395" s="280">
        <v>103.18333333333335</v>
      </c>
      <c r="I395" s="280">
        <v>106.56666666666668</v>
      </c>
      <c r="J395" s="280">
        <v>111.13333333333335</v>
      </c>
      <c r="K395" s="278">
        <v>102</v>
      </c>
      <c r="L395" s="278">
        <v>94.05</v>
      </c>
      <c r="M395" s="278">
        <v>162.05494999999999</v>
      </c>
    </row>
    <row r="396" spans="1:13">
      <c r="A396" s="269">
        <v>386</v>
      </c>
      <c r="B396" s="278" t="s">
        <v>504</v>
      </c>
      <c r="C396" s="279">
        <v>86.1</v>
      </c>
      <c r="D396" s="280">
        <v>86.233333333333334</v>
      </c>
      <c r="E396" s="280">
        <v>84.616666666666674</v>
      </c>
      <c r="F396" s="280">
        <v>83.13333333333334</v>
      </c>
      <c r="G396" s="280">
        <v>81.51666666666668</v>
      </c>
      <c r="H396" s="280">
        <v>87.716666666666669</v>
      </c>
      <c r="I396" s="280">
        <v>89.333333333333314</v>
      </c>
      <c r="J396" s="280">
        <v>90.816666666666663</v>
      </c>
      <c r="K396" s="278">
        <v>87.85</v>
      </c>
      <c r="L396" s="278">
        <v>84.75</v>
      </c>
      <c r="M396" s="278">
        <v>41.493110000000001</v>
      </c>
    </row>
    <row r="397" spans="1:13">
      <c r="A397" s="269">
        <v>387</v>
      </c>
      <c r="B397" s="278" t="s">
        <v>505</v>
      </c>
      <c r="C397" s="279">
        <v>755.45</v>
      </c>
      <c r="D397" s="280">
        <v>764.48333333333323</v>
      </c>
      <c r="E397" s="280">
        <v>743.96666666666647</v>
      </c>
      <c r="F397" s="280">
        <v>732.48333333333323</v>
      </c>
      <c r="G397" s="280">
        <v>711.96666666666647</v>
      </c>
      <c r="H397" s="280">
        <v>775.96666666666647</v>
      </c>
      <c r="I397" s="280">
        <v>796.48333333333312</v>
      </c>
      <c r="J397" s="280">
        <v>807.96666666666647</v>
      </c>
      <c r="K397" s="278">
        <v>785</v>
      </c>
      <c r="L397" s="278">
        <v>753</v>
      </c>
      <c r="M397" s="278">
        <v>2.95811</v>
      </c>
    </row>
    <row r="398" spans="1:13">
      <c r="A398" s="269">
        <v>388</v>
      </c>
      <c r="B398" s="278" t="s">
        <v>506</v>
      </c>
      <c r="C398" s="279">
        <v>8.4499999999999993</v>
      </c>
      <c r="D398" s="280">
        <v>8.35</v>
      </c>
      <c r="E398" s="280">
        <v>8.25</v>
      </c>
      <c r="F398" s="280">
        <v>8.0500000000000007</v>
      </c>
      <c r="G398" s="280">
        <v>7.9500000000000011</v>
      </c>
      <c r="H398" s="280">
        <v>8.5499999999999989</v>
      </c>
      <c r="I398" s="280">
        <v>8.6499999999999968</v>
      </c>
      <c r="J398" s="280">
        <v>8.8499999999999979</v>
      </c>
      <c r="K398" s="278">
        <v>8.4499999999999993</v>
      </c>
      <c r="L398" s="278">
        <v>8.15</v>
      </c>
      <c r="M398" s="278">
        <v>16.398260000000001</v>
      </c>
    </row>
    <row r="399" spans="1:13">
      <c r="A399" s="269">
        <v>389</v>
      </c>
      <c r="B399" s="278" t="s">
        <v>171</v>
      </c>
      <c r="C399" s="279">
        <v>1581.7</v>
      </c>
      <c r="D399" s="280">
        <v>1591.1333333333332</v>
      </c>
      <c r="E399" s="280">
        <v>1564.2666666666664</v>
      </c>
      <c r="F399" s="280">
        <v>1546.8333333333333</v>
      </c>
      <c r="G399" s="280">
        <v>1519.9666666666665</v>
      </c>
      <c r="H399" s="280">
        <v>1608.5666666666664</v>
      </c>
      <c r="I399" s="280">
        <v>1635.4333333333332</v>
      </c>
      <c r="J399" s="280">
        <v>1652.8666666666663</v>
      </c>
      <c r="K399" s="278">
        <v>1618</v>
      </c>
      <c r="L399" s="278">
        <v>1573.7</v>
      </c>
      <c r="M399" s="278">
        <v>152.70435000000001</v>
      </c>
    </row>
    <row r="400" spans="1:13">
      <c r="A400" s="269">
        <v>390</v>
      </c>
      <c r="B400" s="278" t="s">
        <v>507</v>
      </c>
      <c r="C400" s="279">
        <v>21</v>
      </c>
      <c r="D400" s="280">
        <v>20.683333333333334</v>
      </c>
      <c r="E400" s="280">
        <v>20.366666666666667</v>
      </c>
      <c r="F400" s="280">
        <v>19.733333333333334</v>
      </c>
      <c r="G400" s="280">
        <v>19.416666666666668</v>
      </c>
      <c r="H400" s="280">
        <v>21.316666666666666</v>
      </c>
      <c r="I400" s="280">
        <v>21.633333333333336</v>
      </c>
      <c r="J400" s="280">
        <v>22.266666666666666</v>
      </c>
      <c r="K400" s="278">
        <v>21</v>
      </c>
      <c r="L400" s="278">
        <v>20.05</v>
      </c>
      <c r="M400" s="278">
        <v>17.529330000000002</v>
      </c>
    </row>
    <row r="401" spans="1:13">
      <c r="A401" s="269">
        <v>391</v>
      </c>
      <c r="B401" s="278" t="s">
        <v>520</v>
      </c>
      <c r="C401" s="279">
        <v>6.3</v>
      </c>
      <c r="D401" s="280">
        <v>6.3</v>
      </c>
      <c r="E401" s="280">
        <v>6.3</v>
      </c>
      <c r="F401" s="280">
        <v>6.3</v>
      </c>
      <c r="G401" s="280">
        <v>6.3</v>
      </c>
      <c r="H401" s="280">
        <v>6.3</v>
      </c>
      <c r="I401" s="280">
        <v>6.3</v>
      </c>
      <c r="J401" s="280">
        <v>6.3</v>
      </c>
      <c r="K401" s="278">
        <v>6.3</v>
      </c>
      <c r="L401" s="278">
        <v>6.3</v>
      </c>
      <c r="M401" s="278">
        <v>1.8134399999999999</v>
      </c>
    </row>
    <row r="402" spans="1:13">
      <c r="A402" s="269">
        <v>392</v>
      </c>
      <c r="B402" s="278" t="s">
        <v>509</v>
      </c>
      <c r="C402" s="279">
        <v>100.05</v>
      </c>
      <c r="D402" s="280">
        <v>99.733333333333348</v>
      </c>
      <c r="E402" s="280">
        <v>97.716666666666697</v>
      </c>
      <c r="F402" s="280">
        <v>95.383333333333354</v>
      </c>
      <c r="G402" s="280">
        <v>93.366666666666703</v>
      </c>
      <c r="H402" s="280">
        <v>102.06666666666669</v>
      </c>
      <c r="I402" s="280">
        <v>104.08333333333334</v>
      </c>
      <c r="J402" s="280">
        <v>106.41666666666669</v>
      </c>
      <c r="K402" s="278">
        <v>101.75</v>
      </c>
      <c r="L402" s="278">
        <v>97.4</v>
      </c>
      <c r="M402" s="278">
        <v>3.17611</v>
      </c>
    </row>
    <row r="403" spans="1:13">
      <c r="A403" s="269">
        <v>393</v>
      </c>
      <c r="B403" s="278" t="s">
        <v>2317</v>
      </c>
      <c r="C403" s="279">
        <v>75.95</v>
      </c>
      <c r="D403" s="280">
        <v>76.783333333333331</v>
      </c>
      <c r="E403" s="280">
        <v>74.766666666666666</v>
      </c>
      <c r="F403" s="280">
        <v>73.583333333333329</v>
      </c>
      <c r="G403" s="280">
        <v>71.566666666666663</v>
      </c>
      <c r="H403" s="280">
        <v>77.966666666666669</v>
      </c>
      <c r="I403" s="280">
        <v>79.98333333333332</v>
      </c>
      <c r="J403" s="280">
        <v>81.166666666666671</v>
      </c>
      <c r="K403" s="278">
        <v>78.8</v>
      </c>
      <c r="L403" s="278">
        <v>75.599999999999994</v>
      </c>
      <c r="M403" s="278">
        <v>0.89061000000000001</v>
      </c>
    </row>
    <row r="404" spans="1:13">
      <c r="A404" s="269">
        <v>394</v>
      </c>
      <c r="B404" s="278" t="s">
        <v>496</v>
      </c>
      <c r="C404" s="279">
        <v>245.75</v>
      </c>
      <c r="D404" s="280">
        <v>245.95000000000002</v>
      </c>
      <c r="E404" s="280">
        <v>242.10000000000002</v>
      </c>
      <c r="F404" s="280">
        <v>238.45000000000002</v>
      </c>
      <c r="G404" s="280">
        <v>234.60000000000002</v>
      </c>
      <c r="H404" s="280">
        <v>249.60000000000002</v>
      </c>
      <c r="I404" s="280">
        <v>253.45</v>
      </c>
      <c r="J404" s="280">
        <v>257.10000000000002</v>
      </c>
      <c r="K404" s="278">
        <v>249.8</v>
      </c>
      <c r="L404" s="278">
        <v>242.3</v>
      </c>
      <c r="M404" s="278">
        <v>14.57166</v>
      </c>
    </row>
    <row r="405" spans="1:13">
      <c r="A405" s="269">
        <v>395</v>
      </c>
      <c r="B405" s="278" t="s">
        <v>508</v>
      </c>
      <c r="C405" s="279">
        <v>2.2999999999999998</v>
      </c>
      <c r="D405" s="280">
        <v>2.2999999999999998</v>
      </c>
      <c r="E405" s="280">
        <v>2.2999999999999998</v>
      </c>
      <c r="F405" s="280">
        <v>2.2999999999999998</v>
      </c>
      <c r="G405" s="280">
        <v>2.2999999999999998</v>
      </c>
      <c r="H405" s="280">
        <v>2.2999999999999998</v>
      </c>
      <c r="I405" s="280">
        <v>2.2999999999999998</v>
      </c>
      <c r="J405" s="280">
        <v>2.2999999999999998</v>
      </c>
      <c r="K405" s="278">
        <v>2.2999999999999998</v>
      </c>
      <c r="L405" s="278">
        <v>2.2999999999999998</v>
      </c>
      <c r="M405" s="278">
        <v>21.985299999999999</v>
      </c>
    </row>
    <row r="406" spans="1:13">
      <c r="A406" s="269">
        <v>396</v>
      </c>
      <c r="B406" s="278" t="s">
        <v>498</v>
      </c>
      <c r="C406" s="279">
        <v>19.05</v>
      </c>
      <c r="D406" s="280">
        <v>18.816666666666666</v>
      </c>
      <c r="E406" s="280">
        <v>18.133333333333333</v>
      </c>
      <c r="F406" s="280">
        <v>17.216666666666665</v>
      </c>
      <c r="G406" s="280">
        <v>16.533333333333331</v>
      </c>
      <c r="H406" s="280">
        <v>19.733333333333334</v>
      </c>
      <c r="I406" s="280">
        <v>20.416666666666664</v>
      </c>
      <c r="J406" s="280">
        <v>21.333333333333336</v>
      </c>
      <c r="K406" s="278">
        <v>19.5</v>
      </c>
      <c r="L406" s="278">
        <v>17.899999999999999</v>
      </c>
      <c r="M406" s="278">
        <v>169.52619999999999</v>
      </c>
    </row>
    <row r="407" spans="1:13">
      <c r="A407" s="269">
        <v>397</v>
      </c>
      <c r="B407" s="278" t="s">
        <v>513</v>
      </c>
      <c r="C407" s="279">
        <v>43.35</v>
      </c>
      <c r="D407" s="280">
        <v>42.033333333333331</v>
      </c>
      <c r="E407" s="280">
        <v>40.716666666666661</v>
      </c>
      <c r="F407" s="280">
        <v>38.083333333333329</v>
      </c>
      <c r="G407" s="280">
        <v>36.766666666666659</v>
      </c>
      <c r="H407" s="280">
        <v>44.666666666666664</v>
      </c>
      <c r="I407" s="280">
        <v>45.983333333333327</v>
      </c>
      <c r="J407" s="280">
        <v>48.616666666666667</v>
      </c>
      <c r="K407" s="278">
        <v>43.35</v>
      </c>
      <c r="L407" s="278">
        <v>39.4</v>
      </c>
      <c r="M407" s="278">
        <v>4.0178500000000001</v>
      </c>
    </row>
    <row r="408" spans="1:13">
      <c r="A408" s="269">
        <v>398</v>
      </c>
      <c r="B408" s="278" t="s">
        <v>172</v>
      </c>
      <c r="C408" s="279">
        <v>33.4</v>
      </c>
      <c r="D408" s="280">
        <v>32.833333333333329</v>
      </c>
      <c r="E408" s="280">
        <v>31.86666666666666</v>
      </c>
      <c r="F408" s="280">
        <v>30.333333333333332</v>
      </c>
      <c r="G408" s="280">
        <v>29.366666666666664</v>
      </c>
      <c r="H408" s="280">
        <v>34.36666666666666</v>
      </c>
      <c r="I408" s="280">
        <v>35.333333333333329</v>
      </c>
      <c r="J408" s="280">
        <v>36.866666666666653</v>
      </c>
      <c r="K408" s="278">
        <v>33.799999999999997</v>
      </c>
      <c r="L408" s="278">
        <v>31.3</v>
      </c>
      <c r="M408" s="278">
        <v>596.94645000000003</v>
      </c>
    </row>
    <row r="409" spans="1:13">
      <c r="A409" s="269">
        <v>399</v>
      </c>
      <c r="B409" s="278" t="s">
        <v>514</v>
      </c>
      <c r="C409" s="279">
        <v>8124.35</v>
      </c>
      <c r="D409" s="280">
        <v>8155.0999999999995</v>
      </c>
      <c r="E409" s="280">
        <v>8070.2999999999993</v>
      </c>
      <c r="F409" s="280">
        <v>8016.25</v>
      </c>
      <c r="G409" s="280">
        <v>7931.45</v>
      </c>
      <c r="H409" s="280">
        <v>8209.1499999999978</v>
      </c>
      <c r="I409" s="280">
        <v>8293.9500000000007</v>
      </c>
      <c r="J409" s="280">
        <v>8347.9999999999982</v>
      </c>
      <c r="K409" s="278">
        <v>8239.9</v>
      </c>
      <c r="L409" s="278">
        <v>8101.05</v>
      </c>
      <c r="M409" s="278">
        <v>0.17646999999999999</v>
      </c>
    </row>
    <row r="410" spans="1:13">
      <c r="A410" s="269">
        <v>400</v>
      </c>
      <c r="B410" s="278" t="s">
        <v>281</v>
      </c>
      <c r="C410" s="279">
        <v>796.7</v>
      </c>
      <c r="D410" s="280">
        <v>794.94999999999993</v>
      </c>
      <c r="E410" s="280">
        <v>784.64999999999986</v>
      </c>
      <c r="F410" s="280">
        <v>772.59999999999991</v>
      </c>
      <c r="G410" s="280">
        <v>762.29999999999984</v>
      </c>
      <c r="H410" s="280">
        <v>806.99999999999989</v>
      </c>
      <c r="I410" s="280">
        <v>817.29999999999984</v>
      </c>
      <c r="J410" s="280">
        <v>829.34999999999991</v>
      </c>
      <c r="K410" s="278">
        <v>805.25</v>
      </c>
      <c r="L410" s="278">
        <v>782.9</v>
      </c>
      <c r="M410" s="278">
        <v>11.99794</v>
      </c>
    </row>
    <row r="411" spans="1:13">
      <c r="A411" s="269">
        <v>401</v>
      </c>
      <c r="B411" s="278" t="s">
        <v>173</v>
      </c>
      <c r="C411" s="279">
        <v>187.8</v>
      </c>
      <c r="D411" s="280">
        <v>184.53333333333333</v>
      </c>
      <c r="E411" s="280">
        <v>179.26666666666665</v>
      </c>
      <c r="F411" s="280">
        <v>170.73333333333332</v>
      </c>
      <c r="G411" s="280">
        <v>165.46666666666664</v>
      </c>
      <c r="H411" s="280">
        <v>193.06666666666666</v>
      </c>
      <c r="I411" s="280">
        <v>198.33333333333337</v>
      </c>
      <c r="J411" s="280">
        <v>206.86666666666667</v>
      </c>
      <c r="K411" s="278">
        <v>189.8</v>
      </c>
      <c r="L411" s="278">
        <v>176</v>
      </c>
      <c r="M411" s="278">
        <v>2013.2517600000001</v>
      </c>
    </row>
    <row r="412" spans="1:13">
      <c r="A412" s="269">
        <v>402</v>
      </c>
      <c r="B412" s="278" t="s">
        <v>515</v>
      </c>
      <c r="C412" s="279">
        <v>3567.95</v>
      </c>
      <c r="D412" s="280">
        <v>3530.9833333333336</v>
      </c>
      <c r="E412" s="280">
        <v>3411.9666666666672</v>
      </c>
      <c r="F412" s="280">
        <v>3255.9833333333336</v>
      </c>
      <c r="G412" s="280">
        <v>3136.9666666666672</v>
      </c>
      <c r="H412" s="280">
        <v>3686.9666666666672</v>
      </c>
      <c r="I412" s="280">
        <v>3805.9833333333336</v>
      </c>
      <c r="J412" s="280">
        <v>3961.9666666666672</v>
      </c>
      <c r="K412" s="278">
        <v>3650</v>
      </c>
      <c r="L412" s="278">
        <v>3375</v>
      </c>
      <c r="M412" s="278">
        <v>8.4070000000000006E-2</v>
      </c>
    </row>
    <row r="413" spans="1:13">
      <c r="A413" s="269">
        <v>403</v>
      </c>
      <c r="B413" s="278" t="s">
        <v>517</v>
      </c>
      <c r="C413" s="279">
        <v>1401.75</v>
      </c>
      <c r="D413" s="280">
        <v>1391.8166666666666</v>
      </c>
      <c r="E413" s="280">
        <v>1374.7833333333333</v>
      </c>
      <c r="F413" s="280">
        <v>1347.8166666666666</v>
      </c>
      <c r="G413" s="280">
        <v>1330.7833333333333</v>
      </c>
      <c r="H413" s="280">
        <v>1418.7833333333333</v>
      </c>
      <c r="I413" s="280">
        <v>1435.8166666666666</v>
      </c>
      <c r="J413" s="280">
        <v>1462.7833333333333</v>
      </c>
      <c r="K413" s="278">
        <v>1408.85</v>
      </c>
      <c r="L413" s="278">
        <v>1364.85</v>
      </c>
      <c r="M413" s="278">
        <v>3.9100000000000003E-2</v>
      </c>
    </row>
    <row r="414" spans="1:13">
      <c r="A414" s="269">
        <v>404</v>
      </c>
      <c r="B414" s="278" t="s">
        <v>518</v>
      </c>
      <c r="C414" s="279">
        <v>466.15</v>
      </c>
      <c r="D414" s="280">
        <v>456.2</v>
      </c>
      <c r="E414" s="280">
        <v>437.95</v>
      </c>
      <c r="F414" s="280">
        <v>409.75</v>
      </c>
      <c r="G414" s="280">
        <v>391.5</v>
      </c>
      <c r="H414" s="280">
        <v>484.4</v>
      </c>
      <c r="I414" s="280">
        <v>502.65</v>
      </c>
      <c r="J414" s="280">
        <v>530.84999999999991</v>
      </c>
      <c r="K414" s="278">
        <v>474.45</v>
      </c>
      <c r="L414" s="278">
        <v>428</v>
      </c>
      <c r="M414" s="278">
        <v>1.3632899999999999</v>
      </c>
    </row>
    <row r="415" spans="1:13">
      <c r="A415" s="269">
        <v>405</v>
      </c>
      <c r="B415" s="278" t="s">
        <v>510</v>
      </c>
      <c r="C415" s="279">
        <v>70.599999999999994</v>
      </c>
      <c r="D415" s="280">
        <v>69.733333333333334</v>
      </c>
      <c r="E415" s="280">
        <v>67.966666666666669</v>
      </c>
      <c r="F415" s="280">
        <v>65.333333333333329</v>
      </c>
      <c r="G415" s="280">
        <v>63.566666666666663</v>
      </c>
      <c r="H415" s="280">
        <v>72.366666666666674</v>
      </c>
      <c r="I415" s="280">
        <v>74.133333333333354</v>
      </c>
      <c r="J415" s="280">
        <v>76.76666666666668</v>
      </c>
      <c r="K415" s="278">
        <v>71.5</v>
      </c>
      <c r="L415" s="278">
        <v>67.099999999999994</v>
      </c>
      <c r="M415" s="278">
        <v>70.967470000000006</v>
      </c>
    </row>
    <row r="416" spans="1:13">
      <c r="A416" s="269">
        <v>406</v>
      </c>
      <c r="B416" s="278" t="s">
        <v>519</v>
      </c>
      <c r="C416" s="279">
        <v>214.75</v>
      </c>
      <c r="D416" s="280">
        <v>208.31666666666669</v>
      </c>
      <c r="E416" s="280">
        <v>201.28333333333339</v>
      </c>
      <c r="F416" s="280">
        <v>187.81666666666669</v>
      </c>
      <c r="G416" s="280">
        <v>180.78333333333339</v>
      </c>
      <c r="H416" s="280">
        <v>221.78333333333339</v>
      </c>
      <c r="I416" s="280">
        <v>228.81666666666669</v>
      </c>
      <c r="J416" s="280">
        <v>242.28333333333339</v>
      </c>
      <c r="K416" s="278">
        <v>215.35</v>
      </c>
      <c r="L416" s="278">
        <v>194.85</v>
      </c>
      <c r="M416" s="278">
        <v>13.64527</v>
      </c>
    </row>
    <row r="417" spans="1:13">
      <c r="A417" s="269">
        <v>407</v>
      </c>
      <c r="B417" s="278" t="s">
        <v>174</v>
      </c>
      <c r="C417" s="279">
        <v>22089.599999999999</v>
      </c>
      <c r="D417" s="280">
        <v>22006.533333333336</v>
      </c>
      <c r="E417" s="280">
        <v>21583.066666666673</v>
      </c>
      <c r="F417" s="280">
        <v>21076.533333333336</v>
      </c>
      <c r="G417" s="280">
        <v>20653.066666666673</v>
      </c>
      <c r="H417" s="280">
        <v>22513.066666666673</v>
      </c>
      <c r="I417" s="280">
        <v>22936.53333333334</v>
      </c>
      <c r="J417" s="280">
        <v>23443.066666666673</v>
      </c>
      <c r="K417" s="278">
        <v>22430</v>
      </c>
      <c r="L417" s="278">
        <v>21500</v>
      </c>
      <c r="M417" s="278">
        <v>0.55227000000000004</v>
      </c>
    </row>
    <row r="418" spans="1:13">
      <c r="A418" s="269">
        <v>408</v>
      </c>
      <c r="B418" s="278" t="s">
        <v>521</v>
      </c>
      <c r="C418" s="279">
        <v>636.29999999999995</v>
      </c>
      <c r="D418" s="280">
        <v>636.61666666666667</v>
      </c>
      <c r="E418" s="280">
        <v>632.23333333333335</v>
      </c>
      <c r="F418" s="280">
        <v>628.16666666666663</v>
      </c>
      <c r="G418" s="280">
        <v>623.7833333333333</v>
      </c>
      <c r="H418" s="280">
        <v>640.68333333333339</v>
      </c>
      <c r="I418" s="280">
        <v>645.06666666666683</v>
      </c>
      <c r="J418" s="280">
        <v>649.13333333333344</v>
      </c>
      <c r="K418" s="278">
        <v>641</v>
      </c>
      <c r="L418" s="278">
        <v>632.54999999999995</v>
      </c>
      <c r="M418" s="278">
        <v>0.51900000000000002</v>
      </c>
    </row>
    <row r="419" spans="1:13">
      <c r="A419" s="269">
        <v>409</v>
      </c>
      <c r="B419" s="278" t="s">
        <v>175</v>
      </c>
      <c r="C419" s="279">
        <v>1150.5999999999999</v>
      </c>
      <c r="D419" s="280">
        <v>1145.8333333333333</v>
      </c>
      <c r="E419" s="280">
        <v>1123.6666666666665</v>
      </c>
      <c r="F419" s="280">
        <v>1096.7333333333333</v>
      </c>
      <c r="G419" s="280">
        <v>1074.5666666666666</v>
      </c>
      <c r="H419" s="280">
        <v>1172.7666666666664</v>
      </c>
      <c r="I419" s="280">
        <v>1194.9333333333329</v>
      </c>
      <c r="J419" s="280">
        <v>1221.8666666666663</v>
      </c>
      <c r="K419" s="278">
        <v>1168</v>
      </c>
      <c r="L419" s="278">
        <v>1118.9000000000001</v>
      </c>
      <c r="M419" s="278">
        <v>13.098050000000001</v>
      </c>
    </row>
    <row r="420" spans="1:13">
      <c r="A420" s="269">
        <v>410</v>
      </c>
      <c r="B420" s="278" t="s">
        <v>516</v>
      </c>
      <c r="C420" s="279">
        <v>394.6</v>
      </c>
      <c r="D420" s="280">
        <v>395.18333333333339</v>
      </c>
      <c r="E420" s="280">
        <v>388.01666666666677</v>
      </c>
      <c r="F420" s="280">
        <v>381.43333333333339</v>
      </c>
      <c r="G420" s="280">
        <v>374.26666666666677</v>
      </c>
      <c r="H420" s="280">
        <v>401.76666666666677</v>
      </c>
      <c r="I420" s="280">
        <v>408.93333333333339</v>
      </c>
      <c r="J420" s="280">
        <v>415.51666666666677</v>
      </c>
      <c r="K420" s="278">
        <v>402.35</v>
      </c>
      <c r="L420" s="278">
        <v>388.6</v>
      </c>
      <c r="M420" s="278">
        <v>0.29697000000000001</v>
      </c>
    </row>
    <row r="421" spans="1:13">
      <c r="A421" s="269">
        <v>411</v>
      </c>
      <c r="B421" s="278" t="s">
        <v>511</v>
      </c>
      <c r="C421" s="279">
        <v>21.15</v>
      </c>
      <c r="D421" s="280">
        <v>21.183333333333334</v>
      </c>
      <c r="E421" s="280">
        <v>20.966666666666669</v>
      </c>
      <c r="F421" s="280">
        <v>20.783333333333335</v>
      </c>
      <c r="G421" s="280">
        <v>20.56666666666667</v>
      </c>
      <c r="H421" s="280">
        <v>21.366666666666667</v>
      </c>
      <c r="I421" s="280">
        <v>21.583333333333329</v>
      </c>
      <c r="J421" s="280">
        <v>21.766666666666666</v>
      </c>
      <c r="K421" s="278">
        <v>21.4</v>
      </c>
      <c r="L421" s="278">
        <v>21</v>
      </c>
      <c r="M421" s="278">
        <v>31.19631</v>
      </c>
    </row>
    <row r="422" spans="1:13">
      <c r="A422" s="269">
        <v>412</v>
      </c>
      <c r="B422" s="278" t="s">
        <v>512</v>
      </c>
      <c r="C422" s="279">
        <v>1468.2</v>
      </c>
      <c r="D422" s="280">
        <v>1469.1333333333332</v>
      </c>
      <c r="E422" s="280">
        <v>1456.7166666666665</v>
      </c>
      <c r="F422" s="280">
        <v>1445.2333333333333</v>
      </c>
      <c r="G422" s="280">
        <v>1432.8166666666666</v>
      </c>
      <c r="H422" s="280">
        <v>1480.6166666666663</v>
      </c>
      <c r="I422" s="280">
        <v>1493.0333333333333</v>
      </c>
      <c r="J422" s="280">
        <v>1504.5166666666662</v>
      </c>
      <c r="K422" s="278">
        <v>1481.55</v>
      </c>
      <c r="L422" s="278">
        <v>1457.65</v>
      </c>
      <c r="M422" s="278">
        <v>2.3590399999999998</v>
      </c>
    </row>
    <row r="423" spans="1:13">
      <c r="A423" s="269">
        <v>413</v>
      </c>
      <c r="B423" s="278" t="s">
        <v>522</v>
      </c>
      <c r="C423" s="279">
        <v>225.05</v>
      </c>
      <c r="D423" s="280">
        <v>223.08333333333334</v>
      </c>
      <c r="E423" s="280">
        <v>207.06666666666669</v>
      </c>
      <c r="F423" s="280">
        <v>189.08333333333334</v>
      </c>
      <c r="G423" s="280">
        <v>173.06666666666669</v>
      </c>
      <c r="H423" s="280">
        <v>241.06666666666669</v>
      </c>
      <c r="I423" s="280">
        <v>257.08333333333337</v>
      </c>
      <c r="J423" s="280">
        <v>275.06666666666672</v>
      </c>
      <c r="K423" s="278">
        <v>239.1</v>
      </c>
      <c r="L423" s="278">
        <v>205.1</v>
      </c>
      <c r="M423" s="278">
        <v>9.9333500000000008</v>
      </c>
    </row>
    <row r="424" spans="1:13">
      <c r="A424" s="269">
        <v>414</v>
      </c>
      <c r="B424" s="278" t="s">
        <v>523</v>
      </c>
      <c r="C424" s="279">
        <v>924.65</v>
      </c>
      <c r="D424" s="280">
        <v>925.88333333333321</v>
      </c>
      <c r="E424" s="280">
        <v>903.81666666666638</v>
      </c>
      <c r="F424" s="280">
        <v>882.98333333333312</v>
      </c>
      <c r="G424" s="280">
        <v>860.91666666666629</v>
      </c>
      <c r="H424" s="280">
        <v>946.71666666666647</v>
      </c>
      <c r="I424" s="280">
        <v>968.7833333333333</v>
      </c>
      <c r="J424" s="280">
        <v>989.61666666666656</v>
      </c>
      <c r="K424" s="278">
        <v>947.95</v>
      </c>
      <c r="L424" s="278">
        <v>905.05</v>
      </c>
      <c r="M424" s="278">
        <v>0.24703</v>
      </c>
    </row>
    <row r="425" spans="1:13">
      <c r="A425" s="269">
        <v>415</v>
      </c>
      <c r="B425" s="278" t="s">
        <v>524</v>
      </c>
      <c r="C425" s="279">
        <v>222.65</v>
      </c>
      <c r="D425" s="280">
        <v>222.79999999999998</v>
      </c>
      <c r="E425" s="280">
        <v>219.84999999999997</v>
      </c>
      <c r="F425" s="280">
        <v>217.04999999999998</v>
      </c>
      <c r="G425" s="280">
        <v>214.09999999999997</v>
      </c>
      <c r="H425" s="280">
        <v>225.59999999999997</v>
      </c>
      <c r="I425" s="280">
        <v>228.54999999999995</v>
      </c>
      <c r="J425" s="280">
        <v>231.34999999999997</v>
      </c>
      <c r="K425" s="278">
        <v>225.75</v>
      </c>
      <c r="L425" s="278">
        <v>220</v>
      </c>
      <c r="M425" s="278">
        <v>4.7910899999999996</v>
      </c>
    </row>
    <row r="426" spans="1:13">
      <c r="A426" s="269">
        <v>416</v>
      </c>
      <c r="B426" s="278" t="s">
        <v>525</v>
      </c>
      <c r="C426" s="279">
        <v>7.3</v>
      </c>
      <c r="D426" s="280">
        <v>7.333333333333333</v>
      </c>
      <c r="E426" s="280">
        <v>7.1666666666666661</v>
      </c>
      <c r="F426" s="280">
        <v>7.0333333333333332</v>
      </c>
      <c r="G426" s="280">
        <v>6.8666666666666663</v>
      </c>
      <c r="H426" s="280">
        <v>7.4666666666666659</v>
      </c>
      <c r="I426" s="280">
        <v>7.633333333333332</v>
      </c>
      <c r="J426" s="280">
        <v>7.7666666666666657</v>
      </c>
      <c r="K426" s="278">
        <v>7.5</v>
      </c>
      <c r="L426" s="278">
        <v>7.2</v>
      </c>
      <c r="M426" s="278">
        <v>257.73075999999998</v>
      </c>
    </row>
    <row r="427" spans="1:13">
      <c r="A427" s="269">
        <v>417</v>
      </c>
      <c r="B427" s="278" t="s">
        <v>2518</v>
      </c>
      <c r="C427" s="279">
        <v>567.85</v>
      </c>
      <c r="D427" s="280">
        <v>566.88333333333333</v>
      </c>
      <c r="E427" s="280">
        <v>540.9666666666667</v>
      </c>
      <c r="F427" s="280">
        <v>514.08333333333337</v>
      </c>
      <c r="G427" s="280">
        <v>488.16666666666674</v>
      </c>
      <c r="H427" s="280">
        <v>593.76666666666665</v>
      </c>
      <c r="I427" s="280">
        <v>619.68333333333339</v>
      </c>
      <c r="J427" s="280">
        <v>646.56666666666661</v>
      </c>
      <c r="K427" s="278">
        <v>592.79999999999995</v>
      </c>
      <c r="L427" s="278">
        <v>540</v>
      </c>
      <c r="M427" s="278">
        <v>1.1843699999999999</v>
      </c>
    </row>
    <row r="428" spans="1:13">
      <c r="A428" s="269">
        <v>418</v>
      </c>
      <c r="B428" s="278" t="s">
        <v>528</v>
      </c>
      <c r="C428" s="279">
        <v>141.85</v>
      </c>
      <c r="D428" s="280">
        <v>141.96666666666667</v>
      </c>
      <c r="E428" s="280">
        <v>138.43333333333334</v>
      </c>
      <c r="F428" s="280">
        <v>135.01666666666668</v>
      </c>
      <c r="G428" s="280">
        <v>131.48333333333335</v>
      </c>
      <c r="H428" s="280">
        <v>145.38333333333333</v>
      </c>
      <c r="I428" s="280">
        <v>148.91666666666669</v>
      </c>
      <c r="J428" s="280">
        <v>152.33333333333331</v>
      </c>
      <c r="K428" s="278">
        <v>145.5</v>
      </c>
      <c r="L428" s="278">
        <v>138.55000000000001</v>
      </c>
      <c r="M428" s="278">
        <v>21.215669999999999</v>
      </c>
    </row>
    <row r="429" spans="1:13">
      <c r="A429" s="269">
        <v>419</v>
      </c>
      <c r="B429" s="278" t="s">
        <v>2527</v>
      </c>
      <c r="C429" s="279">
        <v>51.5</v>
      </c>
      <c r="D429" s="280">
        <v>50.366666666666667</v>
      </c>
      <c r="E429" s="280">
        <v>49.233333333333334</v>
      </c>
      <c r="F429" s="280">
        <v>46.966666666666669</v>
      </c>
      <c r="G429" s="280">
        <v>45.833333333333336</v>
      </c>
      <c r="H429" s="280">
        <v>52.633333333333333</v>
      </c>
      <c r="I429" s="280">
        <v>53.766666666666673</v>
      </c>
      <c r="J429" s="280">
        <v>56.033333333333331</v>
      </c>
      <c r="K429" s="278">
        <v>51.5</v>
      </c>
      <c r="L429" s="278">
        <v>48.1</v>
      </c>
      <c r="M429" s="278">
        <v>59.648650000000004</v>
      </c>
    </row>
    <row r="430" spans="1:13">
      <c r="A430" s="269">
        <v>420</v>
      </c>
      <c r="B430" s="278" t="s">
        <v>176</v>
      </c>
      <c r="C430" s="279">
        <v>3650.3</v>
      </c>
      <c r="D430" s="280">
        <v>3692.4333333333329</v>
      </c>
      <c r="E430" s="280">
        <v>3594.8666666666659</v>
      </c>
      <c r="F430" s="280">
        <v>3539.4333333333329</v>
      </c>
      <c r="G430" s="280">
        <v>3441.8666666666659</v>
      </c>
      <c r="H430" s="280">
        <v>3747.8666666666659</v>
      </c>
      <c r="I430" s="280">
        <v>3845.4333333333325</v>
      </c>
      <c r="J430" s="280">
        <v>3900.8666666666659</v>
      </c>
      <c r="K430" s="278">
        <v>3790</v>
      </c>
      <c r="L430" s="278">
        <v>3637</v>
      </c>
      <c r="M430" s="278">
        <v>7.1237000000000004</v>
      </c>
    </row>
    <row r="431" spans="1:13">
      <c r="A431" s="269">
        <v>421</v>
      </c>
      <c r="B431" s="278" t="s">
        <v>177</v>
      </c>
      <c r="C431" s="279">
        <v>614.9</v>
      </c>
      <c r="D431" s="280">
        <v>613.83333333333337</v>
      </c>
      <c r="E431" s="280">
        <v>601.4666666666667</v>
      </c>
      <c r="F431" s="280">
        <v>588.0333333333333</v>
      </c>
      <c r="G431" s="280">
        <v>575.66666666666663</v>
      </c>
      <c r="H431" s="280">
        <v>627.26666666666677</v>
      </c>
      <c r="I431" s="280">
        <v>639.63333333333333</v>
      </c>
      <c r="J431" s="280">
        <v>653.06666666666683</v>
      </c>
      <c r="K431" s="278">
        <v>626.20000000000005</v>
      </c>
      <c r="L431" s="278">
        <v>600.4</v>
      </c>
      <c r="M431" s="278">
        <v>66.697199999999995</v>
      </c>
    </row>
    <row r="432" spans="1:13">
      <c r="A432" s="269">
        <v>422</v>
      </c>
      <c r="B432" s="278" t="s">
        <v>178</v>
      </c>
      <c r="C432" s="287">
        <v>416.55</v>
      </c>
      <c r="D432" s="288">
        <v>419.16666666666669</v>
      </c>
      <c r="E432" s="288">
        <v>412.43333333333339</v>
      </c>
      <c r="F432" s="288">
        <v>408.31666666666672</v>
      </c>
      <c r="G432" s="288">
        <v>401.58333333333343</v>
      </c>
      <c r="H432" s="288">
        <v>423.28333333333336</v>
      </c>
      <c r="I432" s="288">
        <v>430.01666666666659</v>
      </c>
      <c r="J432" s="288">
        <v>434.13333333333333</v>
      </c>
      <c r="K432" s="289">
        <v>425.9</v>
      </c>
      <c r="L432" s="289">
        <v>415.05</v>
      </c>
      <c r="M432" s="289">
        <v>5.6978</v>
      </c>
    </row>
    <row r="433" spans="1:13">
      <c r="A433" s="269">
        <v>423</v>
      </c>
      <c r="B433" s="278" t="s">
        <v>526</v>
      </c>
      <c r="C433" s="278">
        <v>77.849999999999994</v>
      </c>
      <c r="D433" s="280">
        <v>77.183333333333337</v>
      </c>
      <c r="E433" s="280">
        <v>76.166666666666671</v>
      </c>
      <c r="F433" s="280">
        <v>74.483333333333334</v>
      </c>
      <c r="G433" s="280">
        <v>73.466666666666669</v>
      </c>
      <c r="H433" s="280">
        <v>78.866666666666674</v>
      </c>
      <c r="I433" s="280">
        <v>79.883333333333326</v>
      </c>
      <c r="J433" s="280">
        <v>81.566666666666677</v>
      </c>
      <c r="K433" s="278">
        <v>78.2</v>
      </c>
      <c r="L433" s="278">
        <v>75.5</v>
      </c>
      <c r="M433" s="278">
        <v>3.6249199999999999</v>
      </c>
    </row>
    <row r="434" spans="1:13">
      <c r="A434" s="269">
        <v>424</v>
      </c>
      <c r="B434" s="278" t="s">
        <v>282</v>
      </c>
      <c r="C434" s="278">
        <v>109.95</v>
      </c>
      <c r="D434" s="280">
        <v>109.76666666666667</v>
      </c>
      <c r="E434" s="280">
        <v>105.73333333333333</v>
      </c>
      <c r="F434" s="280">
        <v>101.51666666666667</v>
      </c>
      <c r="G434" s="280">
        <v>97.483333333333334</v>
      </c>
      <c r="H434" s="280">
        <v>113.98333333333333</v>
      </c>
      <c r="I434" s="280">
        <v>118.01666666666667</v>
      </c>
      <c r="J434" s="280">
        <v>122.23333333333333</v>
      </c>
      <c r="K434" s="278">
        <v>113.8</v>
      </c>
      <c r="L434" s="278">
        <v>105.55</v>
      </c>
      <c r="M434" s="278">
        <v>43.901910000000001</v>
      </c>
    </row>
    <row r="435" spans="1:13">
      <c r="A435" s="269">
        <v>425</v>
      </c>
      <c r="B435" s="278" t="s">
        <v>527</v>
      </c>
      <c r="C435" s="278">
        <v>394.35</v>
      </c>
      <c r="D435" s="280">
        <v>393.43333333333334</v>
      </c>
      <c r="E435" s="280">
        <v>388.9666666666667</v>
      </c>
      <c r="F435" s="280">
        <v>383.58333333333337</v>
      </c>
      <c r="G435" s="280">
        <v>379.11666666666673</v>
      </c>
      <c r="H435" s="280">
        <v>398.81666666666666</v>
      </c>
      <c r="I435" s="280">
        <v>403.28333333333325</v>
      </c>
      <c r="J435" s="280">
        <v>408.66666666666663</v>
      </c>
      <c r="K435" s="278">
        <v>397.9</v>
      </c>
      <c r="L435" s="278">
        <v>388.05</v>
      </c>
      <c r="M435" s="278">
        <v>0.96991000000000005</v>
      </c>
    </row>
    <row r="436" spans="1:13">
      <c r="A436" s="269">
        <v>426</v>
      </c>
      <c r="B436" s="278" t="s">
        <v>529</v>
      </c>
      <c r="C436" s="278">
        <v>1470.8</v>
      </c>
      <c r="D436" s="280">
        <v>1454.9333333333334</v>
      </c>
      <c r="E436" s="280">
        <v>1425.8666666666668</v>
      </c>
      <c r="F436" s="280">
        <v>1380.9333333333334</v>
      </c>
      <c r="G436" s="280">
        <v>1351.8666666666668</v>
      </c>
      <c r="H436" s="280">
        <v>1499.8666666666668</v>
      </c>
      <c r="I436" s="280">
        <v>1528.9333333333334</v>
      </c>
      <c r="J436" s="280">
        <v>1573.8666666666668</v>
      </c>
      <c r="K436" s="278">
        <v>1484</v>
      </c>
      <c r="L436" s="278">
        <v>1410</v>
      </c>
      <c r="M436" s="278">
        <v>7.3200000000000001E-2</v>
      </c>
    </row>
    <row r="437" spans="1:13">
      <c r="A437" s="269">
        <v>427</v>
      </c>
      <c r="B437" s="278" t="s">
        <v>530</v>
      </c>
      <c r="C437" s="278">
        <v>1202.95</v>
      </c>
      <c r="D437" s="280">
        <v>1208.6666666666667</v>
      </c>
      <c r="E437" s="280">
        <v>1194.3833333333334</v>
      </c>
      <c r="F437" s="280">
        <v>1185.8166666666666</v>
      </c>
      <c r="G437" s="280">
        <v>1171.5333333333333</v>
      </c>
      <c r="H437" s="280">
        <v>1217.2333333333336</v>
      </c>
      <c r="I437" s="280">
        <v>1231.5166666666669</v>
      </c>
      <c r="J437" s="280">
        <v>1240.0833333333337</v>
      </c>
      <c r="K437" s="278">
        <v>1222.95</v>
      </c>
      <c r="L437" s="278">
        <v>1200.0999999999999</v>
      </c>
      <c r="M437" s="278">
        <v>0.29197000000000001</v>
      </c>
    </row>
    <row r="438" spans="1:13">
      <c r="A438" s="269">
        <v>428</v>
      </c>
      <c r="B438" s="278" t="s">
        <v>531</v>
      </c>
      <c r="C438" s="278">
        <v>314.89999999999998</v>
      </c>
      <c r="D438" s="280">
        <v>314.86666666666662</v>
      </c>
      <c r="E438" s="280">
        <v>311.78333333333325</v>
      </c>
      <c r="F438" s="280">
        <v>308.66666666666663</v>
      </c>
      <c r="G438" s="280">
        <v>305.58333333333326</v>
      </c>
      <c r="H438" s="280">
        <v>317.98333333333323</v>
      </c>
      <c r="I438" s="280">
        <v>321.06666666666661</v>
      </c>
      <c r="J438" s="280">
        <v>324.18333333333322</v>
      </c>
      <c r="K438" s="278">
        <v>317.95</v>
      </c>
      <c r="L438" s="278">
        <v>311.75</v>
      </c>
      <c r="M438" s="278">
        <v>0.84567000000000003</v>
      </c>
    </row>
    <row r="439" spans="1:13">
      <c r="A439" s="269">
        <v>429</v>
      </c>
      <c r="B439" s="278" t="s">
        <v>179</v>
      </c>
      <c r="C439" s="278">
        <v>494.25</v>
      </c>
      <c r="D439" s="280">
        <v>499.15000000000003</v>
      </c>
      <c r="E439" s="280">
        <v>487.30000000000007</v>
      </c>
      <c r="F439" s="280">
        <v>480.35</v>
      </c>
      <c r="G439" s="280">
        <v>468.50000000000006</v>
      </c>
      <c r="H439" s="280">
        <v>506.10000000000008</v>
      </c>
      <c r="I439" s="280">
        <v>517.95000000000005</v>
      </c>
      <c r="J439" s="280">
        <v>524.90000000000009</v>
      </c>
      <c r="K439" s="278">
        <v>511</v>
      </c>
      <c r="L439" s="278">
        <v>492.2</v>
      </c>
      <c r="M439" s="278">
        <v>227.98421999999999</v>
      </c>
    </row>
    <row r="440" spans="1:13">
      <c r="A440" s="269">
        <v>430</v>
      </c>
      <c r="B440" s="278" t="s">
        <v>532</v>
      </c>
      <c r="C440" s="278">
        <v>172.95</v>
      </c>
      <c r="D440" s="280">
        <v>168.15</v>
      </c>
      <c r="E440" s="280">
        <v>161.05000000000001</v>
      </c>
      <c r="F440" s="280">
        <v>149.15</v>
      </c>
      <c r="G440" s="280">
        <v>142.05000000000001</v>
      </c>
      <c r="H440" s="280">
        <v>180.05</v>
      </c>
      <c r="I440" s="280">
        <v>187.14999999999998</v>
      </c>
      <c r="J440" s="280">
        <v>199.05</v>
      </c>
      <c r="K440" s="278">
        <v>175.25</v>
      </c>
      <c r="L440" s="278">
        <v>156.25</v>
      </c>
      <c r="M440" s="278">
        <v>8.0546199999999999</v>
      </c>
    </row>
    <row r="441" spans="1:13">
      <c r="A441" s="269">
        <v>431</v>
      </c>
      <c r="B441" s="278" t="s">
        <v>180</v>
      </c>
      <c r="C441" s="278">
        <v>402.15</v>
      </c>
      <c r="D441" s="280">
        <v>406.11666666666662</v>
      </c>
      <c r="E441" s="280">
        <v>396.28333333333325</v>
      </c>
      <c r="F441" s="280">
        <v>390.41666666666663</v>
      </c>
      <c r="G441" s="280">
        <v>380.58333333333326</v>
      </c>
      <c r="H441" s="280">
        <v>411.98333333333323</v>
      </c>
      <c r="I441" s="280">
        <v>421.81666666666661</v>
      </c>
      <c r="J441" s="280">
        <v>427.68333333333322</v>
      </c>
      <c r="K441" s="278">
        <v>415.95</v>
      </c>
      <c r="L441" s="278">
        <v>400.25</v>
      </c>
      <c r="M441" s="278">
        <v>27.56561</v>
      </c>
    </row>
    <row r="442" spans="1:13">
      <c r="A442" s="269">
        <v>432</v>
      </c>
      <c r="B442" s="278" t="s">
        <v>533</v>
      </c>
      <c r="C442" s="278">
        <v>131.80000000000001</v>
      </c>
      <c r="D442" s="280">
        <v>130.01666666666668</v>
      </c>
      <c r="E442" s="280">
        <v>126.38333333333335</v>
      </c>
      <c r="F442" s="280">
        <v>120.96666666666667</v>
      </c>
      <c r="G442" s="280">
        <v>117.33333333333334</v>
      </c>
      <c r="H442" s="280">
        <v>135.43333333333337</v>
      </c>
      <c r="I442" s="280">
        <v>139.06666666666669</v>
      </c>
      <c r="J442" s="280">
        <v>144.48333333333338</v>
      </c>
      <c r="K442" s="278">
        <v>133.65</v>
      </c>
      <c r="L442" s="278">
        <v>124.6</v>
      </c>
      <c r="M442" s="278">
        <v>22.928360000000001</v>
      </c>
    </row>
    <row r="443" spans="1:13">
      <c r="A443" s="269">
        <v>433</v>
      </c>
      <c r="B443" s="278" t="s">
        <v>534</v>
      </c>
      <c r="C443" s="278">
        <v>1076.0999999999999</v>
      </c>
      <c r="D443" s="280">
        <v>1083.8833333333332</v>
      </c>
      <c r="E443" s="280">
        <v>1057.7666666666664</v>
      </c>
      <c r="F443" s="280">
        <v>1039.4333333333332</v>
      </c>
      <c r="G443" s="280">
        <v>1013.3166666666664</v>
      </c>
      <c r="H443" s="280">
        <v>1102.2166666666665</v>
      </c>
      <c r="I443" s="280">
        <v>1128.3333333333333</v>
      </c>
      <c r="J443" s="280">
        <v>1146.6666666666665</v>
      </c>
      <c r="K443" s="278">
        <v>1110</v>
      </c>
      <c r="L443" s="278">
        <v>1065.55</v>
      </c>
      <c r="M443" s="278">
        <v>0.61399000000000004</v>
      </c>
    </row>
    <row r="444" spans="1:13">
      <c r="A444" s="269">
        <v>434</v>
      </c>
      <c r="B444" s="278" t="s">
        <v>535</v>
      </c>
      <c r="C444" s="278">
        <v>3.6</v>
      </c>
      <c r="D444" s="280">
        <v>3.5666666666666664</v>
      </c>
      <c r="E444" s="280">
        <v>3.5333333333333328</v>
      </c>
      <c r="F444" s="280">
        <v>3.4666666666666663</v>
      </c>
      <c r="G444" s="280">
        <v>3.4333333333333327</v>
      </c>
      <c r="H444" s="280">
        <v>3.6333333333333329</v>
      </c>
      <c r="I444" s="280">
        <v>3.6666666666666661</v>
      </c>
      <c r="J444" s="280">
        <v>3.7333333333333329</v>
      </c>
      <c r="K444" s="278">
        <v>3.6</v>
      </c>
      <c r="L444" s="278">
        <v>3.5</v>
      </c>
      <c r="M444" s="278">
        <v>196.70850999999999</v>
      </c>
    </row>
    <row r="445" spans="1:13">
      <c r="A445" s="269">
        <v>435</v>
      </c>
      <c r="B445" s="278" t="s">
        <v>536</v>
      </c>
      <c r="C445" s="278">
        <v>101.6</v>
      </c>
      <c r="D445" s="280">
        <v>102.18333333333332</v>
      </c>
      <c r="E445" s="280">
        <v>99.566666666666649</v>
      </c>
      <c r="F445" s="280">
        <v>97.533333333333331</v>
      </c>
      <c r="G445" s="280">
        <v>94.916666666666657</v>
      </c>
      <c r="H445" s="280">
        <v>104.21666666666664</v>
      </c>
      <c r="I445" s="280">
        <v>106.83333333333331</v>
      </c>
      <c r="J445" s="280">
        <v>108.86666666666663</v>
      </c>
      <c r="K445" s="278">
        <v>104.8</v>
      </c>
      <c r="L445" s="278">
        <v>100.15</v>
      </c>
      <c r="M445" s="278">
        <v>0.90127000000000002</v>
      </c>
    </row>
    <row r="446" spans="1:13">
      <c r="A446" s="269">
        <v>436</v>
      </c>
      <c r="B446" s="278" t="s">
        <v>537</v>
      </c>
      <c r="C446" s="278">
        <v>899.1</v>
      </c>
      <c r="D446" s="280">
        <v>905.03333333333342</v>
      </c>
      <c r="E446" s="280">
        <v>890.11666666666679</v>
      </c>
      <c r="F446" s="280">
        <v>881.13333333333333</v>
      </c>
      <c r="G446" s="280">
        <v>866.2166666666667</v>
      </c>
      <c r="H446" s="280">
        <v>914.01666666666688</v>
      </c>
      <c r="I446" s="280">
        <v>928.93333333333362</v>
      </c>
      <c r="J446" s="280">
        <v>937.91666666666697</v>
      </c>
      <c r="K446" s="278">
        <v>919.95</v>
      </c>
      <c r="L446" s="278">
        <v>896.05</v>
      </c>
      <c r="M446" s="278">
        <v>0.65215000000000001</v>
      </c>
    </row>
    <row r="447" spans="1:13">
      <c r="A447" s="269">
        <v>437</v>
      </c>
      <c r="B447" s="278" t="s">
        <v>283</v>
      </c>
      <c r="C447" s="278">
        <v>367</v>
      </c>
      <c r="D447" s="280">
        <v>368.59999999999997</v>
      </c>
      <c r="E447" s="280">
        <v>363.59999999999991</v>
      </c>
      <c r="F447" s="280">
        <v>360.19999999999993</v>
      </c>
      <c r="G447" s="280">
        <v>355.19999999999987</v>
      </c>
      <c r="H447" s="280">
        <v>371.99999999999994</v>
      </c>
      <c r="I447" s="280">
        <v>377.00000000000006</v>
      </c>
      <c r="J447" s="280">
        <v>380.4</v>
      </c>
      <c r="K447" s="278">
        <v>373.6</v>
      </c>
      <c r="L447" s="278">
        <v>365.2</v>
      </c>
      <c r="M447" s="278">
        <v>3.8721399999999999</v>
      </c>
    </row>
    <row r="448" spans="1:13">
      <c r="A448" s="269">
        <v>438</v>
      </c>
      <c r="B448" s="278" t="s">
        <v>543</v>
      </c>
      <c r="C448" s="278">
        <v>59.5</v>
      </c>
      <c r="D448" s="280">
        <v>59.333333333333336</v>
      </c>
      <c r="E448" s="280">
        <v>58.166666666666671</v>
      </c>
      <c r="F448" s="280">
        <v>56.833333333333336</v>
      </c>
      <c r="G448" s="280">
        <v>55.666666666666671</v>
      </c>
      <c r="H448" s="280">
        <v>60.666666666666671</v>
      </c>
      <c r="I448" s="280">
        <v>61.833333333333343</v>
      </c>
      <c r="J448" s="280">
        <v>63.166666666666671</v>
      </c>
      <c r="K448" s="278">
        <v>60.5</v>
      </c>
      <c r="L448" s="278">
        <v>58</v>
      </c>
      <c r="M448" s="278">
        <v>1.23773</v>
      </c>
    </row>
    <row r="449" spans="1:13">
      <c r="A449" s="269">
        <v>439</v>
      </c>
      <c r="B449" s="278" t="s">
        <v>2610</v>
      </c>
      <c r="C449" s="278">
        <v>10954.5</v>
      </c>
      <c r="D449" s="280">
        <v>10868.716666666667</v>
      </c>
      <c r="E449" s="280">
        <v>10632.433333333334</v>
      </c>
      <c r="F449" s="280">
        <v>10310.366666666667</v>
      </c>
      <c r="G449" s="280">
        <v>10074.083333333334</v>
      </c>
      <c r="H449" s="280">
        <v>11190.783333333335</v>
      </c>
      <c r="I449" s="280">
        <v>11427.066666666668</v>
      </c>
      <c r="J449" s="280">
        <v>11749.133333333335</v>
      </c>
      <c r="K449" s="278">
        <v>11105</v>
      </c>
      <c r="L449" s="278">
        <v>10546.65</v>
      </c>
      <c r="M449" s="278">
        <v>1.6650000000000002E-2</v>
      </c>
    </row>
    <row r="450" spans="1:13">
      <c r="A450" s="269">
        <v>440</v>
      </c>
      <c r="B450" s="278" t="s">
        <v>183</v>
      </c>
      <c r="C450" s="278">
        <v>837.8</v>
      </c>
      <c r="D450" s="280">
        <v>836.2833333333333</v>
      </c>
      <c r="E450" s="280">
        <v>827.56666666666661</v>
      </c>
      <c r="F450" s="280">
        <v>817.33333333333326</v>
      </c>
      <c r="G450" s="280">
        <v>808.61666666666656</v>
      </c>
      <c r="H450" s="280">
        <v>846.51666666666665</v>
      </c>
      <c r="I450" s="280">
        <v>855.23333333333335</v>
      </c>
      <c r="J450" s="280">
        <v>865.4666666666667</v>
      </c>
      <c r="K450" s="278">
        <v>845</v>
      </c>
      <c r="L450" s="278">
        <v>826.05</v>
      </c>
      <c r="M450" s="278">
        <v>7.0647099999999998</v>
      </c>
    </row>
    <row r="451" spans="1:13">
      <c r="A451" s="269">
        <v>441</v>
      </c>
      <c r="B451" s="278" t="s">
        <v>3466</v>
      </c>
      <c r="C451" s="278">
        <v>379.75</v>
      </c>
      <c r="D451" s="280">
        <v>381.51666666666665</v>
      </c>
      <c r="E451" s="280">
        <v>375.23333333333329</v>
      </c>
      <c r="F451" s="280">
        <v>370.71666666666664</v>
      </c>
      <c r="G451" s="280">
        <v>364.43333333333328</v>
      </c>
      <c r="H451" s="280">
        <v>386.0333333333333</v>
      </c>
      <c r="I451" s="280">
        <v>392.31666666666661</v>
      </c>
      <c r="J451" s="280">
        <v>396.83333333333331</v>
      </c>
      <c r="K451" s="278">
        <v>387.8</v>
      </c>
      <c r="L451" s="278">
        <v>377</v>
      </c>
      <c r="M451" s="278">
        <v>31.407260000000001</v>
      </c>
    </row>
    <row r="452" spans="1:13">
      <c r="A452" s="269">
        <v>442</v>
      </c>
      <c r="B452" s="278" t="s">
        <v>544</v>
      </c>
      <c r="C452" s="278">
        <v>743.7</v>
      </c>
      <c r="D452" s="280">
        <v>739.56666666666661</v>
      </c>
      <c r="E452" s="280">
        <v>729.13333333333321</v>
      </c>
      <c r="F452" s="280">
        <v>714.56666666666661</v>
      </c>
      <c r="G452" s="280">
        <v>704.13333333333321</v>
      </c>
      <c r="H452" s="280">
        <v>754.13333333333321</v>
      </c>
      <c r="I452" s="280">
        <v>764.56666666666661</v>
      </c>
      <c r="J452" s="280">
        <v>779.13333333333321</v>
      </c>
      <c r="K452" s="278">
        <v>750</v>
      </c>
      <c r="L452" s="278">
        <v>725</v>
      </c>
      <c r="M452" s="278">
        <v>0.25169000000000002</v>
      </c>
    </row>
    <row r="453" spans="1:13">
      <c r="A453" s="269">
        <v>443</v>
      </c>
      <c r="B453" s="278" t="s">
        <v>184</v>
      </c>
      <c r="C453" s="278">
        <v>110.75</v>
      </c>
      <c r="D453" s="280">
        <v>107.41666666666667</v>
      </c>
      <c r="E453" s="280">
        <v>102.38333333333334</v>
      </c>
      <c r="F453" s="280">
        <v>94.016666666666666</v>
      </c>
      <c r="G453" s="280">
        <v>88.983333333333334</v>
      </c>
      <c r="H453" s="280">
        <v>115.78333333333335</v>
      </c>
      <c r="I453" s="280">
        <v>120.81666666666668</v>
      </c>
      <c r="J453" s="280">
        <v>129.18333333333334</v>
      </c>
      <c r="K453" s="278">
        <v>112.45</v>
      </c>
      <c r="L453" s="278">
        <v>99.05</v>
      </c>
      <c r="M453" s="278">
        <v>1872.12583</v>
      </c>
    </row>
    <row r="454" spans="1:13">
      <c r="A454" s="269">
        <v>444</v>
      </c>
      <c r="B454" s="278" t="s">
        <v>185</v>
      </c>
      <c r="C454" s="278">
        <v>46.95</v>
      </c>
      <c r="D454" s="280">
        <v>45.716666666666669</v>
      </c>
      <c r="E454" s="280">
        <v>43.933333333333337</v>
      </c>
      <c r="F454" s="280">
        <v>40.916666666666671</v>
      </c>
      <c r="G454" s="280">
        <v>39.13333333333334</v>
      </c>
      <c r="H454" s="280">
        <v>48.733333333333334</v>
      </c>
      <c r="I454" s="280">
        <v>50.516666666666666</v>
      </c>
      <c r="J454" s="280">
        <v>53.533333333333331</v>
      </c>
      <c r="K454" s="278">
        <v>47.5</v>
      </c>
      <c r="L454" s="278">
        <v>42.7</v>
      </c>
      <c r="M454" s="278">
        <v>130.18447</v>
      </c>
    </row>
    <row r="455" spans="1:13">
      <c r="A455" s="269">
        <v>445</v>
      </c>
      <c r="B455" s="278" t="s">
        <v>186</v>
      </c>
      <c r="C455" s="278">
        <v>43.9</v>
      </c>
      <c r="D455" s="280">
        <v>43.683333333333337</v>
      </c>
      <c r="E455" s="280">
        <v>43.016666666666673</v>
      </c>
      <c r="F455" s="280">
        <v>42.133333333333333</v>
      </c>
      <c r="G455" s="280">
        <v>41.466666666666669</v>
      </c>
      <c r="H455" s="280">
        <v>44.566666666666677</v>
      </c>
      <c r="I455" s="280">
        <v>45.233333333333334</v>
      </c>
      <c r="J455" s="280">
        <v>46.116666666666681</v>
      </c>
      <c r="K455" s="278">
        <v>44.35</v>
      </c>
      <c r="L455" s="278">
        <v>42.8</v>
      </c>
      <c r="M455" s="278">
        <v>552.25626999999997</v>
      </c>
    </row>
    <row r="456" spans="1:13">
      <c r="A456" s="269">
        <v>446</v>
      </c>
      <c r="B456" s="278" t="s">
        <v>187</v>
      </c>
      <c r="C456" s="278">
        <v>338.95</v>
      </c>
      <c r="D456" s="280">
        <v>335.88333333333327</v>
      </c>
      <c r="E456" s="280">
        <v>328.11666666666656</v>
      </c>
      <c r="F456" s="280">
        <v>317.2833333333333</v>
      </c>
      <c r="G456" s="280">
        <v>309.51666666666659</v>
      </c>
      <c r="H456" s="280">
        <v>346.71666666666653</v>
      </c>
      <c r="I456" s="280">
        <v>354.48333333333329</v>
      </c>
      <c r="J456" s="280">
        <v>365.31666666666649</v>
      </c>
      <c r="K456" s="278">
        <v>343.65</v>
      </c>
      <c r="L456" s="278">
        <v>325.05</v>
      </c>
      <c r="M456" s="278">
        <v>309.18495000000001</v>
      </c>
    </row>
    <row r="457" spans="1:13">
      <c r="A457" s="269">
        <v>447</v>
      </c>
      <c r="B457" s="278" t="s">
        <v>2626</v>
      </c>
      <c r="C457" s="278">
        <v>20.95</v>
      </c>
      <c r="D457" s="280">
        <v>20.650000000000002</v>
      </c>
      <c r="E457" s="280">
        <v>20.050000000000004</v>
      </c>
      <c r="F457" s="280">
        <v>19.150000000000002</v>
      </c>
      <c r="G457" s="280">
        <v>18.550000000000004</v>
      </c>
      <c r="H457" s="280">
        <v>21.550000000000004</v>
      </c>
      <c r="I457" s="280">
        <v>22.150000000000006</v>
      </c>
      <c r="J457" s="280">
        <v>23.050000000000004</v>
      </c>
      <c r="K457" s="278">
        <v>21.25</v>
      </c>
      <c r="L457" s="278">
        <v>19.75</v>
      </c>
      <c r="M457" s="278">
        <v>64.947400000000002</v>
      </c>
    </row>
    <row r="458" spans="1:13">
      <c r="A458" s="269">
        <v>448</v>
      </c>
      <c r="B458" s="278" t="s">
        <v>538</v>
      </c>
      <c r="C458" s="278">
        <v>658.55</v>
      </c>
      <c r="D458" s="280">
        <v>653.7833333333333</v>
      </c>
      <c r="E458" s="280">
        <v>635.56666666666661</v>
      </c>
      <c r="F458" s="280">
        <v>612.58333333333326</v>
      </c>
      <c r="G458" s="280">
        <v>594.36666666666656</v>
      </c>
      <c r="H458" s="280">
        <v>676.76666666666665</v>
      </c>
      <c r="I458" s="280">
        <v>694.98333333333335</v>
      </c>
      <c r="J458" s="280">
        <v>717.9666666666667</v>
      </c>
      <c r="K458" s="278">
        <v>672</v>
      </c>
      <c r="L458" s="278">
        <v>630.79999999999995</v>
      </c>
      <c r="M458" s="278">
        <v>0.29025000000000001</v>
      </c>
    </row>
    <row r="459" spans="1:13">
      <c r="A459" s="269">
        <v>449</v>
      </c>
      <c r="B459" s="278" t="s">
        <v>539</v>
      </c>
      <c r="C459" s="278">
        <v>395.7</v>
      </c>
      <c r="D459" s="280">
        <v>398.25</v>
      </c>
      <c r="E459" s="280">
        <v>387.5</v>
      </c>
      <c r="F459" s="280">
        <v>379.3</v>
      </c>
      <c r="G459" s="280">
        <v>368.55</v>
      </c>
      <c r="H459" s="280">
        <v>406.45</v>
      </c>
      <c r="I459" s="280">
        <v>417.2</v>
      </c>
      <c r="J459" s="280">
        <v>425.4</v>
      </c>
      <c r="K459" s="278">
        <v>409</v>
      </c>
      <c r="L459" s="278">
        <v>390.05</v>
      </c>
      <c r="M459" s="278">
        <v>0.17458000000000001</v>
      </c>
    </row>
    <row r="460" spans="1:13">
      <c r="A460" s="269">
        <v>450</v>
      </c>
      <c r="B460" s="278" t="s">
        <v>188</v>
      </c>
      <c r="C460" s="278">
        <v>2048.25</v>
      </c>
      <c r="D460" s="280">
        <v>2062.1833333333334</v>
      </c>
      <c r="E460" s="280">
        <v>2026.3666666666668</v>
      </c>
      <c r="F460" s="280">
        <v>2004.4833333333333</v>
      </c>
      <c r="G460" s="280">
        <v>1968.6666666666667</v>
      </c>
      <c r="H460" s="280">
        <v>2084.0666666666666</v>
      </c>
      <c r="I460" s="280">
        <v>2119.8833333333332</v>
      </c>
      <c r="J460" s="280">
        <v>2141.7666666666669</v>
      </c>
      <c r="K460" s="278">
        <v>2098</v>
      </c>
      <c r="L460" s="278">
        <v>2040.3</v>
      </c>
      <c r="M460" s="278">
        <v>35.732990000000001</v>
      </c>
    </row>
    <row r="461" spans="1:13">
      <c r="A461" s="269">
        <v>451</v>
      </c>
      <c r="B461" s="278" t="s">
        <v>545</v>
      </c>
      <c r="C461" s="278">
        <v>1756.15</v>
      </c>
      <c r="D461" s="280">
        <v>1777.3</v>
      </c>
      <c r="E461" s="280">
        <v>1724.6</v>
      </c>
      <c r="F461" s="280">
        <v>1693.05</v>
      </c>
      <c r="G461" s="280">
        <v>1640.35</v>
      </c>
      <c r="H461" s="280">
        <v>1808.85</v>
      </c>
      <c r="I461" s="280">
        <v>1861.5500000000002</v>
      </c>
      <c r="J461" s="280">
        <v>1893.1</v>
      </c>
      <c r="K461" s="278">
        <v>1830</v>
      </c>
      <c r="L461" s="278">
        <v>1745.75</v>
      </c>
      <c r="M461" s="278">
        <v>0.12157</v>
      </c>
    </row>
    <row r="462" spans="1:13">
      <c r="A462" s="269">
        <v>452</v>
      </c>
      <c r="B462" s="278" t="s">
        <v>189</v>
      </c>
      <c r="C462" s="278">
        <v>579.85</v>
      </c>
      <c r="D462" s="280">
        <v>582.80000000000007</v>
      </c>
      <c r="E462" s="280">
        <v>572.05000000000018</v>
      </c>
      <c r="F462" s="280">
        <v>564.25000000000011</v>
      </c>
      <c r="G462" s="280">
        <v>553.50000000000023</v>
      </c>
      <c r="H462" s="280">
        <v>590.60000000000014</v>
      </c>
      <c r="I462" s="280">
        <v>601.34999999999991</v>
      </c>
      <c r="J462" s="280">
        <v>609.15000000000009</v>
      </c>
      <c r="K462" s="278">
        <v>593.54999999999995</v>
      </c>
      <c r="L462" s="278">
        <v>575</v>
      </c>
      <c r="M462" s="278">
        <v>62.070970000000003</v>
      </c>
    </row>
    <row r="463" spans="1:13">
      <c r="A463" s="269">
        <v>453</v>
      </c>
      <c r="B463" s="278" t="s">
        <v>546</v>
      </c>
      <c r="C463" s="278">
        <v>196</v>
      </c>
      <c r="D463" s="280">
        <v>195.29999999999998</v>
      </c>
      <c r="E463" s="280">
        <v>190.79999999999995</v>
      </c>
      <c r="F463" s="280">
        <v>185.59999999999997</v>
      </c>
      <c r="G463" s="280">
        <v>181.09999999999994</v>
      </c>
      <c r="H463" s="280">
        <v>200.49999999999997</v>
      </c>
      <c r="I463" s="280">
        <v>205.00000000000003</v>
      </c>
      <c r="J463" s="280">
        <v>210.2</v>
      </c>
      <c r="K463" s="278">
        <v>199.8</v>
      </c>
      <c r="L463" s="278">
        <v>190.1</v>
      </c>
      <c r="M463" s="278">
        <v>0.10049</v>
      </c>
    </row>
    <row r="464" spans="1:13">
      <c r="A464" s="269">
        <v>454</v>
      </c>
      <c r="B464" s="278" t="s">
        <v>547</v>
      </c>
      <c r="C464" s="278">
        <v>749.1</v>
      </c>
      <c r="D464" s="280">
        <v>742.68333333333339</v>
      </c>
      <c r="E464" s="280">
        <v>732.41666666666674</v>
      </c>
      <c r="F464" s="280">
        <v>715.73333333333335</v>
      </c>
      <c r="G464" s="280">
        <v>705.4666666666667</v>
      </c>
      <c r="H464" s="280">
        <v>759.36666666666679</v>
      </c>
      <c r="I464" s="280">
        <v>769.63333333333344</v>
      </c>
      <c r="J464" s="280">
        <v>786.31666666666683</v>
      </c>
      <c r="K464" s="278">
        <v>752.95</v>
      </c>
      <c r="L464" s="278">
        <v>726</v>
      </c>
      <c r="M464" s="278">
        <v>0.31008999999999998</v>
      </c>
    </row>
    <row r="465" spans="1:13">
      <c r="A465" s="269">
        <v>455</v>
      </c>
      <c r="B465" s="278" t="s">
        <v>548</v>
      </c>
      <c r="C465" s="278">
        <v>541.5</v>
      </c>
      <c r="D465" s="280">
        <v>543.01666666666665</v>
      </c>
      <c r="E465" s="280">
        <v>534.73333333333335</v>
      </c>
      <c r="F465" s="280">
        <v>527.9666666666667</v>
      </c>
      <c r="G465" s="280">
        <v>519.68333333333339</v>
      </c>
      <c r="H465" s="280">
        <v>549.7833333333333</v>
      </c>
      <c r="I465" s="280">
        <v>558.06666666666661</v>
      </c>
      <c r="J465" s="280">
        <v>564.83333333333326</v>
      </c>
      <c r="K465" s="278">
        <v>551.29999999999995</v>
      </c>
      <c r="L465" s="278">
        <v>536.25</v>
      </c>
      <c r="M465" s="278">
        <v>0.39696999999999999</v>
      </c>
    </row>
    <row r="466" spans="1:13">
      <c r="A466" s="269">
        <v>456</v>
      </c>
      <c r="B466" s="278" t="s">
        <v>553</v>
      </c>
      <c r="C466" s="278">
        <v>399.8</v>
      </c>
      <c r="D466" s="280">
        <v>402.93333333333334</v>
      </c>
      <c r="E466" s="280">
        <v>395.86666666666667</v>
      </c>
      <c r="F466" s="280">
        <v>391.93333333333334</v>
      </c>
      <c r="G466" s="280">
        <v>384.86666666666667</v>
      </c>
      <c r="H466" s="280">
        <v>406.86666666666667</v>
      </c>
      <c r="I466" s="280">
        <v>413.93333333333339</v>
      </c>
      <c r="J466" s="280">
        <v>417.86666666666667</v>
      </c>
      <c r="K466" s="278">
        <v>410</v>
      </c>
      <c r="L466" s="278">
        <v>399</v>
      </c>
      <c r="M466" s="278">
        <v>0.27306999999999998</v>
      </c>
    </row>
    <row r="467" spans="1:13">
      <c r="A467" s="269">
        <v>457</v>
      </c>
      <c r="B467" s="278" t="s">
        <v>549</v>
      </c>
      <c r="C467" s="278">
        <v>36.15</v>
      </c>
      <c r="D467" s="280">
        <v>36.383333333333333</v>
      </c>
      <c r="E467" s="280">
        <v>35.266666666666666</v>
      </c>
      <c r="F467" s="280">
        <v>34.383333333333333</v>
      </c>
      <c r="G467" s="280">
        <v>33.266666666666666</v>
      </c>
      <c r="H467" s="280">
        <v>37.266666666666666</v>
      </c>
      <c r="I467" s="280">
        <v>38.383333333333326</v>
      </c>
      <c r="J467" s="280">
        <v>39.266666666666666</v>
      </c>
      <c r="K467" s="278">
        <v>37.5</v>
      </c>
      <c r="L467" s="278">
        <v>35.5</v>
      </c>
      <c r="M467" s="278">
        <v>7.5028499999999996</v>
      </c>
    </row>
    <row r="468" spans="1:13">
      <c r="A468" s="269">
        <v>458</v>
      </c>
      <c r="B468" s="278" t="s">
        <v>550</v>
      </c>
      <c r="C468" s="278">
        <v>902.05</v>
      </c>
      <c r="D468" s="280">
        <v>905.01666666666677</v>
      </c>
      <c r="E468" s="280">
        <v>892.03333333333353</v>
      </c>
      <c r="F468" s="280">
        <v>882.01666666666677</v>
      </c>
      <c r="G468" s="280">
        <v>869.03333333333353</v>
      </c>
      <c r="H468" s="280">
        <v>915.03333333333353</v>
      </c>
      <c r="I468" s="280">
        <v>928.01666666666688</v>
      </c>
      <c r="J468" s="280">
        <v>938.03333333333353</v>
      </c>
      <c r="K468" s="278">
        <v>918</v>
      </c>
      <c r="L468" s="278">
        <v>895</v>
      </c>
      <c r="M468" s="278">
        <v>0.37039</v>
      </c>
    </row>
    <row r="469" spans="1:13">
      <c r="A469" s="269">
        <v>459</v>
      </c>
      <c r="B469" s="278" t="s">
        <v>190</v>
      </c>
      <c r="C469" s="278">
        <v>990.95</v>
      </c>
      <c r="D469" s="280">
        <v>984.31666666666661</v>
      </c>
      <c r="E469" s="280">
        <v>973.63333333333321</v>
      </c>
      <c r="F469" s="280">
        <v>956.31666666666661</v>
      </c>
      <c r="G469" s="280">
        <v>945.63333333333321</v>
      </c>
      <c r="H469" s="280">
        <v>1001.6333333333332</v>
      </c>
      <c r="I469" s="280">
        <v>1012.3166666666666</v>
      </c>
      <c r="J469" s="280">
        <v>1029.6333333333332</v>
      </c>
      <c r="K469" s="278">
        <v>995</v>
      </c>
      <c r="L469" s="278">
        <v>967</v>
      </c>
      <c r="M469" s="278">
        <v>31.361409999999999</v>
      </c>
    </row>
    <row r="470" spans="1:13">
      <c r="A470" s="269">
        <v>460</v>
      </c>
      <c r="B470" s="278" t="s">
        <v>191</v>
      </c>
      <c r="C470" s="278">
        <v>2367.75</v>
      </c>
      <c r="D470" s="280">
        <v>2376.1666666666665</v>
      </c>
      <c r="E470" s="280">
        <v>2345.9333333333329</v>
      </c>
      <c r="F470" s="280">
        <v>2324.1166666666663</v>
      </c>
      <c r="G470" s="280">
        <v>2293.8833333333328</v>
      </c>
      <c r="H470" s="280">
        <v>2397.9833333333331</v>
      </c>
      <c r="I470" s="280">
        <v>2428.2166666666667</v>
      </c>
      <c r="J470" s="280">
        <v>2450.0333333333333</v>
      </c>
      <c r="K470" s="278">
        <v>2406.4</v>
      </c>
      <c r="L470" s="278">
        <v>2354.35</v>
      </c>
      <c r="M470" s="278">
        <v>4.4788500000000004</v>
      </c>
    </row>
    <row r="471" spans="1:13">
      <c r="A471" s="269">
        <v>461</v>
      </c>
      <c r="B471" s="278" t="s">
        <v>192</v>
      </c>
      <c r="C471" s="278">
        <v>344.55</v>
      </c>
      <c r="D471" s="280">
        <v>338.56666666666666</v>
      </c>
      <c r="E471" s="280">
        <v>329.5333333333333</v>
      </c>
      <c r="F471" s="280">
        <v>314.51666666666665</v>
      </c>
      <c r="G471" s="280">
        <v>305.48333333333329</v>
      </c>
      <c r="H471" s="280">
        <v>353.58333333333331</v>
      </c>
      <c r="I471" s="280">
        <v>362.61666666666673</v>
      </c>
      <c r="J471" s="280">
        <v>377.63333333333333</v>
      </c>
      <c r="K471" s="278">
        <v>347.6</v>
      </c>
      <c r="L471" s="278">
        <v>323.55</v>
      </c>
      <c r="M471" s="278">
        <v>32.592840000000002</v>
      </c>
    </row>
    <row r="472" spans="1:13">
      <c r="A472" s="269">
        <v>462</v>
      </c>
      <c r="B472" s="278" t="s">
        <v>551</v>
      </c>
      <c r="C472" s="278">
        <v>579.29999999999995</v>
      </c>
      <c r="D472" s="280">
        <v>571.33333333333337</v>
      </c>
      <c r="E472" s="280">
        <v>559.06666666666672</v>
      </c>
      <c r="F472" s="280">
        <v>538.83333333333337</v>
      </c>
      <c r="G472" s="280">
        <v>526.56666666666672</v>
      </c>
      <c r="H472" s="280">
        <v>591.56666666666672</v>
      </c>
      <c r="I472" s="280">
        <v>603.83333333333337</v>
      </c>
      <c r="J472" s="280">
        <v>624.06666666666672</v>
      </c>
      <c r="K472" s="278">
        <v>583.6</v>
      </c>
      <c r="L472" s="278">
        <v>551.1</v>
      </c>
      <c r="M472" s="278">
        <v>3.4363100000000002</v>
      </c>
    </row>
    <row r="473" spans="1:13">
      <c r="A473" s="269">
        <v>463</v>
      </c>
      <c r="B473" s="278" t="s">
        <v>552</v>
      </c>
      <c r="C473" s="278">
        <v>7.35</v>
      </c>
      <c r="D473" s="280">
        <v>7.4833333333333334</v>
      </c>
      <c r="E473" s="280">
        <v>7.0666666666666664</v>
      </c>
      <c r="F473" s="280">
        <v>6.7833333333333332</v>
      </c>
      <c r="G473" s="280">
        <v>6.3666666666666663</v>
      </c>
      <c r="H473" s="280">
        <v>7.7666666666666666</v>
      </c>
      <c r="I473" s="280">
        <v>8.1833333333333336</v>
      </c>
      <c r="J473" s="280">
        <v>8.4666666666666668</v>
      </c>
      <c r="K473" s="278">
        <v>7.9</v>
      </c>
      <c r="L473" s="278">
        <v>7.2</v>
      </c>
      <c r="M473" s="278">
        <v>495.45699999999999</v>
      </c>
    </row>
    <row r="474" spans="1:13">
      <c r="A474" s="269">
        <v>464</v>
      </c>
      <c r="B474" s="278" t="s">
        <v>705</v>
      </c>
      <c r="C474" s="278">
        <v>68.2</v>
      </c>
      <c r="D474" s="280">
        <v>67.966666666666683</v>
      </c>
      <c r="E474" s="280">
        <v>66.53333333333336</v>
      </c>
      <c r="F474" s="280">
        <v>64.866666666666674</v>
      </c>
      <c r="G474" s="280">
        <v>63.433333333333351</v>
      </c>
      <c r="H474" s="280">
        <v>69.633333333333368</v>
      </c>
      <c r="I474" s="280">
        <v>71.066666666666677</v>
      </c>
      <c r="J474" s="280">
        <v>72.733333333333377</v>
      </c>
      <c r="K474" s="278">
        <v>69.400000000000006</v>
      </c>
      <c r="L474" s="278">
        <v>66.3</v>
      </c>
      <c r="M474" s="278">
        <v>0.47017999999999999</v>
      </c>
    </row>
    <row r="475" spans="1:13">
      <c r="A475" s="269">
        <v>465</v>
      </c>
      <c r="B475" s="278" t="s">
        <v>540</v>
      </c>
      <c r="C475" s="278">
        <v>5164.8999999999996</v>
      </c>
      <c r="D475" s="280">
        <v>5194.4666666666662</v>
      </c>
      <c r="E475" s="280">
        <v>5095.4333333333325</v>
      </c>
      <c r="F475" s="280">
        <v>5025.9666666666662</v>
      </c>
      <c r="G475" s="280">
        <v>4926.9333333333325</v>
      </c>
      <c r="H475" s="280">
        <v>5263.9333333333325</v>
      </c>
      <c r="I475" s="280">
        <v>5362.9666666666672</v>
      </c>
      <c r="J475" s="280">
        <v>5432.4333333333325</v>
      </c>
      <c r="K475" s="278">
        <v>5293.5</v>
      </c>
      <c r="L475" s="278">
        <v>5125</v>
      </c>
      <c r="M475" s="278">
        <v>0.52997000000000005</v>
      </c>
    </row>
    <row r="476" spans="1:13">
      <c r="A476" s="269">
        <v>466</v>
      </c>
      <c r="B476" s="246" t="s">
        <v>542</v>
      </c>
      <c r="C476" s="278">
        <v>24.65</v>
      </c>
      <c r="D476" s="280">
        <v>24.05</v>
      </c>
      <c r="E476" s="280">
        <v>22.85</v>
      </c>
      <c r="F476" s="280">
        <v>21.05</v>
      </c>
      <c r="G476" s="280">
        <v>19.850000000000001</v>
      </c>
      <c r="H476" s="280">
        <v>25.85</v>
      </c>
      <c r="I476" s="280">
        <v>27.049999999999997</v>
      </c>
      <c r="J476" s="280">
        <v>28.85</v>
      </c>
      <c r="K476" s="278">
        <v>25.25</v>
      </c>
      <c r="L476" s="278">
        <v>22.25</v>
      </c>
      <c r="M476" s="278">
        <v>119.46185</v>
      </c>
    </row>
    <row r="477" spans="1:13">
      <c r="A477" s="269">
        <v>467</v>
      </c>
      <c r="B477" s="246" t="s">
        <v>193</v>
      </c>
      <c r="C477" s="278">
        <v>359.15</v>
      </c>
      <c r="D477" s="280">
        <v>358.56666666666661</v>
      </c>
      <c r="E477" s="280">
        <v>354.23333333333323</v>
      </c>
      <c r="F477" s="280">
        <v>349.31666666666661</v>
      </c>
      <c r="G477" s="280">
        <v>344.98333333333323</v>
      </c>
      <c r="H477" s="280">
        <v>363.48333333333323</v>
      </c>
      <c r="I477" s="280">
        <v>367.81666666666661</v>
      </c>
      <c r="J477" s="280">
        <v>372.73333333333323</v>
      </c>
      <c r="K477" s="278">
        <v>362.9</v>
      </c>
      <c r="L477" s="278">
        <v>353.65</v>
      </c>
      <c r="M477" s="278">
        <v>21.34564</v>
      </c>
    </row>
    <row r="478" spans="1:13">
      <c r="A478" s="269">
        <v>468</v>
      </c>
      <c r="B478" s="246" t="s">
        <v>541</v>
      </c>
      <c r="C478" s="278">
        <v>191.5</v>
      </c>
      <c r="D478" s="280">
        <v>194.16666666666666</v>
      </c>
      <c r="E478" s="280">
        <v>186.33333333333331</v>
      </c>
      <c r="F478" s="280">
        <v>181.16666666666666</v>
      </c>
      <c r="G478" s="280">
        <v>173.33333333333331</v>
      </c>
      <c r="H478" s="280">
        <v>199.33333333333331</v>
      </c>
      <c r="I478" s="280">
        <v>207.16666666666663</v>
      </c>
      <c r="J478" s="280">
        <v>212.33333333333331</v>
      </c>
      <c r="K478" s="278">
        <v>202</v>
      </c>
      <c r="L478" s="278">
        <v>189</v>
      </c>
      <c r="M478" s="278">
        <v>1.8902699999999999</v>
      </c>
    </row>
    <row r="479" spans="1:13">
      <c r="A479" s="269">
        <v>469</v>
      </c>
      <c r="B479" s="246" t="s">
        <v>194</v>
      </c>
      <c r="C479" s="278">
        <v>1017.05</v>
      </c>
      <c r="D479" s="280">
        <v>997.19999999999993</v>
      </c>
      <c r="E479" s="280">
        <v>967.89999999999986</v>
      </c>
      <c r="F479" s="280">
        <v>918.74999999999989</v>
      </c>
      <c r="G479" s="280">
        <v>889.44999999999982</v>
      </c>
      <c r="H479" s="280">
        <v>1046.3499999999999</v>
      </c>
      <c r="I479" s="280">
        <v>1075.6499999999999</v>
      </c>
      <c r="J479" s="280">
        <v>1124.8</v>
      </c>
      <c r="K479" s="278">
        <v>1026.5</v>
      </c>
      <c r="L479" s="278">
        <v>948.05</v>
      </c>
      <c r="M479" s="278">
        <v>22.827580000000001</v>
      </c>
    </row>
    <row r="480" spans="1:13">
      <c r="A480" s="269">
        <v>470</v>
      </c>
      <c r="B480" s="246" t="s">
        <v>554</v>
      </c>
      <c r="C480" s="278">
        <v>12.75</v>
      </c>
      <c r="D480" s="280">
        <v>12.616666666666665</v>
      </c>
      <c r="E480" s="280">
        <v>12.33333333333333</v>
      </c>
      <c r="F480" s="280">
        <v>11.916666666666664</v>
      </c>
      <c r="G480" s="280">
        <v>11.633333333333329</v>
      </c>
      <c r="H480" s="280">
        <v>13.033333333333331</v>
      </c>
      <c r="I480" s="280">
        <v>13.316666666666666</v>
      </c>
      <c r="J480" s="280">
        <v>13.733333333333333</v>
      </c>
      <c r="K480" s="278">
        <v>12.9</v>
      </c>
      <c r="L480" s="278">
        <v>12.2</v>
      </c>
      <c r="M480" s="278">
        <v>36.18027</v>
      </c>
    </row>
    <row r="481" spans="1:13">
      <c r="A481" s="269">
        <v>471</v>
      </c>
      <c r="B481" s="246" t="s">
        <v>555</v>
      </c>
      <c r="C481" s="278">
        <v>190.7</v>
      </c>
      <c r="D481" s="280">
        <v>189.91666666666666</v>
      </c>
      <c r="E481" s="280">
        <v>187.83333333333331</v>
      </c>
      <c r="F481" s="280">
        <v>184.96666666666667</v>
      </c>
      <c r="G481" s="280">
        <v>182.88333333333333</v>
      </c>
      <c r="H481" s="280">
        <v>192.7833333333333</v>
      </c>
      <c r="I481" s="280">
        <v>194.86666666666662</v>
      </c>
      <c r="J481" s="280">
        <v>197.73333333333329</v>
      </c>
      <c r="K481" s="278">
        <v>192</v>
      </c>
      <c r="L481" s="278">
        <v>187.05</v>
      </c>
      <c r="M481" s="278">
        <v>1.3390200000000001</v>
      </c>
    </row>
    <row r="482" spans="1:13">
      <c r="A482" s="269">
        <v>472</v>
      </c>
      <c r="B482" s="246" t="s">
        <v>195</v>
      </c>
      <c r="C482" s="278">
        <v>184.9</v>
      </c>
      <c r="D482" s="280">
        <v>182.91666666666666</v>
      </c>
      <c r="E482" s="280">
        <v>179.23333333333332</v>
      </c>
      <c r="F482" s="278">
        <v>173.56666666666666</v>
      </c>
      <c r="G482" s="280">
        <v>169.88333333333333</v>
      </c>
      <c r="H482" s="280">
        <v>188.58333333333331</v>
      </c>
      <c r="I482" s="278">
        <v>192.26666666666665</v>
      </c>
      <c r="J482" s="280">
        <v>197.93333333333331</v>
      </c>
      <c r="K482" s="280">
        <v>186.6</v>
      </c>
      <c r="L482" s="278">
        <v>177.25</v>
      </c>
      <c r="M482" s="280">
        <v>78.699879999999993</v>
      </c>
    </row>
    <row r="483" spans="1:13">
      <c r="A483" s="269">
        <v>473</v>
      </c>
      <c r="B483" s="246" t="s">
        <v>196</v>
      </c>
      <c r="C483" s="278">
        <v>3869.55</v>
      </c>
      <c r="D483" s="280">
        <v>3867.6833333333329</v>
      </c>
      <c r="E483" s="280">
        <v>3806.8666666666659</v>
      </c>
      <c r="F483" s="278">
        <v>3744.1833333333329</v>
      </c>
      <c r="G483" s="280">
        <v>3683.3666666666659</v>
      </c>
      <c r="H483" s="280">
        <v>3930.3666666666659</v>
      </c>
      <c r="I483" s="278">
        <v>3991.1833333333325</v>
      </c>
      <c r="J483" s="280">
        <v>4053.8666666666659</v>
      </c>
      <c r="K483" s="280">
        <v>3928.5</v>
      </c>
      <c r="L483" s="278">
        <v>3805</v>
      </c>
      <c r="M483" s="280">
        <v>6.9774700000000003</v>
      </c>
    </row>
    <row r="484" spans="1:13">
      <c r="A484" s="269">
        <v>474</v>
      </c>
      <c r="B484" s="246" t="s">
        <v>197</v>
      </c>
      <c r="C484" s="246">
        <v>30.35</v>
      </c>
      <c r="D484" s="290">
        <v>30.116666666666664</v>
      </c>
      <c r="E484" s="290">
        <v>29.633333333333326</v>
      </c>
      <c r="F484" s="290">
        <v>28.916666666666661</v>
      </c>
      <c r="G484" s="290">
        <v>28.433333333333323</v>
      </c>
      <c r="H484" s="290">
        <v>30.833333333333329</v>
      </c>
      <c r="I484" s="290">
        <v>31.31666666666667</v>
      </c>
      <c r="J484" s="290">
        <v>32.033333333333331</v>
      </c>
      <c r="K484" s="290">
        <v>30.6</v>
      </c>
      <c r="L484" s="290">
        <v>29.4</v>
      </c>
      <c r="M484" s="290">
        <v>85.230369999999994</v>
      </c>
    </row>
    <row r="485" spans="1:13">
      <c r="A485" s="269">
        <v>475</v>
      </c>
      <c r="B485" s="246" t="s">
        <v>198</v>
      </c>
      <c r="C485" s="246">
        <v>439.4</v>
      </c>
      <c r="D485" s="290">
        <v>436.29999999999995</v>
      </c>
      <c r="E485" s="290">
        <v>426.64999999999992</v>
      </c>
      <c r="F485" s="290">
        <v>413.9</v>
      </c>
      <c r="G485" s="290">
        <v>404.24999999999994</v>
      </c>
      <c r="H485" s="290">
        <v>449.0499999999999</v>
      </c>
      <c r="I485" s="290">
        <v>458.7</v>
      </c>
      <c r="J485" s="290">
        <v>471.44999999999987</v>
      </c>
      <c r="K485" s="290">
        <v>445.95</v>
      </c>
      <c r="L485" s="290">
        <v>423.55</v>
      </c>
      <c r="M485" s="290">
        <v>123.15989</v>
      </c>
    </row>
    <row r="486" spans="1:13">
      <c r="A486" s="269">
        <v>476</v>
      </c>
      <c r="B486" s="246" t="s">
        <v>561</v>
      </c>
      <c r="C486" s="290">
        <v>1103.05</v>
      </c>
      <c r="D486" s="290">
        <v>1099.3500000000001</v>
      </c>
      <c r="E486" s="290">
        <v>1078.7000000000003</v>
      </c>
      <c r="F486" s="290">
        <v>1054.3500000000001</v>
      </c>
      <c r="G486" s="290">
        <v>1033.7000000000003</v>
      </c>
      <c r="H486" s="290">
        <v>1123.7000000000003</v>
      </c>
      <c r="I486" s="290">
        <v>1144.3500000000004</v>
      </c>
      <c r="J486" s="290">
        <v>1168.7000000000003</v>
      </c>
      <c r="K486" s="290">
        <v>1120</v>
      </c>
      <c r="L486" s="290">
        <v>1075</v>
      </c>
      <c r="M486" s="290">
        <v>0.17398</v>
      </c>
    </row>
    <row r="487" spans="1:13">
      <c r="A487" s="269">
        <v>477</v>
      </c>
      <c r="B487" s="246" t="s">
        <v>562</v>
      </c>
      <c r="C487" s="290">
        <v>30.6</v>
      </c>
      <c r="D487" s="290">
        <v>29.75</v>
      </c>
      <c r="E487" s="290">
        <v>28.9</v>
      </c>
      <c r="F487" s="290">
        <v>27.2</v>
      </c>
      <c r="G487" s="290">
        <v>26.349999999999998</v>
      </c>
      <c r="H487" s="290">
        <v>31.45</v>
      </c>
      <c r="I487" s="290">
        <v>32.299999999999997</v>
      </c>
      <c r="J487" s="290">
        <v>34</v>
      </c>
      <c r="K487" s="290">
        <v>30.6</v>
      </c>
      <c r="L487" s="290">
        <v>28.05</v>
      </c>
      <c r="M487" s="290">
        <v>42.173299999999998</v>
      </c>
    </row>
    <row r="488" spans="1:13">
      <c r="A488" s="269">
        <v>478</v>
      </c>
      <c r="B488" s="246" t="s">
        <v>286</v>
      </c>
      <c r="C488" s="290">
        <v>163.44999999999999</v>
      </c>
      <c r="D488" s="290">
        <v>162.33333333333334</v>
      </c>
      <c r="E488" s="290">
        <v>161.2166666666667</v>
      </c>
      <c r="F488" s="290">
        <v>158.98333333333335</v>
      </c>
      <c r="G488" s="290">
        <v>157.8666666666667</v>
      </c>
      <c r="H488" s="290">
        <v>164.56666666666669</v>
      </c>
      <c r="I488" s="290">
        <v>165.68333333333331</v>
      </c>
      <c r="J488" s="290">
        <v>167.91666666666669</v>
      </c>
      <c r="K488" s="290">
        <v>163.44999999999999</v>
      </c>
      <c r="L488" s="290">
        <v>160.1</v>
      </c>
      <c r="M488" s="290">
        <v>2.5739000000000001</v>
      </c>
    </row>
    <row r="489" spans="1:13">
      <c r="A489" s="269">
        <v>479</v>
      </c>
      <c r="B489" s="246" t="s">
        <v>564</v>
      </c>
      <c r="C489" s="290">
        <v>632.29999999999995</v>
      </c>
      <c r="D489" s="290">
        <v>627.91666666666663</v>
      </c>
      <c r="E489" s="290">
        <v>620.33333333333326</v>
      </c>
      <c r="F489" s="290">
        <v>608.36666666666667</v>
      </c>
      <c r="G489" s="290">
        <v>600.7833333333333</v>
      </c>
      <c r="H489" s="290">
        <v>639.88333333333321</v>
      </c>
      <c r="I489" s="290">
        <v>647.46666666666647</v>
      </c>
      <c r="J489" s="290">
        <v>659.43333333333317</v>
      </c>
      <c r="K489" s="290">
        <v>635.5</v>
      </c>
      <c r="L489" s="290">
        <v>615.95000000000005</v>
      </c>
      <c r="M489" s="290">
        <v>1.6266</v>
      </c>
    </row>
    <row r="490" spans="1:13">
      <c r="A490" s="269">
        <v>480</v>
      </c>
      <c r="B490" s="246" t="s">
        <v>199</v>
      </c>
      <c r="C490" s="290">
        <v>105.3</v>
      </c>
      <c r="D490" s="290">
        <v>104.81666666666668</v>
      </c>
      <c r="E490" s="290">
        <v>103.38333333333335</v>
      </c>
      <c r="F490" s="290">
        <v>101.46666666666668</v>
      </c>
      <c r="G490" s="290">
        <v>100.03333333333336</v>
      </c>
      <c r="H490" s="290">
        <v>106.73333333333335</v>
      </c>
      <c r="I490" s="290">
        <v>108.16666666666666</v>
      </c>
      <c r="J490" s="290">
        <v>110.08333333333334</v>
      </c>
      <c r="K490" s="290">
        <v>106.25</v>
      </c>
      <c r="L490" s="290">
        <v>102.9</v>
      </c>
      <c r="M490" s="290">
        <v>332.24182999999999</v>
      </c>
    </row>
    <row r="491" spans="1:13">
      <c r="A491" s="269">
        <v>481</v>
      </c>
      <c r="B491" s="246" t="s">
        <v>565</v>
      </c>
      <c r="C491" s="290">
        <v>1165.9000000000001</v>
      </c>
      <c r="D491" s="290">
        <v>1140.6666666666667</v>
      </c>
      <c r="E491" s="290">
        <v>1070.2333333333336</v>
      </c>
      <c r="F491" s="290">
        <v>974.56666666666683</v>
      </c>
      <c r="G491" s="290">
        <v>904.13333333333367</v>
      </c>
      <c r="H491" s="290">
        <v>1236.3333333333335</v>
      </c>
      <c r="I491" s="290">
        <v>1306.7666666666664</v>
      </c>
      <c r="J491" s="290">
        <v>1402.4333333333334</v>
      </c>
      <c r="K491" s="290">
        <v>1211.0999999999999</v>
      </c>
      <c r="L491" s="290">
        <v>1045</v>
      </c>
      <c r="M491" s="290">
        <v>9.27074</v>
      </c>
    </row>
    <row r="492" spans="1:13">
      <c r="A492" s="269">
        <v>482</v>
      </c>
      <c r="B492" s="246" t="s">
        <v>285</v>
      </c>
      <c r="C492" s="290">
        <v>185.2</v>
      </c>
      <c r="D492" s="290">
        <v>185.51666666666665</v>
      </c>
      <c r="E492" s="290">
        <v>183.73333333333329</v>
      </c>
      <c r="F492" s="290">
        <v>182.26666666666665</v>
      </c>
      <c r="G492" s="290">
        <v>180.48333333333329</v>
      </c>
      <c r="H492" s="290">
        <v>186.98333333333329</v>
      </c>
      <c r="I492" s="290">
        <v>188.76666666666665</v>
      </c>
      <c r="J492" s="290">
        <v>190.23333333333329</v>
      </c>
      <c r="K492" s="290">
        <v>187.3</v>
      </c>
      <c r="L492" s="290">
        <v>184.05</v>
      </c>
      <c r="M492" s="290">
        <v>2.86721</v>
      </c>
    </row>
    <row r="493" spans="1:13">
      <c r="A493" s="269">
        <v>483</v>
      </c>
      <c r="B493" s="246" t="s">
        <v>566</v>
      </c>
      <c r="C493" s="290">
        <v>1038</v>
      </c>
      <c r="D493" s="290">
        <v>1037.5166666666667</v>
      </c>
      <c r="E493" s="290">
        <v>1025.0333333333333</v>
      </c>
      <c r="F493" s="290">
        <v>1012.0666666666666</v>
      </c>
      <c r="G493" s="290">
        <v>999.58333333333326</v>
      </c>
      <c r="H493" s="290">
        <v>1050.4833333333333</v>
      </c>
      <c r="I493" s="290">
        <v>1062.9666666666665</v>
      </c>
      <c r="J493" s="290">
        <v>1075.9333333333334</v>
      </c>
      <c r="K493" s="290">
        <v>1050</v>
      </c>
      <c r="L493" s="290">
        <v>1024.55</v>
      </c>
      <c r="M493" s="290">
        <v>0.84038000000000002</v>
      </c>
    </row>
    <row r="494" spans="1:13">
      <c r="A494" s="269">
        <v>484</v>
      </c>
      <c r="B494" s="246" t="s">
        <v>557</v>
      </c>
      <c r="C494" s="290">
        <v>268.45</v>
      </c>
      <c r="D494" s="290">
        <v>268.09999999999997</v>
      </c>
      <c r="E494" s="290">
        <v>262.49999999999994</v>
      </c>
      <c r="F494" s="290">
        <v>256.54999999999995</v>
      </c>
      <c r="G494" s="290">
        <v>250.94999999999993</v>
      </c>
      <c r="H494" s="290">
        <v>274.04999999999995</v>
      </c>
      <c r="I494" s="290">
        <v>279.64999999999998</v>
      </c>
      <c r="J494" s="290">
        <v>285.59999999999997</v>
      </c>
      <c r="K494" s="290">
        <v>273.7</v>
      </c>
      <c r="L494" s="290">
        <v>262.14999999999998</v>
      </c>
      <c r="M494" s="290">
        <v>10.553470000000001</v>
      </c>
    </row>
    <row r="495" spans="1:13">
      <c r="A495" s="269">
        <v>485</v>
      </c>
      <c r="B495" s="246" t="s">
        <v>556</v>
      </c>
      <c r="C495" s="290">
        <v>1709.15</v>
      </c>
      <c r="D495" s="290">
        <v>1716.3833333333332</v>
      </c>
      <c r="E495" s="290">
        <v>1682.7666666666664</v>
      </c>
      <c r="F495" s="290">
        <v>1656.3833333333332</v>
      </c>
      <c r="G495" s="290">
        <v>1622.7666666666664</v>
      </c>
      <c r="H495" s="290">
        <v>1742.7666666666664</v>
      </c>
      <c r="I495" s="290">
        <v>1776.3833333333332</v>
      </c>
      <c r="J495" s="290">
        <v>1802.7666666666664</v>
      </c>
      <c r="K495" s="290">
        <v>1750</v>
      </c>
      <c r="L495" s="290">
        <v>1690</v>
      </c>
      <c r="M495" s="290">
        <v>1.4622299999999999</v>
      </c>
    </row>
    <row r="496" spans="1:13">
      <c r="A496" s="269">
        <v>486</v>
      </c>
      <c r="B496" s="246" t="s">
        <v>200</v>
      </c>
      <c r="C496" s="290">
        <v>579.75</v>
      </c>
      <c r="D496" s="290">
        <v>575.7166666666667</v>
      </c>
      <c r="E496" s="290">
        <v>568.53333333333342</v>
      </c>
      <c r="F496" s="290">
        <v>557.31666666666672</v>
      </c>
      <c r="G496" s="290">
        <v>550.13333333333344</v>
      </c>
      <c r="H496" s="290">
        <v>586.93333333333339</v>
      </c>
      <c r="I496" s="290">
        <v>594.11666666666679</v>
      </c>
      <c r="J496" s="290">
        <v>605.33333333333337</v>
      </c>
      <c r="K496" s="290">
        <v>582.9</v>
      </c>
      <c r="L496" s="290">
        <v>564.5</v>
      </c>
      <c r="M496" s="290">
        <v>26.73077</v>
      </c>
    </row>
    <row r="497" spans="1:13">
      <c r="A497" s="269">
        <v>487</v>
      </c>
      <c r="B497" s="246" t="s">
        <v>558</v>
      </c>
      <c r="C497" s="290">
        <v>156.05000000000001</v>
      </c>
      <c r="D497" s="290">
        <v>155.93333333333334</v>
      </c>
      <c r="E497" s="290">
        <v>153.91666666666669</v>
      </c>
      <c r="F497" s="290">
        <v>151.78333333333336</v>
      </c>
      <c r="G497" s="290">
        <v>149.76666666666671</v>
      </c>
      <c r="H497" s="290">
        <v>158.06666666666666</v>
      </c>
      <c r="I497" s="290">
        <v>160.08333333333331</v>
      </c>
      <c r="J497" s="290">
        <v>162.21666666666664</v>
      </c>
      <c r="K497" s="290">
        <v>157.94999999999999</v>
      </c>
      <c r="L497" s="290">
        <v>153.80000000000001</v>
      </c>
      <c r="M497" s="290">
        <v>2.6660699999999999</v>
      </c>
    </row>
    <row r="498" spans="1:13">
      <c r="A498" s="269">
        <v>488</v>
      </c>
      <c r="B498" s="246" t="s">
        <v>559</v>
      </c>
      <c r="C498" s="290">
        <v>3301.8</v>
      </c>
      <c r="D498" s="290">
        <v>3309.15</v>
      </c>
      <c r="E498" s="290">
        <v>3267.65</v>
      </c>
      <c r="F498" s="290">
        <v>3233.5</v>
      </c>
      <c r="G498" s="290">
        <v>3192</v>
      </c>
      <c r="H498" s="290">
        <v>3343.3</v>
      </c>
      <c r="I498" s="290">
        <v>3384.8</v>
      </c>
      <c r="J498" s="290">
        <v>3418.9500000000003</v>
      </c>
      <c r="K498" s="290">
        <v>3350.65</v>
      </c>
      <c r="L498" s="290">
        <v>3275</v>
      </c>
      <c r="M498" s="290">
        <v>0.13636999999999999</v>
      </c>
    </row>
    <row r="499" spans="1:13">
      <c r="A499" s="269">
        <v>489</v>
      </c>
      <c r="B499" s="246" t="s">
        <v>563</v>
      </c>
      <c r="C499" s="290">
        <v>749.15</v>
      </c>
      <c r="D499" s="290">
        <v>743.19999999999993</v>
      </c>
      <c r="E499" s="290">
        <v>736.49999999999989</v>
      </c>
      <c r="F499" s="290">
        <v>723.84999999999991</v>
      </c>
      <c r="G499" s="290">
        <v>717.14999999999986</v>
      </c>
      <c r="H499" s="290">
        <v>755.84999999999991</v>
      </c>
      <c r="I499" s="290">
        <v>762.55</v>
      </c>
      <c r="J499" s="290">
        <v>775.19999999999993</v>
      </c>
      <c r="K499" s="290">
        <v>749.9</v>
      </c>
      <c r="L499" s="290">
        <v>730.55</v>
      </c>
      <c r="M499" s="290">
        <v>0.16582</v>
      </c>
    </row>
    <row r="500" spans="1:13">
      <c r="A500" s="269">
        <v>490</v>
      </c>
      <c r="B500" s="246" t="s">
        <v>560</v>
      </c>
      <c r="C500" s="290">
        <v>112.35</v>
      </c>
      <c r="D500" s="290">
        <v>109.93333333333332</v>
      </c>
      <c r="E500" s="290">
        <v>107.51666666666665</v>
      </c>
      <c r="F500" s="290">
        <v>102.68333333333332</v>
      </c>
      <c r="G500" s="290">
        <v>100.26666666666665</v>
      </c>
      <c r="H500" s="290">
        <v>114.76666666666665</v>
      </c>
      <c r="I500" s="290">
        <v>117.18333333333331</v>
      </c>
      <c r="J500" s="290">
        <v>122.01666666666665</v>
      </c>
      <c r="K500" s="290">
        <v>112.35</v>
      </c>
      <c r="L500" s="290">
        <v>105.1</v>
      </c>
      <c r="M500" s="290">
        <v>1.46336</v>
      </c>
    </row>
    <row r="501" spans="1:13">
      <c r="A501" s="269">
        <v>491</v>
      </c>
      <c r="B501" s="246" t="s">
        <v>567</v>
      </c>
      <c r="C501" s="290">
        <v>6879.95</v>
      </c>
      <c r="D501" s="290">
        <v>6878.8499999999995</v>
      </c>
      <c r="E501" s="290">
        <v>6869.0999999999985</v>
      </c>
      <c r="F501" s="290">
        <v>6858.2499999999991</v>
      </c>
      <c r="G501" s="290">
        <v>6848.4999999999982</v>
      </c>
      <c r="H501" s="290">
        <v>6889.6999999999989</v>
      </c>
      <c r="I501" s="290">
        <v>6899.4500000000007</v>
      </c>
      <c r="J501" s="290">
        <v>6910.2999999999993</v>
      </c>
      <c r="K501" s="290">
        <v>6888.6</v>
      </c>
      <c r="L501" s="290">
        <v>6868</v>
      </c>
      <c r="M501" s="290">
        <v>0.20569999999999999</v>
      </c>
    </row>
    <row r="502" spans="1:13">
      <c r="A502" s="269">
        <v>492</v>
      </c>
      <c r="B502" s="246" t="s">
        <v>568</v>
      </c>
      <c r="C502" s="290">
        <v>74.650000000000006</v>
      </c>
      <c r="D502" s="290">
        <v>72.833333333333329</v>
      </c>
      <c r="E502" s="290">
        <v>71.016666666666652</v>
      </c>
      <c r="F502" s="290">
        <v>67.383333333333326</v>
      </c>
      <c r="G502" s="290">
        <v>65.566666666666649</v>
      </c>
      <c r="H502" s="290">
        <v>76.466666666666654</v>
      </c>
      <c r="I502" s="290">
        <v>78.283333333333346</v>
      </c>
      <c r="J502" s="290">
        <v>81.916666666666657</v>
      </c>
      <c r="K502" s="290">
        <v>74.650000000000006</v>
      </c>
      <c r="L502" s="290">
        <v>69.2</v>
      </c>
      <c r="M502" s="290">
        <v>17.926089999999999</v>
      </c>
    </row>
    <row r="503" spans="1:13">
      <c r="A503" s="269">
        <v>493</v>
      </c>
      <c r="B503" s="246" t="s">
        <v>569</v>
      </c>
      <c r="C503" s="290">
        <v>35.15</v>
      </c>
      <c r="D503" s="290">
        <v>34.416666666666664</v>
      </c>
      <c r="E503" s="290">
        <v>33.333333333333329</v>
      </c>
      <c r="F503" s="290">
        <v>31.516666666666666</v>
      </c>
      <c r="G503" s="290">
        <v>30.43333333333333</v>
      </c>
      <c r="H503" s="290">
        <v>36.233333333333327</v>
      </c>
      <c r="I503" s="290">
        <v>37.316666666666656</v>
      </c>
      <c r="J503" s="290">
        <v>39.133333333333326</v>
      </c>
      <c r="K503" s="290">
        <v>35.5</v>
      </c>
      <c r="L503" s="290">
        <v>32.6</v>
      </c>
      <c r="M503" s="290">
        <v>10.8857</v>
      </c>
    </row>
    <row r="504" spans="1:13">
      <c r="A504" s="269">
        <v>494</v>
      </c>
      <c r="B504" s="246" t="s">
        <v>2853</v>
      </c>
      <c r="C504" s="290">
        <v>308.14999999999998</v>
      </c>
      <c r="D504" s="290">
        <v>308.11666666666662</v>
      </c>
      <c r="E504" s="290">
        <v>306.03333333333325</v>
      </c>
      <c r="F504" s="290">
        <v>303.91666666666663</v>
      </c>
      <c r="G504" s="290">
        <v>301.83333333333326</v>
      </c>
      <c r="H504" s="290">
        <v>310.23333333333323</v>
      </c>
      <c r="I504" s="290">
        <v>312.31666666666661</v>
      </c>
      <c r="J504" s="290">
        <v>314.43333333333322</v>
      </c>
      <c r="K504" s="290">
        <v>310.2</v>
      </c>
      <c r="L504" s="290">
        <v>306</v>
      </c>
      <c r="M504" s="290">
        <v>2.9387500000000002</v>
      </c>
    </row>
    <row r="505" spans="1:13">
      <c r="A505" s="269">
        <v>495</v>
      </c>
      <c r="B505" s="246" t="s">
        <v>570</v>
      </c>
      <c r="C505" s="290">
        <v>2070.4</v>
      </c>
      <c r="D505" s="290">
        <v>2068.7999999999997</v>
      </c>
      <c r="E505" s="290">
        <v>2052.5999999999995</v>
      </c>
      <c r="F505" s="290">
        <v>2034.7999999999997</v>
      </c>
      <c r="G505" s="290">
        <v>2018.5999999999995</v>
      </c>
      <c r="H505" s="290">
        <v>2086.5999999999995</v>
      </c>
      <c r="I505" s="290">
        <v>2102.7999999999993</v>
      </c>
      <c r="J505" s="290">
        <v>2120.5999999999995</v>
      </c>
      <c r="K505" s="290">
        <v>2085</v>
      </c>
      <c r="L505" s="290">
        <v>2051</v>
      </c>
      <c r="M505" s="290">
        <v>0.24668000000000001</v>
      </c>
    </row>
    <row r="506" spans="1:13">
      <c r="A506" s="269">
        <v>496</v>
      </c>
      <c r="B506" s="246" t="s">
        <v>201</v>
      </c>
      <c r="C506" s="290">
        <v>218.75</v>
      </c>
      <c r="D506" s="290">
        <v>218</v>
      </c>
      <c r="E506" s="290">
        <v>215.75</v>
      </c>
      <c r="F506" s="290">
        <v>212.75</v>
      </c>
      <c r="G506" s="290">
        <v>210.5</v>
      </c>
      <c r="H506" s="290">
        <v>221</v>
      </c>
      <c r="I506" s="290">
        <v>223.25</v>
      </c>
      <c r="J506" s="290">
        <v>226.25</v>
      </c>
      <c r="K506" s="290">
        <v>220.25</v>
      </c>
      <c r="L506" s="290">
        <v>215</v>
      </c>
      <c r="M506" s="290">
        <v>72.458340000000007</v>
      </c>
    </row>
    <row r="507" spans="1:13">
      <c r="A507" s="269">
        <v>497</v>
      </c>
      <c r="B507" s="246" t="s">
        <v>571</v>
      </c>
      <c r="C507" s="290">
        <v>256.55</v>
      </c>
      <c r="D507" s="290">
        <v>257.08333333333331</v>
      </c>
      <c r="E507" s="290">
        <v>248.16666666666663</v>
      </c>
      <c r="F507" s="290">
        <v>239.7833333333333</v>
      </c>
      <c r="G507" s="290">
        <v>230.86666666666662</v>
      </c>
      <c r="H507" s="290">
        <v>265.46666666666664</v>
      </c>
      <c r="I507" s="290">
        <v>274.38333333333327</v>
      </c>
      <c r="J507" s="290">
        <v>282.76666666666665</v>
      </c>
      <c r="K507" s="290">
        <v>266</v>
      </c>
      <c r="L507" s="290">
        <v>248.7</v>
      </c>
      <c r="M507" s="290">
        <v>14.2735</v>
      </c>
    </row>
    <row r="508" spans="1:13">
      <c r="A508" s="269">
        <v>498</v>
      </c>
      <c r="B508" s="246" t="s">
        <v>202</v>
      </c>
      <c r="C508" s="290">
        <v>28.85</v>
      </c>
      <c r="D508" s="290">
        <v>28.683333333333334</v>
      </c>
      <c r="E508" s="290">
        <v>28.166666666666668</v>
      </c>
      <c r="F508" s="290">
        <v>27.483333333333334</v>
      </c>
      <c r="G508" s="290">
        <v>26.966666666666669</v>
      </c>
      <c r="H508" s="290">
        <v>29.366666666666667</v>
      </c>
      <c r="I508" s="290">
        <v>29.883333333333333</v>
      </c>
      <c r="J508" s="290">
        <v>30.566666666666666</v>
      </c>
      <c r="K508" s="290">
        <v>29.2</v>
      </c>
      <c r="L508" s="290">
        <v>28</v>
      </c>
      <c r="M508" s="290">
        <v>188.70401000000001</v>
      </c>
    </row>
    <row r="509" spans="1:13">
      <c r="A509" s="269">
        <v>499</v>
      </c>
      <c r="B509" s="246" t="s">
        <v>203</v>
      </c>
      <c r="C509" s="290">
        <v>206.2</v>
      </c>
      <c r="D509" s="290">
        <v>206.33333333333334</v>
      </c>
      <c r="E509" s="290">
        <v>202.2166666666667</v>
      </c>
      <c r="F509" s="290">
        <v>198.23333333333335</v>
      </c>
      <c r="G509" s="290">
        <v>194.1166666666667</v>
      </c>
      <c r="H509" s="290">
        <v>210.31666666666669</v>
      </c>
      <c r="I509" s="290">
        <v>214.43333333333331</v>
      </c>
      <c r="J509" s="290">
        <v>218.41666666666669</v>
      </c>
      <c r="K509" s="290">
        <v>210.45</v>
      </c>
      <c r="L509" s="290">
        <v>202.35</v>
      </c>
      <c r="M509" s="290">
        <v>365.25491</v>
      </c>
    </row>
    <row r="510" spans="1:13">
      <c r="A510" s="269">
        <v>500</v>
      </c>
      <c r="B510" s="246" t="s">
        <v>572</v>
      </c>
      <c r="C510" s="290">
        <v>117.2</v>
      </c>
      <c r="D510" s="290">
        <v>113.91666666666667</v>
      </c>
      <c r="E510" s="290">
        <v>106.78333333333335</v>
      </c>
      <c r="F510" s="290">
        <v>96.366666666666674</v>
      </c>
      <c r="G510" s="290">
        <v>89.233333333333348</v>
      </c>
      <c r="H510" s="290">
        <v>124.33333333333334</v>
      </c>
      <c r="I510" s="290">
        <v>131.46666666666667</v>
      </c>
      <c r="J510" s="290">
        <v>141.88333333333333</v>
      </c>
      <c r="K510" s="290">
        <v>121.05</v>
      </c>
      <c r="L510" s="290">
        <v>103.5</v>
      </c>
      <c r="M510" s="290">
        <v>8.9430399999999999</v>
      </c>
    </row>
    <row r="511" spans="1:13">
      <c r="A511" s="269">
        <v>501</v>
      </c>
      <c r="B511" s="246" t="s">
        <v>573</v>
      </c>
      <c r="C511" s="290">
        <v>1297.75</v>
      </c>
      <c r="D511" s="290">
        <v>1302.1499999999999</v>
      </c>
      <c r="E511" s="290">
        <v>1290.5999999999997</v>
      </c>
      <c r="F511" s="290">
        <v>1283.4499999999998</v>
      </c>
      <c r="G511" s="290">
        <v>1271.8999999999996</v>
      </c>
      <c r="H511" s="290">
        <v>1309.2999999999997</v>
      </c>
      <c r="I511" s="290">
        <v>1320.85</v>
      </c>
      <c r="J511" s="290">
        <v>1327.9999999999998</v>
      </c>
      <c r="K511" s="290">
        <v>1313.7</v>
      </c>
      <c r="L511" s="290">
        <v>1295</v>
      </c>
      <c r="M511" s="290">
        <v>0.22305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43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09375" defaultRowHeight="13.2"/>
  <cols>
    <col min="1" max="1" width="12.109375" style="245" customWidth="1"/>
    <col min="2" max="2" width="14.33203125" style="123" customWidth="1"/>
    <col min="3" max="3" width="28.109375" style="246" customWidth="1"/>
    <col min="4" max="4" width="55.88671875" style="246" customWidth="1"/>
    <col min="5" max="5" width="12.44140625" style="123" customWidth="1"/>
    <col min="6" max="6" width="11.5546875" style="123" customWidth="1"/>
    <col min="7" max="7" width="9.5546875" style="123" customWidth="1"/>
    <col min="8" max="8" width="10.33203125" style="247" customWidth="1"/>
    <col min="9" max="16384" width="9.109375" style="246"/>
  </cols>
  <sheetData>
    <row r="1" spans="1:35" s="244" customFormat="1" ht="11.4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9"/>
      <c r="B5" s="529"/>
      <c r="C5" s="530"/>
      <c r="D5" s="530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31" t="s">
        <v>575</v>
      </c>
      <c r="C7" s="531"/>
      <c r="D7" s="263">
        <f>Main!B10</f>
        <v>43990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43987</v>
      </c>
      <c r="B10" s="268">
        <v>506235</v>
      </c>
      <c r="C10" s="269" t="s">
        <v>865</v>
      </c>
      <c r="D10" s="269" t="s">
        <v>3717</v>
      </c>
      <c r="E10" s="269" t="s">
        <v>584</v>
      </c>
      <c r="F10" s="388">
        <v>1891394</v>
      </c>
      <c r="G10" s="268">
        <v>54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43987</v>
      </c>
      <c r="B11" s="268">
        <v>540024</v>
      </c>
      <c r="C11" s="269" t="s">
        <v>3718</v>
      </c>
      <c r="D11" s="269" t="s">
        <v>3719</v>
      </c>
      <c r="E11" s="269" t="s">
        <v>585</v>
      </c>
      <c r="F11" s="388">
        <v>51600</v>
      </c>
      <c r="G11" s="268">
        <v>9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43987</v>
      </c>
      <c r="B12" s="268">
        <v>540024</v>
      </c>
      <c r="C12" s="269" t="s">
        <v>3718</v>
      </c>
      <c r="D12" s="269" t="s">
        <v>3720</v>
      </c>
      <c r="E12" s="269" t="s">
        <v>584</v>
      </c>
      <c r="F12" s="388">
        <v>55165</v>
      </c>
      <c r="G12" s="268">
        <v>8.9700000000000006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43987</v>
      </c>
      <c r="B13" s="268">
        <v>524663</v>
      </c>
      <c r="C13" s="269" t="s">
        <v>3721</v>
      </c>
      <c r="D13" s="269" t="s">
        <v>3667</v>
      </c>
      <c r="E13" s="269" t="s">
        <v>584</v>
      </c>
      <c r="F13" s="388">
        <v>459275</v>
      </c>
      <c r="G13" s="268">
        <v>15.75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43987</v>
      </c>
      <c r="B14" s="268">
        <v>530663</v>
      </c>
      <c r="C14" s="269" t="s">
        <v>3722</v>
      </c>
      <c r="D14" s="269" t="s">
        <v>3723</v>
      </c>
      <c r="E14" s="269" t="s">
        <v>585</v>
      </c>
      <c r="F14" s="388">
        <v>675000</v>
      </c>
      <c r="G14" s="268">
        <v>0.33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43987</v>
      </c>
      <c r="B15" s="268">
        <v>533329</v>
      </c>
      <c r="C15" s="269" t="s">
        <v>1635</v>
      </c>
      <c r="D15" s="269" t="s">
        <v>3724</v>
      </c>
      <c r="E15" s="269" t="s">
        <v>584</v>
      </c>
      <c r="F15" s="388">
        <v>360000</v>
      </c>
      <c r="G15" s="268">
        <v>25.69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43987</v>
      </c>
      <c r="B16" s="268">
        <v>540385</v>
      </c>
      <c r="C16" s="269" t="s">
        <v>3725</v>
      </c>
      <c r="D16" s="269" t="s">
        <v>3726</v>
      </c>
      <c r="E16" s="269" t="s">
        <v>584</v>
      </c>
      <c r="F16" s="388">
        <v>18250</v>
      </c>
      <c r="G16" s="268">
        <v>27.4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43987</v>
      </c>
      <c r="B17" s="268">
        <v>540385</v>
      </c>
      <c r="C17" s="269" t="s">
        <v>3725</v>
      </c>
      <c r="D17" s="269" t="s">
        <v>3727</v>
      </c>
      <c r="E17" s="269" t="s">
        <v>585</v>
      </c>
      <c r="F17" s="388">
        <v>20226</v>
      </c>
      <c r="G17" s="268">
        <v>27.4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43987</v>
      </c>
      <c r="B18" s="268">
        <v>532067</v>
      </c>
      <c r="C18" s="269" t="s">
        <v>3728</v>
      </c>
      <c r="D18" s="269" t="s">
        <v>3667</v>
      </c>
      <c r="E18" s="269" t="s">
        <v>584</v>
      </c>
      <c r="F18" s="388">
        <v>346</v>
      </c>
      <c r="G18" s="268">
        <v>117.56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43987</v>
      </c>
      <c r="B19" s="268">
        <v>532067</v>
      </c>
      <c r="C19" s="269" t="s">
        <v>3728</v>
      </c>
      <c r="D19" s="269" t="s">
        <v>3667</v>
      </c>
      <c r="E19" s="269" t="s">
        <v>585</v>
      </c>
      <c r="F19" s="388">
        <v>52071</v>
      </c>
      <c r="G19" s="268">
        <v>118.45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43987</v>
      </c>
      <c r="B20" s="268">
        <v>509048</v>
      </c>
      <c r="C20" s="269" t="s">
        <v>3729</v>
      </c>
      <c r="D20" s="269" t="s">
        <v>3730</v>
      </c>
      <c r="E20" s="269" t="s">
        <v>585</v>
      </c>
      <c r="F20" s="388">
        <v>216092</v>
      </c>
      <c r="G20" s="268">
        <v>2.4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43987</v>
      </c>
      <c r="B21" s="268">
        <v>530815</v>
      </c>
      <c r="C21" s="269" t="s">
        <v>3731</v>
      </c>
      <c r="D21" s="269" t="s">
        <v>3732</v>
      </c>
      <c r="E21" s="269" t="s">
        <v>584</v>
      </c>
      <c r="F21" s="388">
        <v>16359</v>
      </c>
      <c r="G21" s="268">
        <v>20.13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43987</v>
      </c>
      <c r="B22" s="268">
        <v>530815</v>
      </c>
      <c r="C22" s="269" t="s">
        <v>3731</v>
      </c>
      <c r="D22" s="269" t="s">
        <v>3732</v>
      </c>
      <c r="E22" s="269" t="s">
        <v>585</v>
      </c>
      <c r="F22" s="388">
        <v>100</v>
      </c>
      <c r="G22" s="268">
        <v>20.2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43987</v>
      </c>
      <c r="B23" s="268">
        <v>530815</v>
      </c>
      <c r="C23" s="269" t="s">
        <v>3731</v>
      </c>
      <c r="D23" s="269" t="s">
        <v>3733</v>
      </c>
      <c r="E23" s="269" t="s">
        <v>585</v>
      </c>
      <c r="F23" s="388">
        <v>17600</v>
      </c>
      <c r="G23" s="268">
        <v>20.14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43987</v>
      </c>
      <c r="B24" s="268">
        <v>543171</v>
      </c>
      <c r="C24" s="269" t="s">
        <v>3700</v>
      </c>
      <c r="D24" s="269" t="s">
        <v>3734</v>
      </c>
      <c r="E24" s="269" t="s">
        <v>584</v>
      </c>
      <c r="F24" s="388">
        <v>60000</v>
      </c>
      <c r="G24" s="268">
        <v>36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43987</v>
      </c>
      <c r="B25" s="268">
        <v>543171</v>
      </c>
      <c r="C25" s="269" t="s">
        <v>3700</v>
      </c>
      <c r="D25" s="269" t="s">
        <v>3735</v>
      </c>
      <c r="E25" s="269" t="s">
        <v>585</v>
      </c>
      <c r="F25" s="388">
        <v>15000</v>
      </c>
      <c r="G25" s="268">
        <v>36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43987</v>
      </c>
      <c r="B26" s="268">
        <v>543171</v>
      </c>
      <c r="C26" s="269" t="s">
        <v>3700</v>
      </c>
      <c r="D26" s="269" t="s">
        <v>3702</v>
      </c>
      <c r="E26" s="269" t="s">
        <v>585</v>
      </c>
      <c r="F26" s="388">
        <v>33000</v>
      </c>
      <c r="G26" s="268">
        <v>36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43987</v>
      </c>
      <c r="B27" s="268">
        <v>543171</v>
      </c>
      <c r="C27" s="269" t="s">
        <v>3700</v>
      </c>
      <c r="D27" s="269" t="s">
        <v>3736</v>
      </c>
      <c r="E27" s="269" t="s">
        <v>585</v>
      </c>
      <c r="F27" s="388">
        <v>99000</v>
      </c>
      <c r="G27" s="268">
        <v>36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43987</v>
      </c>
      <c r="B28" s="268">
        <v>543171</v>
      </c>
      <c r="C28" s="269" t="s">
        <v>3700</v>
      </c>
      <c r="D28" s="269" t="s">
        <v>3701</v>
      </c>
      <c r="E28" s="269" t="s">
        <v>584</v>
      </c>
      <c r="F28" s="388">
        <v>54000</v>
      </c>
      <c r="G28" s="268">
        <v>36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43987</v>
      </c>
      <c r="B29" s="268">
        <v>512529</v>
      </c>
      <c r="C29" s="269" t="s">
        <v>2414</v>
      </c>
      <c r="D29" s="269" t="s">
        <v>3737</v>
      </c>
      <c r="E29" s="269" t="s">
        <v>584</v>
      </c>
      <c r="F29" s="388">
        <v>12814935</v>
      </c>
      <c r="G29" s="268">
        <v>86.95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43987</v>
      </c>
      <c r="B30" s="268">
        <v>512529</v>
      </c>
      <c r="C30" s="269" t="s">
        <v>2414</v>
      </c>
      <c r="D30" s="269" t="s">
        <v>3738</v>
      </c>
      <c r="E30" s="269" t="s">
        <v>585</v>
      </c>
      <c r="F30" s="388">
        <v>12814935</v>
      </c>
      <c r="G30" s="268">
        <v>86.95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43987</v>
      </c>
      <c r="B31" s="268">
        <v>539450</v>
      </c>
      <c r="C31" s="269" t="s">
        <v>510</v>
      </c>
      <c r="D31" s="269" t="s">
        <v>3739</v>
      </c>
      <c r="E31" s="269" t="s">
        <v>584</v>
      </c>
      <c r="F31" s="388">
        <v>1554000</v>
      </c>
      <c r="G31" s="268">
        <v>65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43987</v>
      </c>
      <c r="B32" s="268">
        <v>539450</v>
      </c>
      <c r="C32" s="269" t="s">
        <v>510</v>
      </c>
      <c r="D32" s="269" t="s">
        <v>3740</v>
      </c>
      <c r="E32" s="269" t="s">
        <v>585</v>
      </c>
      <c r="F32" s="388">
        <v>1554000</v>
      </c>
      <c r="G32" s="268">
        <v>65</v>
      </c>
      <c r="H32" s="346" t="s">
        <v>315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43987</v>
      </c>
      <c r="B33" s="268">
        <v>532348</v>
      </c>
      <c r="C33" s="269" t="s">
        <v>2555</v>
      </c>
      <c r="D33" s="269" t="s">
        <v>3699</v>
      </c>
      <c r="E33" s="269" t="s">
        <v>585</v>
      </c>
      <c r="F33" s="388">
        <v>3700000</v>
      </c>
      <c r="G33" s="268">
        <v>7.54</v>
      </c>
      <c r="H33" s="346" t="s">
        <v>315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43987</v>
      </c>
      <c r="B34" s="268">
        <v>532348</v>
      </c>
      <c r="C34" s="269" t="s">
        <v>2555</v>
      </c>
      <c r="D34" s="269" t="s">
        <v>3741</v>
      </c>
      <c r="E34" s="269" t="s">
        <v>585</v>
      </c>
      <c r="F34" s="388">
        <v>3700000</v>
      </c>
      <c r="G34" s="268">
        <v>7.55</v>
      </c>
      <c r="H34" s="346" t="s">
        <v>315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43987</v>
      </c>
      <c r="B35" s="268" t="s">
        <v>3742</v>
      </c>
      <c r="C35" s="269" t="s">
        <v>3743</v>
      </c>
      <c r="D35" s="269" t="s">
        <v>3744</v>
      </c>
      <c r="E35" s="269" t="s">
        <v>584</v>
      </c>
      <c r="F35" s="388">
        <v>3200</v>
      </c>
      <c r="G35" s="268">
        <v>21.3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43987</v>
      </c>
      <c r="B36" s="268" t="s">
        <v>3742</v>
      </c>
      <c r="C36" s="269" t="s">
        <v>3743</v>
      </c>
      <c r="D36" s="269" t="s">
        <v>3745</v>
      </c>
      <c r="E36" s="269" t="s">
        <v>584</v>
      </c>
      <c r="F36" s="388">
        <v>102400</v>
      </c>
      <c r="G36" s="268">
        <v>20.72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43987</v>
      </c>
      <c r="B37" s="268" t="s">
        <v>865</v>
      </c>
      <c r="C37" s="269" t="s">
        <v>3746</v>
      </c>
      <c r="D37" s="269" t="s">
        <v>3747</v>
      </c>
      <c r="E37" s="269" t="s">
        <v>584</v>
      </c>
      <c r="F37" s="388">
        <v>2034997</v>
      </c>
      <c r="G37" s="268">
        <v>54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43987</v>
      </c>
      <c r="B38" s="268" t="s">
        <v>3748</v>
      </c>
      <c r="C38" s="269" t="s">
        <v>3749</v>
      </c>
      <c r="D38" s="269" t="s">
        <v>3750</v>
      </c>
      <c r="E38" s="269" t="s">
        <v>584</v>
      </c>
      <c r="F38" s="388">
        <v>504069</v>
      </c>
      <c r="G38" s="268">
        <v>0.55000000000000004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43987</v>
      </c>
      <c r="B39" s="268" t="s">
        <v>121</v>
      </c>
      <c r="C39" s="269" t="s">
        <v>3751</v>
      </c>
      <c r="D39" s="269" t="s">
        <v>3752</v>
      </c>
      <c r="E39" s="269" t="s">
        <v>584</v>
      </c>
      <c r="F39" s="388">
        <v>139591835</v>
      </c>
      <c r="G39" s="268">
        <v>9.7200000000000006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43987</v>
      </c>
      <c r="B40" s="268" t="s">
        <v>121</v>
      </c>
      <c r="C40" s="269" t="s">
        <v>3751</v>
      </c>
      <c r="D40" s="269" t="s">
        <v>3753</v>
      </c>
      <c r="E40" s="269" t="s">
        <v>584</v>
      </c>
      <c r="F40" s="388">
        <v>146890300</v>
      </c>
      <c r="G40" s="268">
        <v>9.7200000000000006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43987</v>
      </c>
      <c r="B41" s="268" t="s">
        <v>1635</v>
      </c>
      <c r="C41" s="269" t="s">
        <v>3754</v>
      </c>
      <c r="D41" s="269" t="s">
        <v>3755</v>
      </c>
      <c r="E41" s="269" t="s">
        <v>584</v>
      </c>
      <c r="F41" s="388">
        <v>360000</v>
      </c>
      <c r="G41" s="268">
        <v>25.5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43987</v>
      </c>
      <c r="B42" s="268" t="s">
        <v>1731</v>
      </c>
      <c r="C42" s="269" t="s">
        <v>3756</v>
      </c>
      <c r="D42" s="269" t="s">
        <v>3667</v>
      </c>
      <c r="E42" s="269" t="s">
        <v>584</v>
      </c>
      <c r="F42" s="388">
        <v>12985518</v>
      </c>
      <c r="G42" s="268">
        <v>1.45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43987</v>
      </c>
      <c r="B43" s="268" t="s">
        <v>1783</v>
      </c>
      <c r="C43" s="269" t="s">
        <v>3684</v>
      </c>
      <c r="D43" s="269" t="s">
        <v>3667</v>
      </c>
      <c r="E43" s="269" t="s">
        <v>584</v>
      </c>
      <c r="F43" s="388">
        <v>81104</v>
      </c>
      <c r="G43" s="268">
        <v>147.33000000000001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43987</v>
      </c>
      <c r="B44" s="268" t="s">
        <v>1850</v>
      </c>
      <c r="C44" s="269" t="s">
        <v>3757</v>
      </c>
      <c r="D44" s="269" t="s">
        <v>3685</v>
      </c>
      <c r="E44" s="269" t="s">
        <v>584</v>
      </c>
      <c r="F44" s="388">
        <v>166768</v>
      </c>
      <c r="G44" s="268">
        <v>130.82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43987</v>
      </c>
      <c r="B45" s="268" t="s">
        <v>153</v>
      </c>
      <c r="C45" s="269" t="s">
        <v>3758</v>
      </c>
      <c r="D45" s="269" t="s">
        <v>3759</v>
      </c>
      <c r="E45" s="269" t="s">
        <v>584</v>
      </c>
      <c r="F45" s="388">
        <v>4059064</v>
      </c>
      <c r="G45" s="268">
        <v>28.91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43987</v>
      </c>
      <c r="B46" s="268" t="s">
        <v>153</v>
      </c>
      <c r="C46" s="269" t="s">
        <v>3758</v>
      </c>
      <c r="D46" s="269" t="s">
        <v>3637</v>
      </c>
      <c r="E46" s="269" t="s">
        <v>584</v>
      </c>
      <c r="F46" s="388">
        <v>5306947</v>
      </c>
      <c r="G46" s="268">
        <v>28.67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43987</v>
      </c>
      <c r="B47" s="268" t="s">
        <v>167</v>
      </c>
      <c r="C47" s="269" t="s">
        <v>3686</v>
      </c>
      <c r="D47" s="269" t="s">
        <v>3759</v>
      </c>
      <c r="E47" s="269" t="s">
        <v>584</v>
      </c>
      <c r="F47" s="388">
        <v>345201</v>
      </c>
      <c r="G47" s="268">
        <v>1180.81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43987</v>
      </c>
      <c r="B48" s="268" t="s">
        <v>167</v>
      </c>
      <c r="C48" s="269" t="s">
        <v>3686</v>
      </c>
      <c r="D48" s="269" t="s">
        <v>3760</v>
      </c>
      <c r="E48" s="269" t="s">
        <v>584</v>
      </c>
      <c r="F48" s="388">
        <v>415035</v>
      </c>
      <c r="G48" s="268">
        <v>1158.8399999999999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43987</v>
      </c>
      <c r="B49" s="268" t="s">
        <v>167</v>
      </c>
      <c r="C49" s="269" t="s">
        <v>3686</v>
      </c>
      <c r="D49" s="269" t="s">
        <v>3703</v>
      </c>
      <c r="E49" s="269" t="s">
        <v>584</v>
      </c>
      <c r="F49" s="388">
        <v>599986</v>
      </c>
      <c r="G49" s="268">
        <v>1167.48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43987</v>
      </c>
      <c r="B50" s="268" t="s">
        <v>167</v>
      </c>
      <c r="C50" s="269" t="s">
        <v>3686</v>
      </c>
      <c r="D50" s="269" t="s">
        <v>3685</v>
      </c>
      <c r="E50" s="269" t="s">
        <v>584</v>
      </c>
      <c r="F50" s="388">
        <v>262216</v>
      </c>
      <c r="G50" s="268">
        <v>1194.03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43987</v>
      </c>
      <c r="B51" s="268" t="s">
        <v>167</v>
      </c>
      <c r="C51" s="269" t="s">
        <v>3686</v>
      </c>
      <c r="D51" s="269" t="s">
        <v>3688</v>
      </c>
      <c r="E51" s="269" t="s">
        <v>584</v>
      </c>
      <c r="F51" s="388">
        <v>491315</v>
      </c>
      <c r="G51" s="268">
        <v>1154.28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43987</v>
      </c>
      <c r="B52" s="268" t="s">
        <v>169</v>
      </c>
      <c r="C52" s="269" t="s">
        <v>3687</v>
      </c>
      <c r="D52" s="269" t="s">
        <v>3688</v>
      </c>
      <c r="E52" s="269" t="s">
        <v>584</v>
      </c>
      <c r="F52" s="388">
        <v>2893798</v>
      </c>
      <c r="G52" s="268">
        <v>125.49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43987</v>
      </c>
      <c r="B53" s="268" t="s">
        <v>510</v>
      </c>
      <c r="C53" s="269" t="s">
        <v>3689</v>
      </c>
      <c r="D53" s="269" t="s">
        <v>3761</v>
      </c>
      <c r="E53" s="269" t="s">
        <v>584</v>
      </c>
      <c r="F53" s="388">
        <v>958038</v>
      </c>
      <c r="G53" s="268">
        <v>70.08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43987</v>
      </c>
      <c r="B54" s="268" t="s">
        <v>195</v>
      </c>
      <c r="C54" s="269" t="s">
        <v>3762</v>
      </c>
      <c r="D54" s="269" t="s">
        <v>3763</v>
      </c>
      <c r="E54" s="269" t="s">
        <v>584</v>
      </c>
      <c r="F54" s="388">
        <v>1050318</v>
      </c>
      <c r="G54" s="268">
        <v>181.34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43987</v>
      </c>
      <c r="B55" s="268" t="s">
        <v>3742</v>
      </c>
      <c r="C55" s="269" t="s">
        <v>3743</v>
      </c>
      <c r="D55" s="269" t="s">
        <v>3744</v>
      </c>
      <c r="E55" s="269" t="s">
        <v>585</v>
      </c>
      <c r="F55" s="388">
        <v>92800</v>
      </c>
      <c r="G55" s="268">
        <v>20.66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43987</v>
      </c>
      <c r="B56" s="268" t="s">
        <v>121</v>
      </c>
      <c r="C56" s="269" t="s">
        <v>3751</v>
      </c>
      <c r="D56" s="269" t="s">
        <v>3752</v>
      </c>
      <c r="E56" s="269" t="s">
        <v>585</v>
      </c>
      <c r="F56" s="388">
        <v>148462856</v>
      </c>
      <c r="G56" s="268">
        <v>9.6999999999999993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43987</v>
      </c>
      <c r="B57" s="268" t="s">
        <v>121</v>
      </c>
      <c r="C57" s="269" t="s">
        <v>3751</v>
      </c>
      <c r="D57" s="269" t="s">
        <v>3753</v>
      </c>
      <c r="E57" s="269" t="s">
        <v>585</v>
      </c>
      <c r="F57" s="388">
        <v>142613800</v>
      </c>
      <c r="G57" s="268">
        <v>9.6999999999999993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43987</v>
      </c>
      <c r="B58" s="268" t="s">
        <v>1635</v>
      </c>
      <c r="C58" s="269" t="s">
        <v>3754</v>
      </c>
      <c r="D58" s="269" t="s">
        <v>3764</v>
      </c>
      <c r="E58" s="269" t="s">
        <v>585</v>
      </c>
      <c r="F58" s="388">
        <v>263318</v>
      </c>
      <c r="G58" s="268">
        <v>27.86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43987</v>
      </c>
      <c r="B59" s="268" t="s">
        <v>1731</v>
      </c>
      <c r="C59" s="269" t="s">
        <v>3756</v>
      </c>
      <c r="D59" s="269" t="s">
        <v>3765</v>
      </c>
      <c r="E59" s="269" t="s">
        <v>585</v>
      </c>
      <c r="F59" s="388">
        <v>16112980</v>
      </c>
      <c r="G59" s="268">
        <v>1.45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43987</v>
      </c>
      <c r="B60" s="268" t="s">
        <v>1731</v>
      </c>
      <c r="C60" s="269" t="s">
        <v>3756</v>
      </c>
      <c r="D60" s="269" t="s">
        <v>3667</v>
      </c>
      <c r="E60" s="269" t="s">
        <v>585</v>
      </c>
      <c r="F60" s="388">
        <v>1000011</v>
      </c>
      <c r="G60" s="268">
        <v>1.45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43987</v>
      </c>
      <c r="B61" s="268" t="s">
        <v>1783</v>
      </c>
      <c r="C61" s="269" t="s">
        <v>3684</v>
      </c>
      <c r="D61" s="269" t="s">
        <v>3667</v>
      </c>
      <c r="E61" s="269" t="s">
        <v>585</v>
      </c>
      <c r="F61" s="388">
        <v>110005</v>
      </c>
      <c r="G61" s="268">
        <v>147.69999999999999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43987</v>
      </c>
      <c r="B62" s="268" t="s">
        <v>1850</v>
      </c>
      <c r="C62" s="269" t="s">
        <v>3757</v>
      </c>
      <c r="D62" s="269" t="s">
        <v>3685</v>
      </c>
      <c r="E62" s="269" t="s">
        <v>585</v>
      </c>
      <c r="F62" s="388">
        <v>167024</v>
      </c>
      <c r="G62" s="268">
        <v>130.97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43987</v>
      </c>
      <c r="B63" s="268" t="s">
        <v>153</v>
      </c>
      <c r="C63" s="269" t="s">
        <v>3758</v>
      </c>
      <c r="D63" s="269" t="s">
        <v>3759</v>
      </c>
      <c r="E63" s="269" t="s">
        <v>585</v>
      </c>
      <c r="F63" s="388">
        <v>4059064</v>
      </c>
      <c r="G63" s="268">
        <v>28.94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43987</v>
      </c>
      <c r="B64" s="268" t="s">
        <v>153</v>
      </c>
      <c r="C64" s="269" t="s">
        <v>3758</v>
      </c>
      <c r="D64" s="269" t="s">
        <v>3637</v>
      </c>
      <c r="E64" s="269" t="s">
        <v>585</v>
      </c>
      <c r="F64" s="388">
        <v>5407685</v>
      </c>
      <c r="G64" s="268">
        <v>28.8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43987</v>
      </c>
      <c r="B65" s="268" t="s">
        <v>2182</v>
      </c>
      <c r="C65" s="269" t="s">
        <v>706</v>
      </c>
      <c r="D65" s="269" t="s">
        <v>3766</v>
      </c>
      <c r="E65" s="269" t="s">
        <v>585</v>
      </c>
      <c r="F65" s="388">
        <v>753027</v>
      </c>
      <c r="G65" s="268">
        <v>16.170000000000002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43987</v>
      </c>
      <c r="B66" s="268" t="s">
        <v>167</v>
      </c>
      <c r="C66" s="269" t="s">
        <v>3686</v>
      </c>
      <c r="D66" s="269" t="s">
        <v>3760</v>
      </c>
      <c r="E66" s="269" t="s">
        <v>585</v>
      </c>
      <c r="F66" s="388">
        <v>415028</v>
      </c>
      <c r="G66" s="268">
        <v>1158.95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43987</v>
      </c>
      <c r="B67" s="268" t="s">
        <v>167</v>
      </c>
      <c r="C67" s="269" t="s">
        <v>3686</v>
      </c>
      <c r="D67" s="269" t="s">
        <v>3685</v>
      </c>
      <c r="E67" s="269" t="s">
        <v>585</v>
      </c>
      <c r="F67" s="388">
        <v>262216</v>
      </c>
      <c r="G67" s="268">
        <v>1194.6099999999999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43987</v>
      </c>
      <c r="B68" s="268" t="s">
        <v>167</v>
      </c>
      <c r="C68" s="269" t="s">
        <v>3686</v>
      </c>
      <c r="D68" s="269" t="s">
        <v>3688</v>
      </c>
      <c r="E68" s="269" t="s">
        <v>585</v>
      </c>
      <c r="F68" s="388">
        <v>491315</v>
      </c>
      <c r="G68" s="268">
        <v>1155.1300000000001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43987</v>
      </c>
      <c r="B69" s="268" t="s">
        <v>167</v>
      </c>
      <c r="C69" s="269" t="s">
        <v>3686</v>
      </c>
      <c r="D69" s="269" t="s">
        <v>3759</v>
      </c>
      <c r="E69" s="269" t="s">
        <v>585</v>
      </c>
      <c r="F69" s="388">
        <v>345201</v>
      </c>
      <c r="G69" s="268">
        <v>1182.1199999999999</v>
      </c>
      <c r="H69" s="346" t="s">
        <v>2954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43987</v>
      </c>
      <c r="B70" s="268" t="s">
        <v>169</v>
      </c>
      <c r="C70" s="269" t="s">
        <v>3687</v>
      </c>
      <c r="D70" s="269" t="s">
        <v>3688</v>
      </c>
      <c r="E70" s="269" t="s">
        <v>585</v>
      </c>
      <c r="F70" s="388">
        <v>2889298</v>
      </c>
      <c r="G70" s="268">
        <v>125.39</v>
      </c>
      <c r="H70" s="346" t="s">
        <v>2954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43987</v>
      </c>
      <c r="B71" s="268" t="s">
        <v>510</v>
      </c>
      <c r="C71" s="269" t="s">
        <v>3689</v>
      </c>
      <c r="D71" s="269" t="s">
        <v>3761</v>
      </c>
      <c r="E71" s="269" t="s">
        <v>585</v>
      </c>
      <c r="F71" s="388">
        <v>946038</v>
      </c>
      <c r="G71" s="268">
        <v>70.489999999999995</v>
      </c>
      <c r="H71" s="346" t="s">
        <v>2954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43987</v>
      </c>
      <c r="B72" s="268" t="s">
        <v>195</v>
      </c>
      <c r="C72" s="269" t="s">
        <v>3762</v>
      </c>
      <c r="D72" s="269" t="s">
        <v>3763</v>
      </c>
      <c r="E72" s="269" t="s">
        <v>585</v>
      </c>
      <c r="F72" s="388">
        <v>1030318</v>
      </c>
      <c r="G72" s="268">
        <v>181.92</v>
      </c>
      <c r="H72" s="346" t="s">
        <v>2954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B73" s="268"/>
      <c r="C73" s="269"/>
      <c r="D73" s="269"/>
      <c r="E73" s="269"/>
      <c r="F73" s="388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B74" s="268"/>
      <c r="C74" s="269"/>
      <c r="D74" s="269"/>
      <c r="E74" s="269"/>
      <c r="F74" s="388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B75" s="268"/>
      <c r="C75" s="269"/>
      <c r="D75" s="269"/>
      <c r="E75" s="269"/>
      <c r="F75" s="388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B76" s="268"/>
      <c r="C76" s="269"/>
      <c r="D76" s="269"/>
      <c r="E76" s="269"/>
      <c r="F76" s="388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B77" s="268"/>
      <c r="C77" s="269"/>
      <c r="D77" s="269"/>
      <c r="E77" s="269"/>
      <c r="F77" s="388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B78" s="268"/>
      <c r="C78" s="269"/>
      <c r="D78" s="269"/>
      <c r="E78" s="269"/>
      <c r="F78" s="388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B79" s="268"/>
      <c r="C79" s="269"/>
      <c r="D79" s="269"/>
      <c r="E79" s="269"/>
      <c r="F79" s="388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69"/>
  <sheetViews>
    <sheetView zoomScale="76" zoomScaleNormal="85" workbookViewId="0">
      <selection activeCell="F1" sqref="F1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10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3" style="10" customWidth="1"/>
    <col min="13" max="13" width="14" style="10" customWidth="1"/>
    <col min="14" max="14" width="12.6640625" customWidth="1"/>
    <col min="15" max="15" width="15" style="8" customWidth="1"/>
    <col min="16" max="16" width="14.5546875" customWidth="1"/>
    <col min="17" max="17" width="18" hidden="1" customWidth="1"/>
    <col min="18" max="18" width="5.88671875" style="10" hidden="1" customWidth="1"/>
    <col min="19" max="19" width="12.6640625" hidden="1" customWidth="1"/>
    <col min="20" max="20" width="8.33203125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43990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3.8">
      <c r="A10" s="477">
        <v>1</v>
      </c>
      <c r="B10" s="478">
        <v>43978</v>
      </c>
      <c r="C10" s="479"/>
      <c r="D10" s="480" t="s">
        <v>496</v>
      </c>
      <c r="E10" s="481" t="s">
        <v>602</v>
      </c>
      <c r="F10" s="395">
        <v>227</v>
      </c>
      <c r="G10" s="481">
        <v>214</v>
      </c>
      <c r="H10" s="481">
        <v>240</v>
      </c>
      <c r="I10" s="482" t="s">
        <v>3635</v>
      </c>
      <c r="J10" s="65" t="s">
        <v>3631</v>
      </c>
      <c r="K10" s="65">
        <f>H10-F10</f>
        <v>13</v>
      </c>
      <c r="L10" s="391">
        <f t="shared" ref="L10" si="0">K10/F10</f>
        <v>5.7268722466960353E-2</v>
      </c>
      <c r="M10" s="483" t="s">
        <v>601</v>
      </c>
      <c r="N10" s="469">
        <v>43984</v>
      </c>
      <c r="O10" s="484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3.8">
      <c r="A11" s="392">
        <v>2</v>
      </c>
      <c r="B11" s="422">
        <v>43980</v>
      </c>
      <c r="C11" s="438"/>
      <c r="D11" s="439" t="s">
        <v>804</v>
      </c>
      <c r="E11" s="440" t="s">
        <v>602</v>
      </c>
      <c r="F11" s="494" t="s">
        <v>3658</v>
      </c>
      <c r="G11" s="457">
        <v>897</v>
      </c>
      <c r="H11" s="440"/>
      <c r="I11" s="425" t="s">
        <v>3640</v>
      </c>
      <c r="J11" s="441" t="s">
        <v>603</v>
      </c>
      <c r="K11" s="441"/>
      <c r="L11" s="442"/>
      <c r="M11" s="441"/>
      <c r="N11" s="443"/>
      <c r="O11" s="444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3.8">
      <c r="A12" s="477">
        <v>3</v>
      </c>
      <c r="B12" s="478">
        <v>43980</v>
      </c>
      <c r="C12" s="479"/>
      <c r="D12" s="480" t="s">
        <v>182</v>
      </c>
      <c r="E12" s="481" t="s">
        <v>602</v>
      </c>
      <c r="F12" s="395">
        <v>303</v>
      </c>
      <c r="G12" s="481">
        <v>282</v>
      </c>
      <c r="H12" s="481">
        <v>317</v>
      </c>
      <c r="I12" s="482">
        <v>340</v>
      </c>
      <c r="J12" s="65" t="s">
        <v>3661</v>
      </c>
      <c r="K12" s="65">
        <f>H12-F12</f>
        <v>14</v>
      </c>
      <c r="L12" s="391">
        <f t="shared" ref="L12" si="1">K12/F12</f>
        <v>4.6204620462046202E-2</v>
      </c>
      <c r="M12" s="483" t="s">
        <v>601</v>
      </c>
      <c r="N12" s="469">
        <v>43984</v>
      </c>
      <c r="O12" s="484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3.8">
      <c r="A13" s="392">
        <v>4</v>
      </c>
      <c r="B13" s="422">
        <v>43980</v>
      </c>
      <c r="C13" s="438"/>
      <c r="D13" s="439" t="s">
        <v>3641</v>
      </c>
      <c r="E13" s="440" t="s">
        <v>602</v>
      </c>
      <c r="F13" s="494" t="s">
        <v>3642</v>
      </c>
      <c r="G13" s="457">
        <v>9400</v>
      </c>
      <c r="H13" s="440"/>
      <c r="I13" s="425" t="s">
        <v>3643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3.8">
      <c r="A14" s="477">
        <v>5</v>
      </c>
      <c r="B14" s="478">
        <v>43983</v>
      </c>
      <c r="C14" s="479"/>
      <c r="D14" s="480" t="s">
        <v>534</v>
      </c>
      <c r="E14" s="481" t="s">
        <v>602</v>
      </c>
      <c r="F14" s="395">
        <v>1025</v>
      </c>
      <c r="G14" s="481">
        <v>950</v>
      </c>
      <c r="H14" s="481">
        <v>1077.5</v>
      </c>
      <c r="I14" s="482" t="s">
        <v>3632</v>
      </c>
      <c r="J14" s="65" t="s">
        <v>3672</v>
      </c>
      <c r="K14" s="65">
        <f>H14-F14</f>
        <v>52.5</v>
      </c>
      <c r="L14" s="391">
        <f t="shared" ref="L14" si="2">K14/F14</f>
        <v>5.1219512195121948E-2</v>
      </c>
      <c r="M14" s="483" t="s">
        <v>601</v>
      </c>
      <c r="N14" s="469">
        <v>43985</v>
      </c>
      <c r="O14" s="484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3.8">
      <c r="A15" s="477">
        <v>6</v>
      </c>
      <c r="B15" s="478">
        <v>43983</v>
      </c>
      <c r="C15" s="479"/>
      <c r="D15" s="480" t="s">
        <v>524</v>
      </c>
      <c r="E15" s="481" t="s">
        <v>602</v>
      </c>
      <c r="F15" s="395">
        <v>204</v>
      </c>
      <c r="G15" s="481">
        <v>190</v>
      </c>
      <c r="H15" s="481">
        <v>214.5</v>
      </c>
      <c r="I15" s="482" t="s">
        <v>666</v>
      </c>
      <c r="J15" s="65" t="s">
        <v>3673</v>
      </c>
      <c r="K15" s="65">
        <f>H15-F15</f>
        <v>10.5</v>
      </c>
      <c r="L15" s="391">
        <f t="shared" ref="L15" si="3">K15/F15</f>
        <v>5.1470588235294115E-2</v>
      </c>
      <c r="M15" s="483" t="s">
        <v>601</v>
      </c>
      <c r="N15" s="469">
        <v>43985</v>
      </c>
      <c r="O15" s="484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3.8">
      <c r="A16" s="392">
        <v>7</v>
      </c>
      <c r="B16" s="422">
        <v>43987</v>
      </c>
      <c r="C16" s="438"/>
      <c r="D16" s="439" t="s">
        <v>182</v>
      </c>
      <c r="E16" s="440" t="s">
        <v>3630</v>
      </c>
      <c r="F16" s="440" t="s">
        <v>3708</v>
      </c>
      <c r="G16" s="457">
        <v>342</v>
      </c>
      <c r="H16" s="440"/>
      <c r="I16" s="425" t="s">
        <v>3709</v>
      </c>
      <c r="J16" s="441" t="s">
        <v>603</v>
      </c>
      <c r="K16" s="441"/>
      <c r="L16" s="442"/>
      <c r="M16" s="441"/>
      <c r="N16" s="443"/>
      <c r="O16" s="444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3.8">
      <c r="A17" s="392"/>
      <c r="B17" s="422"/>
      <c r="C17" s="438"/>
      <c r="D17" s="439"/>
      <c r="E17" s="440"/>
      <c r="F17" s="440"/>
      <c r="G17" s="457"/>
      <c r="H17" s="440"/>
      <c r="I17" s="425"/>
      <c r="J17" s="441"/>
      <c r="K17" s="441"/>
      <c r="L17" s="442"/>
      <c r="M17" s="441"/>
      <c r="N17" s="443"/>
      <c r="O17" s="444"/>
      <c r="Q17" s="446"/>
      <c r="R17" s="447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5" customFormat="1" ht="13.8">
      <c r="A18" s="392"/>
      <c r="B18" s="422"/>
      <c r="C18" s="423"/>
      <c r="D18" s="401"/>
      <c r="E18" s="424"/>
      <c r="F18" s="425"/>
      <c r="G18" s="426"/>
      <c r="H18" s="426"/>
      <c r="I18" s="425"/>
      <c r="J18" s="383"/>
      <c r="K18" s="383"/>
      <c r="L18" s="382"/>
      <c r="M18" s="378"/>
      <c r="N18" s="399"/>
      <c r="O18" s="389"/>
      <c r="Q18" s="64"/>
      <c r="R18" s="342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605</v>
      </c>
      <c r="B19" s="24"/>
      <c r="C19" s="25"/>
      <c r="D19" s="26"/>
      <c r="E19" s="27"/>
      <c r="F19" s="28"/>
      <c r="G19" s="28"/>
      <c r="H19" s="28"/>
      <c r="I19" s="28"/>
      <c r="J19" s="66"/>
      <c r="K19" s="28"/>
      <c r="L19" s="28"/>
      <c r="M19" s="38"/>
      <c r="N19" s="66"/>
      <c r="O19" s="67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606</v>
      </c>
      <c r="B20" s="23"/>
      <c r="C20" s="23"/>
      <c r="D20" s="23"/>
      <c r="F20" s="30" t="s">
        <v>607</v>
      </c>
      <c r="G20" s="17"/>
      <c r="H20" s="31"/>
      <c r="I20" s="36"/>
      <c r="J20" s="68"/>
      <c r="K20" s="69"/>
      <c r="L20" s="70"/>
      <c r="M20" s="70"/>
      <c r="N20" s="16"/>
      <c r="O20" s="71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608</v>
      </c>
      <c r="B21" s="23"/>
      <c r="C21" s="23"/>
      <c r="D21" s="23"/>
      <c r="E21" s="32"/>
      <c r="F21" s="30" t="s">
        <v>609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2"/>
      <c r="K22" s="69"/>
      <c r="L22" s="70"/>
      <c r="M22" s="17"/>
      <c r="N22" s="73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3.8">
      <c r="A23" s="11"/>
      <c r="B23" s="33" t="s">
        <v>610</v>
      </c>
      <c r="C23" s="33"/>
      <c r="D23" s="33"/>
      <c r="E23" s="33"/>
      <c r="F23" s="34"/>
      <c r="G23" s="32"/>
      <c r="H23" s="32"/>
      <c r="I23" s="74"/>
      <c r="J23" s="75"/>
      <c r="K23" s="76"/>
      <c r="L23" s="12"/>
      <c r="M23" s="12"/>
      <c r="N23" s="11"/>
      <c r="O23" s="53"/>
      <c r="R23" s="83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9.6">
      <c r="A24" s="20" t="s">
        <v>16</v>
      </c>
      <c r="B24" s="21" t="s">
        <v>576</v>
      </c>
      <c r="C24" s="21"/>
      <c r="D24" s="22" t="s">
        <v>589</v>
      </c>
      <c r="E24" s="21" t="s">
        <v>590</v>
      </c>
      <c r="F24" s="21" t="s">
        <v>591</v>
      </c>
      <c r="G24" s="21" t="s">
        <v>611</v>
      </c>
      <c r="H24" s="21" t="s">
        <v>593</v>
      </c>
      <c r="I24" s="21" t="s">
        <v>594</v>
      </c>
      <c r="J24" s="77" t="s">
        <v>595</v>
      </c>
      <c r="K24" s="62" t="s">
        <v>612</v>
      </c>
      <c r="L24" s="63" t="s">
        <v>597</v>
      </c>
      <c r="M24" s="78" t="s">
        <v>613</v>
      </c>
      <c r="N24" s="21" t="s">
        <v>614</v>
      </c>
      <c r="O24" s="21" t="s">
        <v>598</v>
      </c>
      <c r="P24" s="79" t="s">
        <v>599</v>
      </c>
      <c r="Q24" s="40"/>
      <c r="R24" s="38"/>
      <c r="S24" s="38"/>
      <c r="T24" s="38"/>
    </row>
    <row r="25" spans="1:38" s="417" customFormat="1" ht="15" customHeight="1">
      <c r="A25" s="464">
        <v>1</v>
      </c>
      <c r="B25" s="465">
        <v>43977</v>
      </c>
      <c r="C25" s="466"/>
      <c r="D25" s="390" t="s">
        <v>117</v>
      </c>
      <c r="E25" s="395" t="s">
        <v>3636</v>
      </c>
      <c r="F25" s="395">
        <v>2015</v>
      </c>
      <c r="G25" s="395">
        <v>1945</v>
      </c>
      <c r="H25" s="395">
        <v>2110</v>
      </c>
      <c r="I25" s="395" t="s">
        <v>3633</v>
      </c>
      <c r="J25" s="65" t="s">
        <v>3644</v>
      </c>
      <c r="K25" s="65">
        <f>H25-F25</f>
        <v>95</v>
      </c>
      <c r="L25" s="391">
        <f t="shared" ref="L25" si="4">K25/F25</f>
        <v>4.7146401985111663E-2</v>
      </c>
      <c r="M25" s="467"/>
      <c r="N25" s="468"/>
      <c r="O25" s="65" t="s">
        <v>601</v>
      </c>
      <c r="P25" s="469">
        <v>43983</v>
      </c>
      <c r="Q25" s="7"/>
      <c r="R25" s="345" t="s">
        <v>604</v>
      </c>
      <c r="S25" s="463">
        <v>43964</v>
      </c>
      <c r="T25" s="437"/>
      <c r="U25" s="437"/>
      <c r="V25" s="437"/>
      <c r="W25" s="437"/>
      <c r="X25" s="437"/>
      <c r="Y25" s="437"/>
      <c r="Z25" s="437"/>
      <c r="AA25" s="437"/>
    </row>
    <row r="26" spans="1:38" s="417" customFormat="1" ht="15" customHeight="1">
      <c r="A26" s="464">
        <v>2</v>
      </c>
      <c r="B26" s="465">
        <v>43980</v>
      </c>
      <c r="C26" s="466"/>
      <c r="D26" s="390" t="s">
        <v>188</v>
      </c>
      <c r="E26" s="395" t="s">
        <v>602</v>
      </c>
      <c r="F26" s="395">
        <v>1975</v>
      </c>
      <c r="G26" s="395">
        <v>1910</v>
      </c>
      <c r="H26" s="395">
        <v>2017.5</v>
      </c>
      <c r="I26" s="395" t="s">
        <v>3638</v>
      </c>
      <c r="J26" s="65" t="s">
        <v>3645</v>
      </c>
      <c r="K26" s="65">
        <f>H26-F26</f>
        <v>42.5</v>
      </c>
      <c r="L26" s="391">
        <f t="shared" ref="L26" si="5">K26/F26</f>
        <v>2.1518987341772152E-2</v>
      </c>
      <c r="M26" s="467"/>
      <c r="N26" s="468"/>
      <c r="O26" s="65" t="s">
        <v>601</v>
      </c>
      <c r="P26" s="469">
        <v>43983</v>
      </c>
      <c r="Q26" s="7"/>
      <c r="R26" s="345" t="s">
        <v>3188</v>
      </c>
      <c r="S26" s="437"/>
      <c r="T26" s="437"/>
      <c r="U26" s="437"/>
      <c r="V26" s="437"/>
      <c r="W26" s="437"/>
      <c r="X26" s="437"/>
      <c r="Y26" s="437"/>
      <c r="Z26" s="437"/>
      <c r="AA26" s="437"/>
    </row>
    <row r="27" spans="1:38" s="417" customFormat="1" ht="15" customHeight="1">
      <c r="A27" s="464">
        <v>3</v>
      </c>
      <c r="B27" s="465">
        <v>43980</v>
      </c>
      <c r="C27" s="466"/>
      <c r="D27" s="390" t="s">
        <v>147</v>
      </c>
      <c r="E27" s="395" t="s">
        <v>602</v>
      </c>
      <c r="F27" s="395">
        <v>908</v>
      </c>
      <c r="G27" s="395">
        <v>878</v>
      </c>
      <c r="H27" s="395">
        <v>927.5</v>
      </c>
      <c r="I27" s="395" t="s">
        <v>3639</v>
      </c>
      <c r="J27" s="65" t="s">
        <v>3662</v>
      </c>
      <c r="K27" s="65">
        <f>H27-F27</f>
        <v>19.5</v>
      </c>
      <c r="L27" s="391">
        <f t="shared" ref="L27" si="6">K27/F27</f>
        <v>2.1475770925110133E-2</v>
      </c>
      <c r="M27" s="467"/>
      <c r="N27" s="468"/>
      <c r="O27" s="65" t="s">
        <v>601</v>
      </c>
      <c r="P27" s="469">
        <v>43984</v>
      </c>
      <c r="Q27" s="7"/>
      <c r="R27" s="345" t="s">
        <v>3188</v>
      </c>
      <c r="S27" s="437"/>
      <c r="T27" s="437"/>
      <c r="U27" s="437"/>
      <c r="V27" s="437"/>
      <c r="W27" s="437"/>
      <c r="X27" s="437"/>
      <c r="Y27" s="437"/>
      <c r="Z27" s="437"/>
      <c r="AA27" s="437"/>
    </row>
    <row r="28" spans="1:38" s="417" customFormat="1" ht="15" customHeight="1">
      <c r="A28" s="464">
        <v>4</v>
      </c>
      <c r="B28" s="465">
        <v>43983</v>
      </c>
      <c r="C28" s="466"/>
      <c r="D28" s="390" t="s">
        <v>179</v>
      </c>
      <c r="E28" s="395" t="s">
        <v>602</v>
      </c>
      <c r="F28" s="395">
        <v>472</v>
      </c>
      <c r="G28" s="395">
        <v>455</v>
      </c>
      <c r="H28" s="395">
        <v>482</v>
      </c>
      <c r="I28" s="395" t="s">
        <v>3629</v>
      </c>
      <c r="J28" s="65" t="s">
        <v>3648</v>
      </c>
      <c r="K28" s="65">
        <f t="shared" ref="K28:K29" si="7">H28-F28</f>
        <v>10</v>
      </c>
      <c r="L28" s="391">
        <f t="shared" ref="L28:L29" si="8">K28/F28</f>
        <v>2.1186440677966101E-2</v>
      </c>
      <c r="M28" s="467"/>
      <c r="N28" s="468"/>
      <c r="O28" s="65" t="s">
        <v>601</v>
      </c>
      <c r="P28" s="472">
        <v>43983</v>
      </c>
      <c r="Q28" s="7"/>
      <c r="R28" s="345" t="s">
        <v>604</v>
      </c>
      <c r="S28" s="437"/>
      <c r="T28" s="437"/>
      <c r="U28" s="437"/>
      <c r="V28" s="437"/>
      <c r="W28" s="437"/>
      <c r="X28" s="437"/>
      <c r="Y28" s="437"/>
      <c r="Z28" s="437"/>
      <c r="AA28" s="437"/>
    </row>
    <row r="29" spans="1:38" s="417" customFormat="1" ht="15" customHeight="1">
      <c r="A29" s="464">
        <v>5</v>
      </c>
      <c r="B29" s="465">
        <v>43983</v>
      </c>
      <c r="C29" s="466"/>
      <c r="D29" s="390" t="s">
        <v>3646</v>
      </c>
      <c r="E29" s="395" t="s">
        <v>602</v>
      </c>
      <c r="F29" s="395">
        <v>2372.5</v>
      </c>
      <c r="G29" s="395">
        <v>2285</v>
      </c>
      <c r="H29" s="395">
        <v>2422.5</v>
      </c>
      <c r="I29" s="395" t="s">
        <v>3647</v>
      </c>
      <c r="J29" s="65" t="s">
        <v>3649</v>
      </c>
      <c r="K29" s="65">
        <f t="shared" si="7"/>
        <v>50</v>
      </c>
      <c r="L29" s="391">
        <f t="shared" si="8"/>
        <v>2.107481559536354E-2</v>
      </c>
      <c r="M29" s="467"/>
      <c r="N29" s="468"/>
      <c r="O29" s="65" t="s">
        <v>601</v>
      </c>
      <c r="P29" s="472">
        <v>43983</v>
      </c>
      <c r="Q29" s="7"/>
      <c r="R29" s="345" t="s">
        <v>604</v>
      </c>
      <c r="S29" s="437"/>
      <c r="T29" s="437"/>
      <c r="U29" s="437"/>
      <c r="V29" s="437"/>
      <c r="W29" s="437"/>
      <c r="X29" s="437"/>
      <c r="Y29" s="437"/>
      <c r="Z29" s="437"/>
      <c r="AA29" s="437"/>
    </row>
    <row r="30" spans="1:38" s="417" customFormat="1" ht="15" customHeight="1">
      <c r="A30" s="464">
        <v>6</v>
      </c>
      <c r="B30" s="465">
        <v>43983</v>
      </c>
      <c r="C30" s="466"/>
      <c r="D30" s="390" t="s">
        <v>39</v>
      </c>
      <c r="E30" s="395" t="s">
        <v>3630</v>
      </c>
      <c r="F30" s="395">
        <v>1304</v>
      </c>
      <c r="G30" s="395">
        <v>1345</v>
      </c>
      <c r="H30" s="395">
        <v>1284</v>
      </c>
      <c r="I30" s="395" t="s">
        <v>3650</v>
      </c>
      <c r="J30" s="65" t="s">
        <v>3698</v>
      </c>
      <c r="K30" s="65">
        <f>F30-H30</f>
        <v>20</v>
      </c>
      <c r="L30" s="391">
        <f t="shared" ref="L30" si="9">K30/F30</f>
        <v>1.5337423312883436E-2</v>
      </c>
      <c r="M30" s="467"/>
      <c r="N30" s="468"/>
      <c r="O30" s="65" t="s">
        <v>601</v>
      </c>
      <c r="P30" s="472">
        <v>43983</v>
      </c>
      <c r="Q30" s="7"/>
      <c r="R30" s="345" t="s">
        <v>604</v>
      </c>
      <c r="S30" s="437"/>
      <c r="T30" s="437"/>
      <c r="U30" s="437"/>
      <c r="V30" s="437"/>
      <c r="W30" s="437"/>
      <c r="X30" s="437"/>
      <c r="Y30" s="437"/>
      <c r="Z30" s="437"/>
      <c r="AA30" s="437"/>
    </row>
    <row r="31" spans="1:38" s="417" customFormat="1" ht="15" customHeight="1">
      <c r="A31" s="398">
        <v>7</v>
      </c>
      <c r="B31" s="422">
        <v>43983</v>
      </c>
      <c r="C31" s="379"/>
      <c r="D31" s="380" t="s">
        <v>95</v>
      </c>
      <c r="E31" s="421" t="s">
        <v>602</v>
      </c>
      <c r="F31" s="421" t="s">
        <v>3651</v>
      </c>
      <c r="G31" s="403"/>
      <c r="H31" s="403">
        <v>3890</v>
      </c>
      <c r="I31" s="421" t="s">
        <v>3652</v>
      </c>
      <c r="J31" s="402" t="s">
        <v>603</v>
      </c>
      <c r="K31" s="402"/>
      <c r="L31" s="382"/>
      <c r="M31" s="399"/>
      <c r="N31" s="399"/>
      <c r="O31" s="402"/>
      <c r="P31" s="399"/>
      <c r="Q31" s="7"/>
      <c r="R31" s="345" t="s">
        <v>604</v>
      </c>
      <c r="S31" s="437"/>
      <c r="T31" s="437"/>
      <c r="U31" s="437"/>
      <c r="V31" s="437"/>
      <c r="W31" s="437"/>
      <c r="X31" s="437"/>
      <c r="Y31" s="437"/>
      <c r="Z31" s="437"/>
      <c r="AA31" s="437"/>
    </row>
    <row r="32" spans="1:38" s="417" customFormat="1" ht="15" customHeight="1">
      <c r="A32" s="464">
        <v>8</v>
      </c>
      <c r="B32" s="465">
        <v>43983</v>
      </c>
      <c r="C32" s="466"/>
      <c r="D32" s="390" t="s">
        <v>143</v>
      </c>
      <c r="E32" s="395" t="s">
        <v>3630</v>
      </c>
      <c r="F32" s="395">
        <v>5815</v>
      </c>
      <c r="G32" s="395">
        <v>6000</v>
      </c>
      <c r="H32" s="395">
        <v>5690</v>
      </c>
      <c r="I32" s="395">
        <v>5400</v>
      </c>
      <c r="J32" s="65" t="s">
        <v>3668</v>
      </c>
      <c r="K32" s="65">
        <f>F32-H32</f>
        <v>125</v>
      </c>
      <c r="L32" s="391">
        <f t="shared" ref="L32" si="10">K32/F32</f>
        <v>2.1496130696474634E-2</v>
      </c>
      <c r="M32" s="467"/>
      <c r="N32" s="468"/>
      <c r="O32" s="65" t="s">
        <v>601</v>
      </c>
      <c r="P32" s="469">
        <v>43984</v>
      </c>
      <c r="Q32" s="7"/>
      <c r="R32" s="345" t="s">
        <v>3188</v>
      </c>
      <c r="S32" s="437"/>
      <c r="T32" s="437"/>
      <c r="U32" s="437"/>
      <c r="V32" s="437"/>
      <c r="W32" s="437"/>
      <c r="X32" s="437"/>
      <c r="Y32" s="437"/>
      <c r="Z32" s="437"/>
      <c r="AA32" s="437"/>
    </row>
    <row r="33" spans="1:28" s="417" customFormat="1" ht="15" customHeight="1">
      <c r="A33" s="464">
        <v>9</v>
      </c>
      <c r="B33" s="465">
        <v>43983</v>
      </c>
      <c r="C33" s="466"/>
      <c r="D33" s="390" t="s">
        <v>179</v>
      </c>
      <c r="E33" s="395" t="s">
        <v>602</v>
      </c>
      <c r="F33" s="395">
        <v>462</v>
      </c>
      <c r="G33" s="395">
        <v>442</v>
      </c>
      <c r="H33" s="395">
        <v>473</v>
      </c>
      <c r="I33" s="395">
        <v>500</v>
      </c>
      <c r="J33" s="65" t="s">
        <v>3659</v>
      </c>
      <c r="K33" s="65">
        <f>H33-F33</f>
        <v>11</v>
      </c>
      <c r="L33" s="391">
        <f t="shared" ref="L33:L36" si="11">K33/F33</f>
        <v>2.3809523809523808E-2</v>
      </c>
      <c r="M33" s="467"/>
      <c r="N33" s="468"/>
      <c r="O33" s="65" t="s">
        <v>601</v>
      </c>
      <c r="P33" s="469">
        <v>43984</v>
      </c>
      <c r="Q33" s="7"/>
      <c r="R33" s="345" t="s">
        <v>3188</v>
      </c>
      <c r="S33" s="437"/>
      <c r="T33" s="437"/>
      <c r="U33" s="437"/>
      <c r="V33" s="437"/>
      <c r="W33" s="437"/>
      <c r="X33" s="437"/>
      <c r="Y33" s="437"/>
      <c r="Z33" s="437"/>
      <c r="AA33" s="437"/>
    </row>
    <row r="34" spans="1:28" s="417" customFormat="1" ht="15" customHeight="1">
      <c r="A34" s="495">
        <v>10</v>
      </c>
      <c r="B34" s="496">
        <v>43984</v>
      </c>
      <c r="C34" s="497"/>
      <c r="D34" s="488" t="s">
        <v>56</v>
      </c>
      <c r="E34" s="489" t="s">
        <v>3630</v>
      </c>
      <c r="F34" s="489">
        <v>400.5</v>
      </c>
      <c r="G34" s="489">
        <v>412</v>
      </c>
      <c r="H34" s="489">
        <v>422.5</v>
      </c>
      <c r="I34" s="489" t="s">
        <v>3660</v>
      </c>
      <c r="J34" s="492" t="s">
        <v>3669</v>
      </c>
      <c r="K34" s="492">
        <f>F34-H34</f>
        <v>-22</v>
      </c>
      <c r="L34" s="498">
        <f t="shared" si="11"/>
        <v>-5.4931335830212237E-2</v>
      </c>
      <c r="M34" s="499"/>
      <c r="N34" s="500"/>
      <c r="O34" s="492" t="s">
        <v>665</v>
      </c>
      <c r="P34" s="501">
        <v>43985</v>
      </c>
      <c r="Q34" s="7"/>
      <c r="R34" s="345" t="s">
        <v>604</v>
      </c>
      <c r="S34" s="437"/>
      <c r="T34" s="437"/>
      <c r="U34" s="437"/>
      <c r="V34" s="437"/>
      <c r="W34" s="437"/>
      <c r="X34" s="437"/>
      <c r="Y34" s="437"/>
      <c r="Z34" s="437"/>
      <c r="AA34" s="437"/>
    </row>
    <row r="35" spans="1:28" s="417" customFormat="1" ht="15" customHeight="1">
      <c r="A35" s="464">
        <v>11</v>
      </c>
      <c r="B35" s="465">
        <v>43984</v>
      </c>
      <c r="C35" s="466"/>
      <c r="D35" s="390" t="s">
        <v>3665</v>
      </c>
      <c r="E35" s="395" t="s">
        <v>602</v>
      </c>
      <c r="F35" s="395">
        <v>500</v>
      </c>
      <c r="G35" s="395">
        <v>480</v>
      </c>
      <c r="H35" s="395">
        <v>512</v>
      </c>
      <c r="I35" s="395">
        <v>540</v>
      </c>
      <c r="J35" s="65" t="s">
        <v>3683</v>
      </c>
      <c r="K35" s="65">
        <f>H35-F35</f>
        <v>12</v>
      </c>
      <c r="L35" s="391">
        <f t="shared" si="11"/>
        <v>2.4E-2</v>
      </c>
      <c r="M35" s="467"/>
      <c r="N35" s="468"/>
      <c r="O35" s="65" t="s">
        <v>601</v>
      </c>
      <c r="P35" s="469">
        <v>43985</v>
      </c>
      <c r="Q35" s="7"/>
      <c r="R35" s="345" t="s">
        <v>3188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28" s="417" customFormat="1" ht="15" customHeight="1">
      <c r="A36" s="464">
        <v>12</v>
      </c>
      <c r="B36" s="465">
        <v>43984</v>
      </c>
      <c r="C36" s="466"/>
      <c r="D36" s="390" t="s">
        <v>47</v>
      </c>
      <c r="E36" s="395" t="s">
        <v>3630</v>
      </c>
      <c r="F36" s="395">
        <v>192</v>
      </c>
      <c r="G36" s="395">
        <v>198</v>
      </c>
      <c r="H36" s="395">
        <v>187</v>
      </c>
      <c r="I36" s="395" t="s">
        <v>3666</v>
      </c>
      <c r="J36" s="65" t="s">
        <v>3671</v>
      </c>
      <c r="K36" s="65">
        <f>F36-H36</f>
        <v>5</v>
      </c>
      <c r="L36" s="391">
        <f t="shared" si="11"/>
        <v>2.6041666666666668E-2</v>
      </c>
      <c r="M36" s="467"/>
      <c r="N36" s="468"/>
      <c r="O36" s="65" t="s">
        <v>601</v>
      </c>
      <c r="P36" s="469">
        <v>43985</v>
      </c>
      <c r="Q36" s="7"/>
      <c r="R36" s="345" t="s">
        <v>3188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28" s="417" customFormat="1" ht="15" customHeight="1">
      <c r="A37" s="464">
        <v>13</v>
      </c>
      <c r="B37" s="465">
        <v>43985</v>
      </c>
      <c r="C37" s="466"/>
      <c r="D37" s="390" t="s">
        <v>92</v>
      </c>
      <c r="E37" s="395" t="s">
        <v>602</v>
      </c>
      <c r="F37" s="395">
        <v>2385</v>
      </c>
      <c r="G37" s="395">
        <v>2285</v>
      </c>
      <c r="H37" s="395">
        <v>2422.5</v>
      </c>
      <c r="I37" s="395" t="s">
        <v>3647</v>
      </c>
      <c r="J37" s="65" t="s">
        <v>3670</v>
      </c>
      <c r="K37" s="65">
        <f>H37-F37</f>
        <v>37.5</v>
      </c>
      <c r="L37" s="391">
        <f t="shared" ref="L37:L39" si="12">K37/F37</f>
        <v>1.5723270440251572E-2</v>
      </c>
      <c r="M37" s="467"/>
      <c r="N37" s="468"/>
      <c r="O37" s="65" t="s">
        <v>601</v>
      </c>
      <c r="P37" s="472">
        <v>43985</v>
      </c>
      <c r="Q37" s="7"/>
      <c r="R37" s="345" t="s">
        <v>3188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28" s="417" customFormat="1" ht="15" customHeight="1">
      <c r="A38" s="464">
        <v>14</v>
      </c>
      <c r="B38" s="465">
        <v>43985</v>
      </c>
      <c r="C38" s="466"/>
      <c r="D38" s="390" t="s">
        <v>39</v>
      </c>
      <c r="E38" s="395" t="s">
        <v>3630</v>
      </c>
      <c r="F38" s="395">
        <v>1304</v>
      </c>
      <c r="G38" s="395">
        <v>1345</v>
      </c>
      <c r="H38" s="395">
        <v>1282.5</v>
      </c>
      <c r="I38" s="395" t="s">
        <v>3650</v>
      </c>
      <c r="J38" s="65" t="s">
        <v>3682</v>
      </c>
      <c r="K38" s="65">
        <f>F38-H38</f>
        <v>21.5</v>
      </c>
      <c r="L38" s="391">
        <f t="shared" si="12"/>
        <v>1.6487730061349692E-2</v>
      </c>
      <c r="M38" s="467"/>
      <c r="N38" s="468"/>
      <c r="O38" s="65" t="s">
        <v>601</v>
      </c>
      <c r="P38" s="472">
        <v>43985</v>
      </c>
      <c r="Q38" s="7"/>
      <c r="R38" s="345" t="s">
        <v>604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28" s="417" customFormat="1" ht="15" customHeight="1">
      <c r="A39" s="504">
        <v>15</v>
      </c>
      <c r="B39" s="505">
        <v>43985</v>
      </c>
      <c r="C39" s="506"/>
      <c r="D39" s="507" t="s">
        <v>3674</v>
      </c>
      <c r="E39" s="508" t="s">
        <v>3630</v>
      </c>
      <c r="F39" s="508">
        <v>340</v>
      </c>
      <c r="G39" s="508">
        <v>352</v>
      </c>
      <c r="H39" s="508">
        <v>339</v>
      </c>
      <c r="I39" s="508">
        <v>320</v>
      </c>
      <c r="J39" s="509" t="s">
        <v>3704</v>
      </c>
      <c r="K39" s="509">
        <f>F39-H39</f>
        <v>1</v>
      </c>
      <c r="L39" s="510">
        <f t="shared" si="12"/>
        <v>2.9411764705882353E-3</v>
      </c>
      <c r="M39" s="511"/>
      <c r="N39" s="512"/>
      <c r="O39" s="509" t="s">
        <v>710</v>
      </c>
      <c r="P39" s="513">
        <v>43987</v>
      </c>
      <c r="Q39" s="7"/>
      <c r="R39" s="345" t="s">
        <v>604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28" s="417" customFormat="1" ht="15" customHeight="1">
      <c r="A40" s="495">
        <v>16</v>
      </c>
      <c r="B40" s="496">
        <v>43985</v>
      </c>
      <c r="C40" s="497"/>
      <c r="D40" s="488" t="s">
        <v>471</v>
      </c>
      <c r="E40" s="489" t="s">
        <v>602</v>
      </c>
      <c r="F40" s="489">
        <v>297</v>
      </c>
      <c r="G40" s="489">
        <v>288</v>
      </c>
      <c r="H40" s="489">
        <v>288</v>
      </c>
      <c r="I40" s="489" t="s">
        <v>3675</v>
      </c>
      <c r="J40" s="492" t="s">
        <v>3676</v>
      </c>
      <c r="K40" s="492">
        <f>H40-F40</f>
        <v>-9</v>
      </c>
      <c r="L40" s="498">
        <f t="shared" ref="L40:L41" si="13">K40/F40</f>
        <v>-3.0303030303030304E-2</v>
      </c>
      <c r="M40" s="499"/>
      <c r="N40" s="500"/>
      <c r="O40" s="492" t="s">
        <v>665</v>
      </c>
      <c r="P40" s="502">
        <v>43985</v>
      </c>
      <c r="Q40" s="7"/>
      <c r="R40" s="345" t="s">
        <v>3188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28" s="417" customFormat="1" ht="15" customHeight="1">
      <c r="A41" s="464">
        <v>17</v>
      </c>
      <c r="B41" s="465">
        <v>43985</v>
      </c>
      <c r="C41" s="466"/>
      <c r="D41" s="390" t="s">
        <v>3677</v>
      </c>
      <c r="E41" s="395" t="s">
        <v>3630</v>
      </c>
      <c r="F41" s="395">
        <v>144.5</v>
      </c>
      <c r="G41" s="395">
        <v>150.5</v>
      </c>
      <c r="H41" s="395">
        <v>141</v>
      </c>
      <c r="I41" s="395" t="s">
        <v>3678</v>
      </c>
      <c r="J41" s="65" t="s">
        <v>3690</v>
      </c>
      <c r="K41" s="65">
        <f>F41-H41</f>
        <v>3.5</v>
      </c>
      <c r="L41" s="391">
        <f t="shared" si="13"/>
        <v>2.4221453287197232E-2</v>
      </c>
      <c r="M41" s="467"/>
      <c r="N41" s="468"/>
      <c r="O41" s="65" t="s">
        <v>601</v>
      </c>
      <c r="P41" s="469">
        <v>43986</v>
      </c>
      <c r="Q41" s="7"/>
      <c r="R41" s="345" t="s">
        <v>604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28" s="417" customFormat="1" ht="15" customHeight="1">
      <c r="A42" s="464">
        <v>18</v>
      </c>
      <c r="B42" s="465">
        <v>43986</v>
      </c>
      <c r="C42" s="466"/>
      <c r="D42" s="390" t="s">
        <v>187</v>
      </c>
      <c r="E42" s="395" t="s">
        <v>3630</v>
      </c>
      <c r="F42" s="395">
        <v>321</v>
      </c>
      <c r="G42" s="395">
        <v>332</v>
      </c>
      <c r="H42" s="395">
        <v>315.5</v>
      </c>
      <c r="I42" s="395">
        <v>302</v>
      </c>
      <c r="J42" s="65" t="s">
        <v>3697</v>
      </c>
      <c r="K42" s="65">
        <f>F42-H42</f>
        <v>5.5</v>
      </c>
      <c r="L42" s="391">
        <f t="shared" ref="L42" si="14">K42/F42</f>
        <v>1.7133956386292833E-2</v>
      </c>
      <c r="M42" s="467"/>
      <c r="N42" s="468"/>
      <c r="O42" s="65" t="s">
        <v>601</v>
      </c>
      <c r="P42" s="472">
        <v>43986</v>
      </c>
      <c r="Q42" s="7"/>
      <c r="R42" s="345" t="s">
        <v>3188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28" s="417" customFormat="1" ht="15" customHeight="1">
      <c r="A43" s="514">
        <v>19</v>
      </c>
      <c r="B43" s="515">
        <v>43987</v>
      </c>
      <c r="C43" s="516"/>
      <c r="D43" s="380" t="s">
        <v>115</v>
      </c>
      <c r="E43" s="421" t="s">
        <v>3630</v>
      </c>
      <c r="F43" s="421" t="s">
        <v>3716</v>
      </c>
      <c r="G43" s="421">
        <v>152</v>
      </c>
      <c r="H43" s="421"/>
      <c r="I43" s="421" t="s">
        <v>3710</v>
      </c>
      <c r="J43" s="402" t="s">
        <v>603</v>
      </c>
      <c r="K43" s="402"/>
      <c r="L43" s="382"/>
      <c r="M43" s="475"/>
      <c r="N43" s="476"/>
      <c r="O43" s="402"/>
      <c r="P43" s="517"/>
      <c r="Q43" s="7"/>
      <c r="R43" s="345" t="s">
        <v>604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28" s="417" customFormat="1" ht="15" customHeight="1">
      <c r="A44" s="398" t="s">
        <v>3711</v>
      </c>
      <c r="B44" s="422">
        <v>43987</v>
      </c>
      <c r="C44" s="379"/>
      <c r="D44" s="380" t="s">
        <v>47</v>
      </c>
      <c r="E44" s="421" t="s">
        <v>3630</v>
      </c>
      <c r="F44" s="421" t="s">
        <v>3712</v>
      </c>
      <c r="G44" s="403">
        <v>198</v>
      </c>
      <c r="H44" s="403"/>
      <c r="I44" s="421">
        <v>180</v>
      </c>
      <c r="J44" s="402" t="s">
        <v>603</v>
      </c>
      <c r="K44" s="402"/>
      <c r="L44" s="382"/>
      <c r="M44" s="475"/>
      <c r="N44" s="476"/>
      <c r="O44" s="402"/>
      <c r="P44" s="485"/>
      <c r="Q44" s="7"/>
      <c r="R44" s="345" t="s">
        <v>3188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28" s="417" customFormat="1" ht="15" customHeight="1">
      <c r="A45" s="398"/>
      <c r="B45" s="422"/>
      <c r="C45" s="379"/>
      <c r="D45" s="380"/>
      <c r="E45" s="421"/>
      <c r="F45" s="421"/>
      <c r="G45" s="403"/>
      <c r="H45" s="403"/>
      <c r="I45" s="421"/>
      <c r="J45" s="402"/>
      <c r="K45" s="402"/>
      <c r="L45" s="382"/>
      <c r="M45" s="475"/>
      <c r="N45" s="476"/>
      <c r="O45" s="402"/>
      <c r="P45" s="485"/>
      <c r="Q45" s="7"/>
      <c r="R45" s="345"/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28" s="417" customFormat="1" ht="15" customHeight="1">
      <c r="A46" s="398"/>
      <c r="B46" s="422"/>
      <c r="C46" s="379"/>
      <c r="D46" s="380"/>
      <c r="E46" s="421"/>
      <c r="F46" s="421"/>
      <c r="G46" s="403"/>
      <c r="H46" s="403"/>
      <c r="I46" s="421"/>
      <c r="J46" s="402"/>
      <c r="K46" s="402"/>
      <c r="L46" s="382"/>
      <c r="M46" s="475"/>
      <c r="N46" s="476"/>
      <c r="O46" s="402"/>
      <c r="P46" s="485"/>
      <c r="Q46" s="7"/>
      <c r="R46" s="345"/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28" ht="15" customHeight="1">
      <c r="A47" s="398"/>
      <c r="B47" s="422"/>
      <c r="C47" s="379"/>
      <c r="D47" s="428"/>
      <c r="E47" s="428"/>
      <c r="F47" s="470"/>
      <c r="G47" s="470"/>
      <c r="H47" s="470"/>
      <c r="I47" s="470"/>
      <c r="J47" s="471"/>
      <c r="K47" s="470"/>
      <c r="L47" s="470"/>
      <c r="M47" s="381"/>
      <c r="N47" s="383"/>
      <c r="O47" s="383"/>
      <c r="P47" s="384"/>
      <c r="Q47" s="11"/>
      <c r="R47" s="12"/>
      <c r="S47" s="16"/>
      <c r="T47" s="16"/>
      <c r="U47" s="16"/>
      <c r="V47" s="16"/>
      <c r="W47" s="16"/>
      <c r="X47" s="16"/>
      <c r="Y47" s="16"/>
      <c r="Z47" s="16"/>
      <c r="AA47" s="16"/>
    </row>
    <row r="48" spans="1:28" ht="44.25" customHeight="1">
      <c r="A48" s="23" t="s">
        <v>605</v>
      </c>
      <c r="B48" s="39"/>
      <c r="C48" s="39"/>
      <c r="D48" s="40"/>
      <c r="E48" s="36"/>
      <c r="F48" s="36"/>
      <c r="G48" s="35"/>
      <c r="H48" s="35"/>
      <c r="I48" s="36"/>
      <c r="J48" s="17"/>
      <c r="K48" s="80"/>
      <c r="L48" s="81"/>
      <c r="M48" s="80"/>
      <c r="N48" s="82"/>
      <c r="O48" s="80"/>
      <c r="P48" s="82"/>
      <c r="Q48" s="16"/>
      <c r="R48" s="12"/>
      <c r="S48" s="16"/>
      <c r="T48" s="16"/>
      <c r="U48" s="16"/>
      <c r="V48" s="16"/>
      <c r="W48" s="16"/>
      <c r="X48" s="16"/>
      <c r="Y48" s="16"/>
      <c r="Z48" s="5"/>
      <c r="AA48" s="5"/>
      <c r="AB48" s="5"/>
    </row>
    <row r="49" spans="1:34" s="6" customFormat="1">
      <c r="A49" s="29" t="s">
        <v>606</v>
      </c>
      <c r="B49" s="23"/>
      <c r="C49" s="23"/>
      <c r="D49" s="23"/>
      <c r="E49" s="5"/>
      <c r="F49" s="30" t="s">
        <v>607</v>
      </c>
      <c r="G49" s="41"/>
      <c r="H49" s="42"/>
      <c r="I49" s="83"/>
      <c r="J49" s="17"/>
      <c r="K49" s="84"/>
      <c r="L49" s="85"/>
      <c r="M49" s="86"/>
      <c r="N49" s="87"/>
      <c r="O49" s="88"/>
      <c r="P49" s="5"/>
      <c r="Q49" s="4"/>
      <c r="R49" s="12"/>
      <c r="Z49" s="9"/>
      <c r="AA49" s="9"/>
      <c r="AB49" s="9"/>
      <c r="AC49" s="9"/>
      <c r="AD49" s="9"/>
      <c r="AE49" s="9"/>
      <c r="AF49" s="9"/>
      <c r="AG49" s="9"/>
      <c r="AH49" s="9"/>
    </row>
    <row r="50" spans="1:34" s="9" customFormat="1" ht="14.25" customHeight="1">
      <c r="A50" s="29"/>
      <c r="B50" s="23"/>
      <c r="C50" s="23"/>
      <c r="D50" s="23"/>
      <c r="E50" s="32"/>
      <c r="F50" s="30" t="s">
        <v>609</v>
      </c>
      <c r="G50" s="41"/>
      <c r="H50" s="42"/>
      <c r="I50" s="83"/>
      <c r="J50" s="17"/>
      <c r="K50" s="84"/>
      <c r="L50" s="85"/>
      <c r="M50" s="86"/>
      <c r="N50" s="87"/>
      <c r="O50" s="88"/>
      <c r="P50" s="5"/>
      <c r="Q50" s="4"/>
      <c r="R50" s="12"/>
      <c r="S50" s="6"/>
      <c r="Y50" s="6"/>
      <c r="Z50" s="6"/>
    </row>
    <row r="51" spans="1:34" s="9" customFormat="1" ht="14.25" customHeight="1">
      <c r="A51" s="23"/>
      <c r="B51" s="23"/>
      <c r="C51" s="23"/>
      <c r="D51" s="23"/>
      <c r="E51" s="32"/>
      <c r="F51" s="17"/>
      <c r="G51" s="17"/>
      <c r="H51" s="31"/>
      <c r="I51" s="36"/>
      <c r="J51" s="72"/>
      <c r="K51" s="69"/>
      <c r="L51" s="70"/>
      <c r="M51" s="17"/>
      <c r="N51" s="73"/>
      <c r="O51" s="57"/>
      <c r="P51" s="8"/>
      <c r="Q51" s="4"/>
      <c r="R51" s="12"/>
      <c r="S51" s="6"/>
      <c r="Y51" s="6"/>
      <c r="Z51" s="6"/>
    </row>
    <row r="52" spans="1:34" s="9" customFormat="1" ht="13.8">
      <c r="A52" s="43" t="s">
        <v>616</v>
      </c>
      <c r="B52" s="43"/>
      <c r="C52" s="43"/>
      <c r="D52" s="43"/>
      <c r="E52" s="32"/>
      <c r="F52" s="17"/>
      <c r="G52" s="12"/>
      <c r="H52" s="17"/>
      <c r="I52" s="12"/>
      <c r="J52" s="89"/>
      <c r="K52" s="12"/>
      <c r="L52" s="12"/>
      <c r="M52" s="12"/>
      <c r="N52" s="12"/>
      <c r="O52" s="90"/>
      <c r="P52"/>
      <c r="Q52" s="4"/>
      <c r="R52" s="12"/>
      <c r="S52" s="6"/>
      <c r="Y52" s="6"/>
      <c r="Z52" s="6"/>
    </row>
    <row r="53" spans="1:34" s="9" customFormat="1" ht="39.6">
      <c r="A53" s="21" t="s">
        <v>16</v>
      </c>
      <c r="B53" s="21" t="s">
        <v>576</v>
      </c>
      <c r="C53" s="21"/>
      <c r="D53" s="22" t="s">
        <v>589</v>
      </c>
      <c r="E53" s="21" t="s">
        <v>590</v>
      </c>
      <c r="F53" s="21" t="s">
        <v>591</v>
      </c>
      <c r="G53" s="21" t="s">
        <v>611</v>
      </c>
      <c r="H53" s="21" t="s">
        <v>593</v>
      </c>
      <c r="I53" s="21" t="s">
        <v>594</v>
      </c>
      <c r="J53" s="20" t="s">
        <v>595</v>
      </c>
      <c r="K53" s="78" t="s">
        <v>617</v>
      </c>
      <c r="L53" s="78" t="s">
        <v>613</v>
      </c>
      <c r="M53" s="21" t="s">
        <v>614</v>
      </c>
      <c r="N53" s="20" t="s">
        <v>598</v>
      </c>
      <c r="O53" s="91" t="s">
        <v>599</v>
      </c>
      <c r="P53" s="5"/>
      <c r="Q53" s="4"/>
      <c r="R53" s="17"/>
      <c r="S53" s="6"/>
      <c r="Y53" s="6"/>
      <c r="Z53" s="6"/>
    </row>
    <row r="54" spans="1:34" s="9" customFormat="1" ht="13.8">
      <c r="A54" s="459">
        <v>1</v>
      </c>
      <c r="B54" s="449">
        <v>43986</v>
      </c>
      <c r="C54" s="449"/>
      <c r="D54" s="390" t="s">
        <v>3691</v>
      </c>
      <c r="E54" s="395" t="s">
        <v>3630</v>
      </c>
      <c r="F54" s="395">
        <v>10070</v>
      </c>
      <c r="G54" s="448">
        <v>10230</v>
      </c>
      <c r="H54" s="448">
        <v>9980</v>
      </c>
      <c r="I54" s="474" t="s">
        <v>3692</v>
      </c>
      <c r="J54" s="65" t="s">
        <v>3693</v>
      </c>
      <c r="K54" s="65">
        <f t="shared" ref="K54" si="15">L54*M54</f>
        <v>6750</v>
      </c>
      <c r="L54" s="65">
        <f>F54-H54</f>
        <v>90</v>
      </c>
      <c r="M54" s="65">
        <v>75</v>
      </c>
      <c r="N54" s="65" t="s">
        <v>601</v>
      </c>
      <c r="O54" s="503">
        <v>43986</v>
      </c>
      <c r="P54" s="404"/>
      <c r="Q54" s="404"/>
      <c r="R54" s="345" t="s">
        <v>604</v>
      </c>
      <c r="S54" s="40"/>
      <c r="Y54" s="6"/>
      <c r="Z54" s="6"/>
    </row>
    <row r="55" spans="1:34" s="9" customFormat="1" ht="13.8">
      <c r="A55" s="459">
        <v>2</v>
      </c>
      <c r="B55" s="449">
        <v>43987</v>
      </c>
      <c r="C55" s="456"/>
      <c r="D55" s="390" t="s">
        <v>3691</v>
      </c>
      <c r="E55" s="395" t="s">
        <v>3630</v>
      </c>
      <c r="F55" s="395">
        <v>10130</v>
      </c>
      <c r="G55" s="448">
        <v>10270</v>
      </c>
      <c r="H55" s="448">
        <v>10045</v>
      </c>
      <c r="I55" s="474" t="s">
        <v>3706</v>
      </c>
      <c r="J55" s="65" t="s">
        <v>3707</v>
      </c>
      <c r="K55" s="65">
        <f t="shared" ref="K55" si="16">L55*M55</f>
        <v>6375</v>
      </c>
      <c r="L55" s="65">
        <f>F55-H55</f>
        <v>85</v>
      </c>
      <c r="M55" s="65">
        <v>75</v>
      </c>
      <c r="N55" s="65" t="s">
        <v>601</v>
      </c>
      <c r="O55" s="503">
        <v>43987</v>
      </c>
      <c r="P55" s="404"/>
      <c r="Q55" s="404"/>
      <c r="R55" s="345" t="s">
        <v>604</v>
      </c>
      <c r="S55" s="40"/>
      <c r="Y55" s="6"/>
      <c r="Z55" s="6"/>
    </row>
    <row r="56" spans="1:34" s="9" customFormat="1" ht="13.8">
      <c r="A56" s="536"/>
      <c r="B56" s="537"/>
      <c r="C56" s="450"/>
      <c r="D56" s="401"/>
      <c r="E56" s="451"/>
      <c r="F56" s="452"/>
      <c r="G56" s="451"/>
      <c r="H56" s="451"/>
      <c r="I56" s="451"/>
      <c r="J56" s="537"/>
      <c r="K56" s="453"/>
      <c r="L56" s="532"/>
      <c r="M56" s="532"/>
      <c r="N56" s="532"/>
      <c r="O56" s="534"/>
      <c r="P56" s="404"/>
      <c r="Q56" s="404"/>
      <c r="R56" s="345"/>
      <c r="S56" s="40"/>
      <c r="Y56" s="6"/>
      <c r="Z56" s="6"/>
    </row>
    <row r="57" spans="1:34" s="9" customFormat="1" ht="13.8">
      <c r="A57" s="536"/>
      <c r="B57" s="537"/>
      <c r="C57" s="450"/>
      <c r="D57" s="401"/>
      <c r="E57" s="451"/>
      <c r="F57" s="454"/>
      <c r="G57" s="451"/>
      <c r="H57" s="451"/>
      <c r="I57" s="451"/>
      <c r="J57" s="537"/>
      <c r="K57" s="453"/>
      <c r="L57" s="533"/>
      <c r="M57" s="533"/>
      <c r="N57" s="533"/>
      <c r="O57" s="535"/>
      <c r="P57" s="4"/>
      <c r="Q57" s="4"/>
      <c r="R57" s="436"/>
      <c r="S57" s="6"/>
      <c r="Y57" s="6"/>
      <c r="Z57" s="6"/>
    </row>
    <row r="58" spans="1:34" s="9" customFormat="1" ht="13.8">
      <c r="A58" s="536"/>
      <c r="B58" s="537"/>
      <c r="C58" s="450"/>
      <c r="D58" s="401"/>
      <c r="E58" s="451"/>
      <c r="F58" s="452"/>
      <c r="G58" s="451"/>
      <c r="H58" s="451"/>
      <c r="I58" s="451"/>
      <c r="J58" s="537"/>
      <c r="K58" s="453"/>
      <c r="L58" s="532"/>
      <c r="M58" s="532"/>
      <c r="N58" s="532"/>
      <c r="O58" s="534"/>
      <c r="P58" s="4"/>
      <c r="Q58" s="4"/>
      <c r="R58" s="436"/>
      <c r="S58" s="6"/>
      <c r="Y58" s="6"/>
      <c r="Z58" s="6"/>
    </row>
    <row r="59" spans="1:34" s="9" customFormat="1" ht="13.8">
      <c r="A59" s="536"/>
      <c r="B59" s="537"/>
      <c r="C59" s="450"/>
      <c r="D59" s="401"/>
      <c r="E59" s="451"/>
      <c r="F59" s="454"/>
      <c r="G59" s="451"/>
      <c r="H59" s="451"/>
      <c r="I59" s="451"/>
      <c r="J59" s="537"/>
      <c r="K59" s="453"/>
      <c r="L59" s="533"/>
      <c r="M59" s="533"/>
      <c r="N59" s="533"/>
      <c r="O59" s="535"/>
      <c r="P59" s="4"/>
      <c r="Q59" s="4"/>
      <c r="R59" s="436"/>
      <c r="S59" s="6"/>
      <c r="Y59" s="6"/>
      <c r="Z59" s="6"/>
    </row>
    <row r="60" spans="1:34" s="9" customFormat="1" ht="13.8">
      <c r="A60" s="429"/>
      <c r="B60" s="430"/>
      <c r="C60" s="430"/>
      <c r="D60" s="431"/>
      <c r="E60" s="429"/>
      <c r="F60" s="432"/>
      <c r="G60" s="429"/>
      <c r="H60" s="429"/>
      <c r="I60" s="429"/>
      <c r="J60" s="433"/>
      <c r="K60" s="433"/>
      <c r="L60" s="434"/>
      <c r="M60" s="433"/>
      <c r="N60" s="433"/>
      <c r="O60" s="435"/>
      <c r="P60" s="4"/>
      <c r="Q60" s="4"/>
      <c r="R60" s="94"/>
      <c r="S60" s="6"/>
      <c r="Y60" s="6"/>
      <c r="Z60" s="6"/>
    </row>
    <row r="61" spans="1:34" s="9" customFormat="1" ht="13.8">
      <c r="A61" s="385"/>
      <c r="B61" s="386"/>
      <c r="C61" s="386"/>
      <c r="D61" s="387"/>
      <c r="E61" s="385"/>
      <c r="F61" s="396"/>
      <c r="G61" s="385"/>
      <c r="H61" s="385"/>
      <c r="I61" s="385"/>
      <c r="J61" s="386"/>
      <c r="K61" s="80"/>
      <c r="L61" s="385"/>
      <c r="M61" s="385"/>
      <c r="N61" s="385"/>
      <c r="O61" s="397"/>
      <c r="P61" s="4"/>
      <c r="Q61" s="4"/>
      <c r="R61" s="94"/>
      <c r="S61" s="6"/>
      <c r="Y61" s="6"/>
      <c r="Z61" s="6"/>
    </row>
    <row r="62" spans="1:34" s="6" customFormat="1">
      <c r="A62" s="44"/>
      <c r="B62" s="45"/>
      <c r="C62" s="46"/>
      <c r="D62" s="47"/>
      <c r="E62" s="48"/>
      <c r="F62" s="49"/>
      <c r="G62" s="49"/>
      <c r="H62" s="49"/>
      <c r="I62" s="49"/>
      <c r="J62" s="17"/>
      <c r="K62" s="92"/>
      <c r="L62" s="92"/>
      <c r="M62" s="17"/>
      <c r="N62" s="16"/>
      <c r="O62" s="93"/>
      <c r="P62" s="5"/>
      <c r="Q62" s="4"/>
      <c r="R62" s="17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6" customFormat="1" ht="13.8">
      <c r="A63" s="50" t="s">
        <v>618</v>
      </c>
      <c r="B63" s="50"/>
      <c r="C63" s="50"/>
      <c r="D63" s="50"/>
      <c r="E63" s="51"/>
      <c r="F63" s="49"/>
      <c r="G63" s="49"/>
      <c r="H63" s="49"/>
      <c r="I63" s="49"/>
      <c r="J63" s="53"/>
      <c r="K63" s="12"/>
      <c r="L63" s="12"/>
      <c r="M63" s="12"/>
      <c r="N63" s="11"/>
      <c r="O63" s="53"/>
      <c r="P63" s="5"/>
      <c r="Q63" s="4"/>
      <c r="R63" s="17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6" customFormat="1" ht="39.6">
      <c r="A64" s="21" t="s">
        <v>16</v>
      </c>
      <c r="B64" s="21" t="s">
        <v>576</v>
      </c>
      <c r="C64" s="21"/>
      <c r="D64" s="22" t="s">
        <v>589</v>
      </c>
      <c r="E64" s="21" t="s">
        <v>590</v>
      </c>
      <c r="F64" s="21" t="s">
        <v>591</v>
      </c>
      <c r="G64" s="52" t="s">
        <v>611</v>
      </c>
      <c r="H64" s="21" t="s">
        <v>593</v>
      </c>
      <c r="I64" s="21" t="s">
        <v>594</v>
      </c>
      <c r="J64" s="20" t="s">
        <v>595</v>
      </c>
      <c r="K64" s="20" t="s">
        <v>619</v>
      </c>
      <c r="L64" s="78" t="s">
        <v>613</v>
      </c>
      <c r="M64" s="21" t="s">
        <v>614</v>
      </c>
      <c r="N64" s="21" t="s">
        <v>598</v>
      </c>
      <c r="O64" s="22" t="s">
        <v>599</v>
      </c>
      <c r="P64" s="5"/>
      <c r="Q64" s="4"/>
      <c r="R64" s="17"/>
      <c r="Z64" s="9"/>
      <c r="AA64" s="9"/>
      <c r="AB64" s="9"/>
      <c r="AC64" s="9"/>
      <c r="AD64" s="9"/>
      <c r="AE64" s="9"/>
      <c r="AF64" s="9"/>
      <c r="AG64" s="9"/>
      <c r="AH64" s="9"/>
    </row>
    <row r="65" spans="1:34" s="40" customFormat="1" ht="13.8">
      <c r="A65" s="459">
        <v>1</v>
      </c>
      <c r="B65" s="449">
        <v>43983</v>
      </c>
      <c r="C65" s="449"/>
      <c r="D65" s="390" t="s">
        <v>3653</v>
      </c>
      <c r="E65" s="395" t="s">
        <v>602</v>
      </c>
      <c r="F65" s="395">
        <v>80.5</v>
      </c>
      <c r="G65" s="448">
        <v>40</v>
      </c>
      <c r="H65" s="448">
        <v>93.5</v>
      </c>
      <c r="I65" s="474" t="s">
        <v>3654</v>
      </c>
      <c r="J65" s="65" t="s">
        <v>3631</v>
      </c>
      <c r="K65" s="65">
        <f t="shared" ref="K65" si="17">L65*M65</f>
        <v>975</v>
      </c>
      <c r="L65" s="65">
        <f t="shared" ref="L65" si="18">H65-F65</f>
        <v>13</v>
      </c>
      <c r="M65" s="65">
        <v>75</v>
      </c>
      <c r="N65" s="65" t="s">
        <v>601</v>
      </c>
      <c r="O65" s="473">
        <v>43983</v>
      </c>
      <c r="P65" s="404"/>
      <c r="Q65" s="404"/>
      <c r="R65" s="345" t="s">
        <v>604</v>
      </c>
      <c r="Z65" s="417"/>
      <c r="AA65" s="417"/>
      <c r="AB65" s="417"/>
      <c r="AC65" s="417"/>
      <c r="AD65" s="417"/>
      <c r="AE65" s="417"/>
      <c r="AF65" s="417"/>
      <c r="AG65" s="417"/>
      <c r="AH65" s="417"/>
    </row>
    <row r="66" spans="1:34" s="40" customFormat="1" ht="13.8">
      <c r="A66" s="486">
        <v>2</v>
      </c>
      <c r="B66" s="487">
        <v>43983</v>
      </c>
      <c r="C66" s="487"/>
      <c r="D66" s="488" t="s">
        <v>3655</v>
      </c>
      <c r="E66" s="489" t="s">
        <v>602</v>
      </c>
      <c r="F66" s="489">
        <v>67</v>
      </c>
      <c r="G66" s="490">
        <v>40</v>
      </c>
      <c r="H66" s="490">
        <v>40</v>
      </c>
      <c r="I66" s="491" t="s">
        <v>3656</v>
      </c>
      <c r="J66" s="492" t="s">
        <v>3664</v>
      </c>
      <c r="K66" s="492">
        <f t="shared" ref="K66" si="19">L66*M66</f>
        <v>-2025</v>
      </c>
      <c r="L66" s="492">
        <f t="shared" ref="L66" si="20">H66-F66</f>
        <v>-27</v>
      </c>
      <c r="M66" s="492">
        <v>75</v>
      </c>
      <c r="N66" s="492" t="s">
        <v>601</v>
      </c>
      <c r="O66" s="493">
        <v>43984</v>
      </c>
      <c r="P66" s="404"/>
      <c r="Q66" s="404"/>
      <c r="R66" s="345" t="s">
        <v>604</v>
      </c>
      <c r="Z66" s="417"/>
      <c r="AA66" s="417"/>
      <c r="AB66" s="417"/>
      <c r="AC66" s="417"/>
      <c r="AD66" s="417"/>
      <c r="AE66" s="417"/>
      <c r="AF66" s="417"/>
      <c r="AG66" s="417"/>
      <c r="AH66" s="417"/>
    </row>
    <row r="67" spans="1:34" s="40" customFormat="1" ht="13.8">
      <c r="A67" s="486">
        <v>3</v>
      </c>
      <c r="B67" s="487">
        <v>43984</v>
      </c>
      <c r="C67" s="487"/>
      <c r="D67" s="488" t="s">
        <v>3653</v>
      </c>
      <c r="E67" s="489" t="s">
        <v>602</v>
      </c>
      <c r="F67" s="489">
        <v>52</v>
      </c>
      <c r="G67" s="490">
        <v>15</v>
      </c>
      <c r="H67" s="490">
        <v>15</v>
      </c>
      <c r="I67" s="491" t="s">
        <v>3663</v>
      </c>
      <c r="J67" s="492" t="s">
        <v>3705</v>
      </c>
      <c r="K67" s="492">
        <f t="shared" ref="K67" si="21">L67*M67</f>
        <v>-2775</v>
      </c>
      <c r="L67" s="492">
        <f t="shared" ref="L67" si="22">H67-F67</f>
        <v>-37</v>
      </c>
      <c r="M67" s="492">
        <v>75</v>
      </c>
      <c r="N67" s="492" t="s">
        <v>601</v>
      </c>
      <c r="O67" s="493">
        <v>43989</v>
      </c>
      <c r="P67" s="404"/>
      <c r="Q67" s="404"/>
      <c r="R67" s="345" t="s">
        <v>604</v>
      </c>
      <c r="Z67" s="417"/>
      <c r="AA67" s="417"/>
      <c r="AB67" s="417"/>
      <c r="AC67" s="417"/>
      <c r="AD67" s="417"/>
      <c r="AE67" s="417"/>
      <c r="AF67" s="417"/>
      <c r="AG67" s="417"/>
      <c r="AH67" s="417"/>
    </row>
    <row r="68" spans="1:34" s="40" customFormat="1" ht="13.8">
      <c r="A68" s="459">
        <v>4</v>
      </c>
      <c r="B68" s="449">
        <v>43985</v>
      </c>
      <c r="C68" s="449"/>
      <c r="D68" s="390" t="s">
        <v>3679</v>
      </c>
      <c r="E68" s="395" t="s">
        <v>602</v>
      </c>
      <c r="F68" s="395">
        <v>3.2</v>
      </c>
      <c r="G68" s="448">
        <v>1.4</v>
      </c>
      <c r="H68" s="448">
        <v>4.0999999999999996</v>
      </c>
      <c r="I68" s="474" t="s">
        <v>3680</v>
      </c>
      <c r="J68" s="65" t="s">
        <v>3681</v>
      </c>
      <c r="K68" s="65">
        <f t="shared" ref="K68" si="23">L68*M68</f>
        <v>2249.9999999999986</v>
      </c>
      <c r="L68" s="65">
        <f t="shared" ref="L68" si="24">H68-F68</f>
        <v>0.89999999999999947</v>
      </c>
      <c r="M68" s="65">
        <v>2500</v>
      </c>
      <c r="N68" s="65" t="s">
        <v>601</v>
      </c>
      <c r="O68" s="473">
        <v>43985</v>
      </c>
      <c r="P68" s="404"/>
      <c r="Q68" s="404"/>
      <c r="R68" s="345" t="s">
        <v>604</v>
      </c>
      <c r="Z68" s="417"/>
      <c r="AA68" s="417"/>
      <c r="AB68" s="417"/>
      <c r="AC68" s="417"/>
      <c r="AD68" s="417"/>
      <c r="AE68" s="417"/>
      <c r="AF68" s="417"/>
      <c r="AG68" s="417"/>
      <c r="AH68" s="417"/>
    </row>
    <row r="69" spans="1:34" s="40" customFormat="1" ht="13.8">
      <c r="A69" s="459">
        <v>5</v>
      </c>
      <c r="B69" s="449">
        <v>43986</v>
      </c>
      <c r="C69" s="449"/>
      <c r="D69" s="390" t="s">
        <v>3694</v>
      </c>
      <c r="E69" s="395" t="s">
        <v>602</v>
      </c>
      <c r="F69" s="395">
        <v>280</v>
      </c>
      <c r="G69" s="448">
        <v>90</v>
      </c>
      <c r="H69" s="448">
        <v>325</v>
      </c>
      <c r="I69" s="474" t="s">
        <v>3695</v>
      </c>
      <c r="J69" s="65" t="s">
        <v>3696</v>
      </c>
      <c r="K69" s="65">
        <f t="shared" ref="K69" si="25">L69*M69</f>
        <v>900</v>
      </c>
      <c r="L69" s="65">
        <f t="shared" ref="L69" si="26">H69-F69</f>
        <v>45</v>
      </c>
      <c r="M69" s="65">
        <v>20</v>
      </c>
      <c r="N69" s="65" t="s">
        <v>601</v>
      </c>
      <c r="O69" s="503">
        <v>43986</v>
      </c>
      <c r="P69" s="404"/>
      <c r="Q69" s="404"/>
      <c r="R69" s="345" t="s">
        <v>604</v>
      </c>
      <c r="Z69" s="417"/>
      <c r="AA69" s="417"/>
      <c r="AB69" s="417"/>
      <c r="AC69" s="417"/>
      <c r="AD69" s="417"/>
      <c r="AE69" s="417"/>
      <c r="AF69" s="417"/>
      <c r="AG69" s="417"/>
      <c r="AH69" s="417"/>
    </row>
    <row r="70" spans="1:34" s="40" customFormat="1" ht="13.8">
      <c r="A70" s="458">
        <v>6</v>
      </c>
      <c r="B70" s="456">
        <v>43987</v>
      </c>
      <c r="C70" s="456"/>
      <c r="D70" s="380" t="s">
        <v>3679</v>
      </c>
      <c r="E70" s="421" t="s">
        <v>602</v>
      </c>
      <c r="F70" s="421" t="s">
        <v>3713</v>
      </c>
      <c r="G70" s="457">
        <v>1.4</v>
      </c>
      <c r="H70" s="457"/>
      <c r="I70" s="421" t="s">
        <v>3680</v>
      </c>
      <c r="J70" s="383" t="s">
        <v>603</v>
      </c>
      <c r="K70" s="383"/>
      <c r="L70" s="383"/>
      <c r="M70" s="383"/>
      <c r="N70" s="383"/>
      <c r="O70" s="399"/>
      <c r="P70" s="404"/>
      <c r="Q70" s="404"/>
      <c r="R70" s="345" t="s">
        <v>604</v>
      </c>
      <c r="Z70" s="417"/>
      <c r="AA70" s="417"/>
      <c r="AB70" s="417"/>
      <c r="AC70" s="417"/>
      <c r="AD70" s="417"/>
      <c r="AE70" s="417"/>
      <c r="AF70" s="417"/>
      <c r="AG70" s="417"/>
      <c r="AH70" s="417"/>
    </row>
    <row r="71" spans="1:34" s="40" customFormat="1" ht="13.8">
      <c r="A71" s="458">
        <v>7</v>
      </c>
      <c r="B71" s="456">
        <v>43987</v>
      </c>
      <c r="C71" s="456"/>
      <c r="D71" s="380" t="s">
        <v>3694</v>
      </c>
      <c r="E71" s="421" t="s">
        <v>602</v>
      </c>
      <c r="F71" s="421" t="s">
        <v>3714</v>
      </c>
      <c r="G71" s="457">
        <v>90</v>
      </c>
      <c r="H71" s="457"/>
      <c r="I71" s="421" t="s">
        <v>3715</v>
      </c>
      <c r="J71" s="383" t="s">
        <v>603</v>
      </c>
      <c r="K71" s="383"/>
      <c r="L71" s="383"/>
      <c r="M71" s="383"/>
      <c r="N71" s="383"/>
      <c r="O71" s="399"/>
      <c r="P71" s="404"/>
      <c r="Q71" s="404"/>
      <c r="R71" s="345" t="s">
        <v>604</v>
      </c>
      <c r="Z71" s="417"/>
      <c r="AA71" s="417"/>
      <c r="AB71" s="417"/>
      <c r="AC71" s="417"/>
      <c r="AD71" s="417"/>
      <c r="AE71" s="417"/>
      <c r="AF71" s="417"/>
      <c r="AG71" s="417"/>
      <c r="AH71" s="417"/>
    </row>
    <row r="72" spans="1:34" s="40" customFormat="1" ht="13.8">
      <c r="A72" s="458"/>
      <c r="B72" s="456"/>
      <c r="C72" s="456"/>
      <c r="D72" s="380"/>
      <c r="E72" s="421"/>
      <c r="F72" s="421"/>
      <c r="G72" s="457"/>
      <c r="H72" s="457"/>
      <c r="I72" s="421"/>
      <c r="J72" s="383"/>
      <c r="K72" s="383"/>
      <c r="L72" s="383"/>
      <c r="M72" s="383"/>
      <c r="N72" s="383"/>
      <c r="O72" s="399"/>
      <c r="P72" s="404"/>
      <c r="Q72" s="404"/>
      <c r="R72" s="345"/>
      <c r="Z72" s="417"/>
      <c r="AA72" s="417"/>
      <c r="AB72" s="417"/>
      <c r="AC72" s="417"/>
      <c r="AD72" s="417"/>
      <c r="AE72" s="417"/>
      <c r="AF72" s="417"/>
      <c r="AG72" s="417"/>
      <c r="AH72" s="417"/>
    </row>
    <row r="73" spans="1:34" s="40" customFormat="1" ht="13.8">
      <c r="A73" s="385"/>
      <c r="B73" s="386"/>
      <c r="C73" s="386"/>
      <c r="D73" s="387"/>
      <c r="E73" s="385"/>
      <c r="F73" s="418"/>
      <c r="G73" s="385"/>
      <c r="H73" s="385"/>
      <c r="I73" s="385"/>
      <c r="J73" s="386"/>
      <c r="K73" s="419"/>
      <c r="L73" s="385"/>
      <c r="M73" s="385"/>
      <c r="N73" s="385"/>
      <c r="O73" s="420"/>
      <c r="P73" s="404"/>
      <c r="Q73" s="404"/>
      <c r="R73" s="345"/>
      <c r="Z73" s="417"/>
      <c r="AA73" s="417"/>
      <c r="AB73" s="417"/>
      <c r="AC73" s="417"/>
      <c r="AD73" s="417"/>
      <c r="AE73" s="417"/>
      <c r="AF73" s="417"/>
      <c r="AG73" s="417"/>
      <c r="AH73" s="417"/>
    </row>
    <row r="74" spans="1:34" ht="13.8">
      <c r="A74" s="101" t="s">
        <v>620</v>
      </c>
      <c r="B74" s="102"/>
      <c r="C74" s="102"/>
      <c r="D74" s="103"/>
      <c r="E74" s="34"/>
      <c r="F74" s="32"/>
      <c r="G74" s="32"/>
      <c r="H74" s="74"/>
      <c r="I74" s="121"/>
      <c r="J74" s="122"/>
      <c r="K74" s="17"/>
      <c r="L74" s="17"/>
      <c r="M74" s="17"/>
      <c r="N74" s="11"/>
      <c r="O74" s="53"/>
      <c r="Q74" s="97"/>
      <c r="R74" s="17"/>
      <c r="S74" s="16"/>
      <c r="T74" s="16"/>
      <c r="U74" s="16"/>
      <c r="V74" s="16"/>
      <c r="W74" s="16"/>
      <c r="X74" s="16"/>
      <c r="Y74" s="16"/>
      <c r="Z74" s="16"/>
    </row>
    <row r="75" spans="1:34" ht="39.6">
      <c r="A75" s="20" t="s">
        <v>16</v>
      </c>
      <c r="B75" s="21" t="s">
        <v>576</v>
      </c>
      <c r="C75" s="21"/>
      <c r="D75" s="22" t="s">
        <v>589</v>
      </c>
      <c r="E75" s="21" t="s">
        <v>590</v>
      </c>
      <c r="F75" s="21" t="s">
        <v>591</v>
      </c>
      <c r="G75" s="21" t="s">
        <v>592</v>
      </c>
      <c r="H75" s="21" t="s">
        <v>593</v>
      </c>
      <c r="I75" s="21" t="s">
        <v>594</v>
      </c>
      <c r="J75" s="20" t="s">
        <v>595</v>
      </c>
      <c r="K75" s="21" t="s">
        <v>596</v>
      </c>
      <c r="L75" s="21" t="s">
        <v>597</v>
      </c>
      <c r="M75" s="21" t="s">
        <v>598</v>
      </c>
      <c r="N75" s="22" t="s">
        <v>599</v>
      </c>
      <c r="O75" s="21" t="s">
        <v>600</v>
      </c>
      <c r="P75" s="99"/>
      <c r="Q75" s="11"/>
      <c r="R75" s="17"/>
      <c r="S75" s="16"/>
      <c r="T75" s="16"/>
      <c r="U75" s="16"/>
      <c r="V75" s="16"/>
      <c r="W75" s="16"/>
      <c r="X75" s="16"/>
      <c r="Y75" s="16"/>
      <c r="Z75" s="16"/>
    </row>
    <row r="76" spans="1:34" s="8" customFormat="1">
      <c r="A76" s="405"/>
      <c r="B76" s="406"/>
      <c r="C76" s="407"/>
      <c r="D76" s="408"/>
      <c r="E76" s="409"/>
      <c r="F76" s="409"/>
      <c r="G76" s="410"/>
      <c r="H76" s="410"/>
      <c r="I76" s="409"/>
      <c r="J76" s="411"/>
      <c r="K76" s="412"/>
      <c r="L76" s="413"/>
      <c r="M76" s="414"/>
      <c r="N76" s="415"/>
      <c r="O76" s="416"/>
      <c r="P76" s="125"/>
      <c r="Q76"/>
      <c r="R76" s="96"/>
      <c r="T76" s="57"/>
      <c r="U76" s="57"/>
      <c r="V76" s="57"/>
      <c r="W76" s="57"/>
      <c r="X76" s="57"/>
      <c r="Y76" s="57"/>
      <c r="Z76" s="57"/>
    </row>
    <row r="77" spans="1:34">
      <c r="A77" s="23" t="s">
        <v>605</v>
      </c>
      <c r="B77" s="23"/>
      <c r="C77" s="23"/>
      <c r="D77" s="23"/>
      <c r="E77" s="5"/>
      <c r="F77" s="30" t="s">
        <v>607</v>
      </c>
      <c r="G77" s="83"/>
      <c r="H77" s="83"/>
      <c r="I77" s="38"/>
      <c r="J77" s="86"/>
      <c r="K77" s="84"/>
      <c r="L77" s="85"/>
      <c r="M77" s="86"/>
      <c r="N77" s="87"/>
      <c r="O77" s="126"/>
      <c r="P77" s="11"/>
      <c r="Q77" s="16"/>
      <c r="R77" s="98"/>
      <c r="S77" s="16"/>
      <c r="T77" s="16"/>
      <c r="U77" s="16"/>
      <c r="V77" s="16"/>
      <c r="W77" s="16"/>
      <c r="X77" s="16"/>
      <c r="Y77" s="16"/>
    </row>
    <row r="78" spans="1:34">
      <c r="A78" s="29" t="s">
        <v>606</v>
      </c>
      <c r="B78" s="23"/>
      <c r="C78" s="23"/>
      <c r="D78" s="23"/>
      <c r="E78" s="32"/>
      <c r="F78" s="30" t="s">
        <v>609</v>
      </c>
      <c r="G78" s="12"/>
      <c r="H78" s="12"/>
      <c r="I78" s="12"/>
      <c r="J78" s="53"/>
      <c r="K78" s="12"/>
      <c r="L78" s="12"/>
      <c r="M78" s="12"/>
      <c r="N78" s="11"/>
      <c r="O78" s="53"/>
      <c r="Q78" s="7"/>
      <c r="R78" s="17"/>
      <c r="S78" s="16"/>
      <c r="T78" s="16"/>
      <c r="U78" s="16"/>
      <c r="V78" s="16"/>
      <c r="W78" s="16"/>
      <c r="X78" s="16"/>
      <c r="Y78" s="16"/>
      <c r="Z78" s="16"/>
    </row>
    <row r="79" spans="1:34">
      <c r="A79" s="29"/>
      <c r="B79" s="23"/>
      <c r="C79" s="23"/>
      <c r="D79" s="23"/>
      <c r="E79" s="32"/>
      <c r="F79" s="30"/>
      <c r="G79" s="12"/>
      <c r="H79" s="12"/>
      <c r="I79" s="12"/>
      <c r="J79" s="53"/>
      <c r="K79" s="12"/>
      <c r="L79" s="12"/>
      <c r="M79" s="12"/>
      <c r="N79" s="11"/>
      <c r="O79" s="53"/>
      <c r="Q79" s="7"/>
      <c r="R79" s="83"/>
      <c r="S79" s="16"/>
      <c r="T79" s="16"/>
      <c r="U79" s="16"/>
      <c r="V79" s="16"/>
      <c r="W79" s="16"/>
      <c r="X79" s="16"/>
      <c r="Y79" s="16"/>
      <c r="Z79" s="16"/>
    </row>
    <row r="80" spans="1:34">
      <c r="A80" s="29"/>
      <c r="B80" s="23"/>
      <c r="C80" s="23"/>
      <c r="D80" s="23"/>
      <c r="E80" s="32"/>
      <c r="F80" s="30"/>
      <c r="G80" s="12"/>
      <c r="H80" s="12"/>
      <c r="I80" s="12"/>
      <c r="J80" s="53"/>
      <c r="K80" s="12"/>
      <c r="L80" s="12"/>
      <c r="M80" s="12"/>
      <c r="N80" s="11"/>
      <c r="O80" s="53"/>
      <c r="Q80" s="7"/>
      <c r="R80" s="83"/>
      <c r="S80" s="16"/>
      <c r="T80" s="16"/>
      <c r="U80" s="16"/>
      <c r="V80" s="16"/>
      <c r="W80" s="16"/>
      <c r="X80" s="16"/>
      <c r="Y80" s="16"/>
      <c r="Z80" s="16"/>
    </row>
    <row r="81" spans="1:26">
      <c r="A81" s="29"/>
      <c r="B81" s="23"/>
      <c r="C81" s="23"/>
      <c r="D81" s="23"/>
      <c r="E81" s="32"/>
      <c r="F81" s="30"/>
      <c r="G81" s="41"/>
      <c r="H81" s="42"/>
      <c r="I81" s="83"/>
      <c r="J81" s="17"/>
      <c r="K81" s="84"/>
      <c r="L81" s="85"/>
      <c r="M81" s="86"/>
      <c r="N81" s="87"/>
      <c r="O81" s="88"/>
      <c r="P81" s="5"/>
      <c r="Q81" s="11"/>
      <c r="R81" s="83"/>
      <c r="S81" s="16"/>
      <c r="T81" s="16"/>
      <c r="U81" s="16"/>
      <c r="V81" s="16"/>
      <c r="W81" s="16"/>
      <c r="X81" s="16"/>
      <c r="Y81" s="16"/>
      <c r="Z81" s="16"/>
    </row>
    <row r="82" spans="1:26">
      <c r="A82" s="37"/>
      <c r="B82" s="45"/>
      <c r="C82" s="104"/>
      <c r="D82" s="6"/>
      <c r="E82" s="38"/>
      <c r="F82" s="83"/>
      <c r="G82" s="41"/>
      <c r="H82" s="42"/>
      <c r="I82" s="83"/>
      <c r="J82" s="17"/>
      <c r="K82" s="84"/>
      <c r="L82" s="85"/>
      <c r="M82" s="86"/>
      <c r="N82" s="87"/>
      <c r="O82" s="88"/>
      <c r="P82" s="5"/>
      <c r="Q82" s="11"/>
      <c r="R82" s="17"/>
      <c r="S82" s="16"/>
      <c r="T82" s="16"/>
      <c r="U82" s="16"/>
      <c r="V82" s="16"/>
      <c r="W82" s="16"/>
      <c r="X82" s="16"/>
      <c r="Y82" s="16"/>
      <c r="Z82" s="16"/>
    </row>
    <row r="83" spans="1:26" ht="13.8">
      <c r="A83" s="5"/>
      <c r="B83" s="105" t="s">
        <v>621</v>
      </c>
      <c r="C83" s="105"/>
      <c r="D83" s="105"/>
      <c r="E83" s="105"/>
      <c r="F83" s="17"/>
      <c r="G83" s="17"/>
      <c r="H83" s="106"/>
      <c r="I83" s="17"/>
      <c r="J83" s="75"/>
      <c r="K83" s="76"/>
      <c r="L83" s="17"/>
      <c r="M83" s="17"/>
      <c r="N83" s="16"/>
      <c r="O83" s="100"/>
      <c r="P83" s="7"/>
      <c r="Q83" s="11"/>
      <c r="R83" s="143"/>
      <c r="S83" s="16"/>
      <c r="T83" s="16"/>
      <c r="U83" s="16"/>
      <c r="V83" s="16"/>
      <c r="W83" s="16"/>
      <c r="X83" s="16"/>
      <c r="Y83" s="16"/>
      <c r="Z83" s="16"/>
    </row>
    <row r="84" spans="1:26" ht="39.6">
      <c r="A84" s="20" t="s">
        <v>16</v>
      </c>
      <c r="B84" s="21" t="s">
        <v>576</v>
      </c>
      <c r="C84" s="21"/>
      <c r="D84" s="22" t="s">
        <v>589</v>
      </c>
      <c r="E84" s="21" t="s">
        <v>590</v>
      </c>
      <c r="F84" s="21" t="s">
        <v>591</v>
      </c>
      <c r="G84" s="21" t="s">
        <v>622</v>
      </c>
      <c r="H84" s="21" t="s">
        <v>623</v>
      </c>
      <c r="I84" s="21" t="s">
        <v>594</v>
      </c>
      <c r="J84" s="61" t="s">
        <v>595</v>
      </c>
      <c r="K84" s="21" t="s">
        <v>596</v>
      </c>
      <c r="L84" s="21" t="s">
        <v>597</v>
      </c>
      <c r="M84" s="21" t="s">
        <v>598</v>
      </c>
      <c r="N84" s="22" t="s">
        <v>599</v>
      </c>
      <c r="O84" s="100"/>
      <c r="P84" s="7"/>
      <c r="Q84" s="11"/>
      <c r="R84" s="143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1</v>
      </c>
      <c r="B85" s="107">
        <v>41579</v>
      </c>
      <c r="C85" s="107"/>
      <c r="D85" s="108" t="s">
        <v>624</v>
      </c>
      <c r="E85" s="109" t="s">
        <v>625</v>
      </c>
      <c r="F85" s="110">
        <v>82</v>
      </c>
      <c r="G85" s="109" t="s">
        <v>626</v>
      </c>
      <c r="H85" s="109">
        <v>100</v>
      </c>
      <c r="I85" s="127">
        <v>100</v>
      </c>
      <c r="J85" s="128" t="s">
        <v>627</v>
      </c>
      <c r="K85" s="129">
        <f t="shared" ref="K85:K116" si="27">H85-F85</f>
        <v>18</v>
      </c>
      <c r="L85" s="130">
        <f t="shared" ref="L85:L116" si="28">K85/F85</f>
        <v>0.21951219512195122</v>
      </c>
      <c r="M85" s="131" t="s">
        <v>601</v>
      </c>
      <c r="N85" s="132">
        <v>42657</v>
      </c>
      <c r="O85" s="53"/>
      <c r="P85" s="11"/>
      <c r="Q85" s="16"/>
      <c r="R85" s="143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2</v>
      </c>
      <c r="B86" s="107">
        <v>41794</v>
      </c>
      <c r="C86" s="107"/>
      <c r="D86" s="108" t="s">
        <v>628</v>
      </c>
      <c r="E86" s="109" t="s">
        <v>602</v>
      </c>
      <c r="F86" s="110">
        <v>257</v>
      </c>
      <c r="G86" s="109" t="s">
        <v>626</v>
      </c>
      <c r="H86" s="109">
        <v>300</v>
      </c>
      <c r="I86" s="127">
        <v>300</v>
      </c>
      <c r="J86" s="128" t="s">
        <v>627</v>
      </c>
      <c r="K86" s="129">
        <f t="shared" si="27"/>
        <v>43</v>
      </c>
      <c r="L86" s="130">
        <f t="shared" si="28"/>
        <v>0.16731517509727625</v>
      </c>
      <c r="M86" s="131" t="s">
        <v>601</v>
      </c>
      <c r="N86" s="132">
        <v>41822</v>
      </c>
      <c r="O86" s="53"/>
      <c r="P86" s="11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3</v>
      </c>
      <c r="B87" s="107">
        <v>41828</v>
      </c>
      <c r="C87" s="107"/>
      <c r="D87" s="108" t="s">
        <v>629</v>
      </c>
      <c r="E87" s="109" t="s">
        <v>602</v>
      </c>
      <c r="F87" s="110">
        <v>393</v>
      </c>
      <c r="G87" s="109" t="s">
        <v>626</v>
      </c>
      <c r="H87" s="109">
        <v>468</v>
      </c>
      <c r="I87" s="127">
        <v>468</v>
      </c>
      <c r="J87" s="128" t="s">
        <v>627</v>
      </c>
      <c r="K87" s="129">
        <f t="shared" si="27"/>
        <v>75</v>
      </c>
      <c r="L87" s="130">
        <f t="shared" si="28"/>
        <v>0.19083969465648856</v>
      </c>
      <c r="M87" s="131" t="s">
        <v>601</v>
      </c>
      <c r="N87" s="132">
        <v>41863</v>
      </c>
      <c r="O87" s="53"/>
      <c r="P87" s="11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4</v>
      </c>
      <c r="B88" s="107">
        <v>41857</v>
      </c>
      <c r="C88" s="107"/>
      <c r="D88" s="108" t="s">
        <v>630</v>
      </c>
      <c r="E88" s="109" t="s">
        <v>602</v>
      </c>
      <c r="F88" s="110">
        <v>205</v>
      </c>
      <c r="G88" s="109" t="s">
        <v>626</v>
      </c>
      <c r="H88" s="109">
        <v>275</v>
      </c>
      <c r="I88" s="127">
        <v>250</v>
      </c>
      <c r="J88" s="128" t="s">
        <v>627</v>
      </c>
      <c r="K88" s="129">
        <f t="shared" si="27"/>
        <v>70</v>
      </c>
      <c r="L88" s="130">
        <f t="shared" si="28"/>
        <v>0.34146341463414637</v>
      </c>
      <c r="M88" s="131" t="s">
        <v>601</v>
      </c>
      <c r="N88" s="132">
        <v>41962</v>
      </c>
      <c r="O88" s="53"/>
      <c r="P88" s="11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5</v>
      </c>
      <c r="B89" s="107">
        <v>41886</v>
      </c>
      <c r="C89" s="107"/>
      <c r="D89" s="108" t="s">
        <v>631</v>
      </c>
      <c r="E89" s="109" t="s">
        <v>602</v>
      </c>
      <c r="F89" s="110">
        <v>162</v>
      </c>
      <c r="G89" s="109" t="s">
        <v>626</v>
      </c>
      <c r="H89" s="109">
        <v>190</v>
      </c>
      <c r="I89" s="127">
        <v>190</v>
      </c>
      <c r="J89" s="128" t="s">
        <v>627</v>
      </c>
      <c r="K89" s="129">
        <f t="shared" si="27"/>
        <v>28</v>
      </c>
      <c r="L89" s="130">
        <f t="shared" si="28"/>
        <v>0.1728395061728395</v>
      </c>
      <c r="M89" s="131" t="s">
        <v>601</v>
      </c>
      <c r="N89" s="132">
        <v>42006</v>
      </c>
      <c r="O89" s="53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6</v>
      </c>
      <c r="B90" s="107">
        <v>41886</v>
      </c>
      <c r="C90" s="107"/>
      <c r="D90" s="108" t="s">
        <v>632</v>
      </c>
      <c r="E90" s="109" t="s">
        <v>602</v>
      </c>
      <c r="F90" s="110">
        <v>75</v>
      </c>
      <c r="G90" s="109" t="s">
        <v>626</v>
      </c>
      <c r="H90" s="109">
        <v>91.5</v>
      </c>
      <c r="I90" s="127" t="s">
        <v>633</v>
      </c>
      <c r="J90" s="128" t="s">
        <v>634</v>
      </c>
      <c r="K90" s="129">
        <f t="shared" si="27"/>
        <v>16.5</v>
      </c>
      <c r="L90" s="130">
        <f t="shared" si="28"/>
        <v>0.22</v>
      </c>
      <c r="M90" s="131" t="s">
        <v>601</v>
      </c>
      <c r="N90" s="132">
        <v>41954</v>
      </c>
      <c r="O90" s="53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7</v>
      </c>
      <c r="B91" s="107">
        <v>41913</v>
      </c>
      <c r="C91" s="107"/>
      <c r="D91" s="108" t="s">
        <v>635</v>
      </c>
      <c r="E91" s="109" t="s">
        <v>602</v>
      </c>
      <c r="F91" s="110">
        <v>850</v>
      </c>
      <c r="G91" s="109" t="s">
        <v>626</v>
      </c>
      <c r="H91" s="109">
        <v>982.5</v>
      </c>
      <c r="I91" s="127">
        <v>1050</v>
      </c>
      <c r="J91" s="128" t="s">
        <v>636</v>
      </c>
      <c r="K91" s="129">
        <f t="shared" si="27"/>
        <v>132.5</v>
      </c>
      <c r="L91" s="130">
        <f t="shared" si="28"/>
        <v>0.15588235294117647</v>
      </c>
      <c r="M91" s="131" t="s">
        <v>601</v>
      </c>
      <c r="N91" s="132">
        <v>42039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8</v>
      </c>
      <c r="B92" s="107">
        <v>41913</v>
      </c>
      <c r="C92" s="107"/>
      <c r="D92" s="108" t="s">
        <v>637</v>
      </c>
      <c r="E92" s="109" t="s">
        <v>602</v>
      </c>
      <c r="F92" s="110">
        <v>475</v>
      </c>
      <c r="G92" s="109" t="s">
        <v>626</v>
      </c>
      <c r="H92" s="109">
        <v>515</v>
      </c>
      <c r="I92" s="127">
        <v>600</v>
      </c>
      <c r="J92" s="128" t="s">
        <v>638</v>
      </c>
      <c r="K92" s="129">
        <f t="shared" si="27"/>
        <v>40</v>
      </c>
      <c r="L92" s="130">
        <f t="shared" si="28"/>
        <v>8.4210526315789472E-2</v>
      </c>
      <c r="M92" s="131" t="s">
        <v>601</v>
      </c>
      <c r="N92" s="132">
        <v>41939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9</v>
      </c>
      <c r="B93" s="107">
        <v>41913</v>
      </c>
      <c r="C93" s="107"/>
      <c r="D93" s="108" t="s">
        <v>639</v>
      </c>
      <c r="E93" s="109" t="s">
        <v>602</v>
      </c>
      <c r="F93" s="110">
        <v>86</v>
      </c>
      <c r="G93" s="109" t="s">
        <v>626</v>
      </c>
      <c r="H93" s="109">
        <v>99</v>
      </c>
      <c r="I93" s="127">
        <v>140</v>
      </c>
      <c r="J93" s="128" t="s">
        <v>640</v>
      </c>
      <c r="K93" s="129">
        <f t="shared" si="27"/>
        <v>13</v>
      </c>
      <c r="L93" s="130">
        <f t="shared" si="28"/>
        <v>0.15116279069767441</v>
      </c>
      <c r="M93" s="131" t="s">
        <v>601</v>
      </c>
      <c r="N93" s="132">
        <v>41939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10</v>
      </c>
      <c r="B94" s="107">
        <v>41926</v>
      </c>
      <c r="C94" s="107"/>
      <c r="D94" s="108" t="s">
        <v>641</v>
      </c>
      <c r="E94" s="109" t="s">
        <v>602</v>
      </c>
      <c r="F94" s="110">
        <v>496.6</v>
      </c>
      <c r="G94" s="109" t="s">
        <v>626</v>
      </c>
      <c r="H94" s="109">
        <v>621</v>
      </c>
      <c r="I94" s="127">
        <v>580</v>
      </c>
      <c r="J94" s="128" t="s">
        <v>627</v>
      </c>
      <c r="K94" s="129">
        <f t="shared" si="27"/>
        <v>124.39999999999998</v>
      </c>
      <c r="L94" s="130">
        <f t="shared" si="28"/>
        <v>0.25050342327829234</v>
      </c>
      <c r="M94" s="131" t="s">
        <v>601</v>
      </c>
      <c r="N94" s="132">
        <v>42605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11</v>
      </c>
      <c r="B95" s="107">
        <v>41926</v>
      </c>
      <c r="C95" s="107"/>
      <c r="D95" s="108" t="s">
        <v>642</v>
      </c>
      <c r="E95" s="109" t="s">
        <v>602</v>
      </c>
      <c r="F95" s="110">
        <v>2481.9</v>
      </c>
      <c r="G95" s="109" t="s">
        <v>626</v>
      </c>
      <c r="H95" s="109">
        <v>2840</v>
      </c>
      <c r="I95" s="127">
        <v>2870</v>
      </c>
      <c r="J95" s="128" t="s">
        <v>643</v>
      </c>
      <c r="K95" s="129">
        <f t="shared" si="27"/>
        <v>358.09999999999991</v>
      </c>
      <c r="L95" s="130">
        <f t="shared" si="28"/>
        <v>0.14428462065353154</v>
      </c>
      <c r="M95" s="131" t="s">
        <v>601</v>
      </c>
      <c r="N95" s="132">
        <v>42017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12</v>
      </c>
      <c r="B96" s="107">
        <v>41928</v>
      </c>
      <c r="C96" s="107"/>
      <c r="D96" s="108" t="s">
        <v>644</v>
      </c>
      <c r="E96" s="109" t="s">
        <v>602</v>
      </c>
      <c r="F96" s="110">
        <v>84.5</v>
      </c>
      <c r="G96" s="109" t="s">
        <v>626</v>
      </c>
      <c r="H96" s="109">
        <v>93</v>
      </c>
      <c r="I96" s="127">
        <v>110</v>
      </c>
      <c r="J96" s="128" t="s">
        <v>645</v>
      </c>
      <c r="K96" s="129">
        <f t="shared" si="27"/>
        <v>8.5</v>
      </c>
      <c r="L96" s="130">
        <f t="shared" si="28"/>
        <v>0.10059171597633136</v>
      </c>
      <c r="M96" s="131" t="s">
        <v>601</v>
      </c>
      <c r="N96" s="132">
        <v>41939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13</v>
      </c>
      <c r="B97" s="107">
        <v>41928</v>
      </c>
      <c r="C97" s="107"/>
      <c r="D97" s="108" t="s">
        <v>646</v>
      </c>
      <c r="E97" s="109" t="s">
        <v>602</v>
      </c>
      <c r="F97" s="110">
        <v>401</v>
      </c>
      <c r="G97" s="109" t="s">
        <v>626</v>
      </c>
      <c r="H97" s="109">
        <v>428</v>
      </c>
      <c r="I97" s="127">
        <v>450</v>
      </c>
      <c r="J97" s="128" t="s">
        <v>647</v>
      </c>
      <c r="K97" s="129">
        <f t="shared" si="27"/>
        <v>27</v>
      </c>
      <c r="L97" s="130">
        <f t="shared" si="28"/>
        <v>6.7331670822942641E-2</v>
      </c>
      <c r="M97" s="131" t="s">
        <v>601</v>
      </c>
      <c r="N97" s="132">
        <v>42020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14</v>
      </c>
      <c r="B98" s="107">
        <v>41928</v>
      </c>
      <c r="C98" s="107"/>
      <c r="D98" s="108" t="s">
        <v>648</v>
      </c>
      <c r="E98" s="109" t="s">
        <v>602</v>
      </c>
      <c r="F98" s="110">
        <v>101</v>
      </c>
      <c r="G98" s="109" t="s">
        <v>626</v>
      </c>
      <c r="H98" s="109">
        <v>112</v>
      </c>
      <c r="I98" s="127">
        <v>120</v>
      </c>
      <c r="J98" s="128" t="s">
        <v>649</v>
      </c>
      <c r="K98" s="129">
        <f t="shared" si="27"/>
        <v>11</v>
      </c>
      <c r="L98" s="130">
        <f t="shared" si="28"/>
        <v>0.10891089108910891</v>
      </c>
      <c r="M98" s="131" t="s">
        <v>601</v>
      </c>
      <c r="N98" s="132">
        <v>41939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15</v>
      </c>
      <c r="B99" s="107">
        <v>41954</v>
      </c>
      <c r="C99" s="107"/>
      <c r="D99" s="108" t="s">
        <v>650</v>
      </c>
      <c r="E99" s="109" t="s">
        <v>602</v>
      </c>
      <c r="F99" s="110">
        <v>59</v>
      </c>
      <c r="G99" s="109" t="s">
        <v>626</v>
      </c>
      <c r="H99" s="109">
        <v>76</v>
      </c>
      <c r="I99" s="127">
        <v>76</v>
      </c>
      <c r="J99" s="128" t="s">
        <v>627</v>
      </c>
      <c r="K99" s="129">
        <f t="shared" si="27"/>
        <v>17</v>
      </c>
      <c r="L99" s="130">
        <f t="shared" si="28"/>
        <v>0.28813559322033899</v>
      </c>
      <c r="M99" s="131" t="s">
        <v>601</v>
      </c>
      <c r="N99" s="132">
        <v>43032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16</v>
      </c>
      <c r="B100" s="107">
        <v>41954</v>
      </c>
      <c r="C100" s="107"/>
      <c r="D100" s="108" t="s">
        <v>639</v>
      </c>
      <c r="E100" s="109" t="s">
        <v>602</v>
      </c>
      <c r="F100" s="110">
        <v>99</v>
      </c>
      <c r="G100" s="109" t="s">
        <v>626</v>
      </c>
      <c r="H100" s="109">
        <v>120</v>
      </c>
      <c r="I100" s="127">
        <v>120</v>
      </c>
      <c r="J100" s="128" t="s">
        <v>651</v>
      </c>
      <c r="K100" s="129">
        <f t="shared" si="27"/>
        <v>21</v>
      </c>
      <c r="L100" s="130">
        <f t="shared" si="28"/>
        <v>0.21212121212121213</v>
      </c>
      <c r="M100" s="131" t="s">
        <v>601</v>
      </c>
      <c r="N100" s="132">
        <v>41960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17</v>
      </c>
      <c r="B101" s="107">
        <v>41956</v>
      </c>
      <c r="C101" s="107"/>
      <c r="D101" s="108" t="s">
        <v>652</v>
      </c>
      <c r="E101" s="109" t="s">
        <v>602</v>
      </c>
      <c r="F101" s="110">
        <v>22</v>
      </c>
      <c r="G101" s="109" t="s">
        <v>626</v>
      </c>
      <c r="H101" s="109">
        <v>33.549999999999997</v>
      </c>
      <c r="I101" s="127">
        <v>32</v>
      </c>
      <c r="J101" s="128" t="s">
        <v>653</v>
      </c>
      <c r="K101" s="129">
        <f t="shared" si="27"/>
        <v>11.549999999999997</v>
      </c>
      <c r="L101" s="130">
        <f t="shared" si="28"/>
        <v>0.52499999999999991</v>
      </c>
      <c r="M101" s="131" t="s">
        <v>601</v>
      </c>
      <c r="N101" s="132">
        <v>42188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18</v>
      </c>
      <c r="B102" s="107">
        <v>41976</v>
      </c>
      <c r="C102" s="107"/>
      <c r="D102" s="108" t="s">
        <v>654</v>
      </c>
      <c r="E102" s="109" t="s">
        <v>602</v>
      </c>
      <c r="F102" s="110">
        <v>440</v>
      </c>
      <c r="G102" s="109" t="s">
        <v>626</v>
      </c>
      <c r="H102" s="109">
        <v>520</v>
      </c>
      <c r="I102" s="127">
        <v>520</v>
      </c>
      <c r="J102" s="128" t="s">
        <v>655</v>
      </c>
      <c r="K102" s="129">
        <f t="shared" si="27"/>
        <v>80</v>
      </c>
      <c r="L102" s="130">
        <f t="shared" si="28"/>
        <v>0.18181818181818182</v>
      </c>
      <c r="M102" s="131" t="s">
        <v>601</v>
      </c>
      <c r="N102" s="132">
        <v>42208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19</v>
      </c>
      <c r="B103" s="107">
        <v>41976</v>
      </c>
      <c r="C103" s="107"/>
      <c r="D103" s="108" t="s">
        <v>656</v>
      </c>
      <c r="E103" s="109" t="s">
        <v>602</v>
      </c>
      <c r="F103" s="110">
        <v>360</v>
      </c>
      <c r="G103" s="109" t="s">
        <v>626</v>
      </c>
      <c r="H103" s="109">
        <v>427</v>
      </c>
      <c r="I103" s="127">
        <v>425</v>
      </c>
      <c r="J103" s="128" t="s">
        <v>657</v>
      </c>
      <c r="K103" s="129">
        <f t="shared" si="27"/>
        <v>67</v>
      </c>
      <c r="L103" s="130">
        <f t="shared" si="28"/>
        <v>0.18611111111111112</v>
      </c>
      <c r="M103" s="131" t="s">
        <v>601</v>
      </c>
      <c r="N103" s="132">
        <v>42058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20</v>
      </c>
      <c r="B104" s="107">
        <v>42012</v>
      </c>
      <c r="C104" s="107"/>
      <c r="D104" s="108" t="s">
        <v>658</v>
      </c>
      <c r="E104" s="109" t="s">
        <v>602</v>
      </c>
      <c r="F104" s="110">
        <v>360</v>
      </c>
      <c r="G104" s="109" t="s">
        <v>626</v>
      </c>
      <c r="H104" s="109">
        <v>455</v>
      </c>
      <c r="I104" s="127">
        <v>420</v>
      </c>
      <c r="J104" s="128" t="s">
        <v>659</v>
      </c>
      <c r="K104" s="129">
        <f t="shared" si="27"/>
        <v>95</v>
      </c>
      <c r="L104" s="130">
        <f t="shared" si="28"/>
        <v>0.2638888888888889</v>
      </c>
      <c r="M104" s="131" t="s">
        <v>601</v>
      </c>
      <c r="N104" s="132">
        <v>42024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21</v>
      </c>
      <c r="B105" s="107">
        <v>42012</v>
      </c>
      <c r="C105" s="107"/>
      <c r="D105" s="108" t="s">
        <v>660</v>
      </c>
      <c r="E105" s="109" t="s">
        <v>602</v>
      </c>
      <c r="F105" s="110">
        <v>130</v>
      </c>
      <c r="G105" s="109"/>
      <c r="H105" s="109">
        <v>175.5</v>
      </c>
      <c r="I105" s="127">
        <v>165</v>
      </c>
      <c r="J105" s="128" t="s">
        <v>661</v>
      </c>
      <c r="K105" s="129">
        <f t="shared" si="27"/>
        <v>45.5</v>
      </c>
      <c r="L105" s="130">
        <f t="shared" si="28"/>
        <v>0.35</v>
      </c>
      <c r="M105" s="131" t="s">
        <v>601</v>
      </c>
      <c r="N105" s="132">
        <v>43088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22</v>
      </c>
      <c r="B106" s="107">
        <v>42040</v>
      </c>
      <c r="C106" s="107"/>
      <c r="D106" s="108" t="s">
        <v>391</v>
      </c>
      <c r="E106" s="109" t="s">
        <v>625</v>
      </c>
      <c r="F106" s="110">
        <v>98</v>
      </c>
      <c r="G106" s="109"/>
      <c r="H106" s="109">
        <v>120</v>
      </c>
      <c r="I106" s="127">
        <v>120</v>
      </c>
      <c r="J106" s="128" t="s">
        <v>627</v>
      </c>
      <c r="K106" s="129">
        <f t="shared" si="27"/>
        <v>22</v>
      </c>
      <c r="L106" s="130">
        <f t="shared" si="28"/>
        <v>0.22448979591836735</v>
      </c>
      <c r="M106" s="131" t="s">
        <v>601</v>
      </c>
      <c r="N106" s="132">
        <v>42753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23</v>
      </c>
      <c r="B107" s="107">
        <v>42040</v>
      </c>
      <c r="C107" s="107"/>
      <c r="D107" s="108" t="s">
        <v>662</v>
      </c>
      <c r="E107" s="109" t="s">
        <v>625</v>
      </c>
      <c r="F107" s="110">
        <v>196</v>
      </c>
      <c r="G107" s="109"/>
      <c r="H107" s="109">
        <v>262</v>
      </c>
      <c r="I107" s="127">
        <v>255</v>
      </c>
      <c r="J107" s="128" t="s">
        <v>627</v>
      </c>
      <c r="K107" s="129">
        <f t="shared" si="27"/>
        <v>66</v>
      </c>
      <c r="L107" s="130">
        <f t="shared" si="28"/>
        <v>0.33673469387755101</v>
      </c>
      <c r="M107" s="131" t="s">
        <v>601</v>
      </c>
      <c r="N107" s="132">
        <v>42599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5">
        <v>24</v>
      </c>
      <c r="B108" s="111">
        <v>42067</v>
      </c>
      <c r="C108" s="111"/>
      <c r="D108" s="112" t="s">
        <v>390</v>
      </c>
      <c r="E108" s="113" t="s">
        <v>625</v>
      </c>
      <c r="F108" s="114">
        <v>235</v>
      </c>
      <c r="G108" s="114"/>
      <c r="H108" s="115">
        <v>77</v>
      </c>
      <c r="I108" s="133" t="s">
        <v>663</v>
      </c>
      <c r="J108" s="134" t="s">
        <v>664</v>
      </c>
      <c r="K108" s="135">
        <f t="shared" si="27"/>
        <v>-158</v>
      </c>
      <c r="L108" s="136">
        <f t="shared" si="28"/>
        <v>-0.67234042553191486</v>
      </c>
      <c r="M108" s="137" t="s">
        <v>665</v>
      </c>
      <c r="N108" s="138">
        <v>43522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25</v>
      </c>
      <c r="B109" s="107">
        <v>42067</v>
      </c>
      <c r="C109" s="107"/>
      <c r="D109" s="108" t="s">
        <v>482</v>
      </c>
      <c r="E109" s="109" t="s">
        <v>625</v>
      </c>
      <c r="F109" s="110">
        <v>185</v>
      </c>
      <c r="G109" s="109"/>
      <c r="H109" s="109">
        <v>224</v>
      </c>
      <c r="I109" s="127" t="s">
        <v>666</v>
      </c>
      <c r="J109" s="128" t="s">
        <v>627</v>
      </c>
      <c r="K109" s="129">
        <f t="shared" si="27"/>
        <v>39</v>
      </c>
      <c r="L109" s="130">
        <f t="shared" si="28"/>
        <v>0.21081081081081082</v>
      </c>
      <c r="M109" s="131" t="s">
        <v>601</v>
      </c>
      <c r="N109" s="132">
        <v>42647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366">
        <v>26</v>
      </c>
      <c r="B110" s="116">
        <v>42090</v>
      </c>
      <c r="C110" s="116"/>
      <c r="D110" s="117" t="s">
        <v>667</v>
      </c>
      <c r="E110" s="118" t="s">
        <v>625</v>
      </c>
      <c r="F110" s="119">
        <v>49.5</v>
      </c>
      <c r="G110" s="120"/>
      <c r="H110" s="120">
        <v>15.85</v>
      </c>
      <c r="I110" s="120">
        <v>67</v>
      </c>
      <c r="J110" s="139" t="s">
        <v>668</v>
      </c>
      <c r="K110" s="120">
        <f t="shared" si="27"/>
        <v>-33.65</v>
      </c>
      <c r="L110" s="140">
        <f t="shared" si="28"/>
        <v>-0.67979797979797973</v>
      </c>
      <c r="M110" s="137" t="s">
        <v>665</v>
      </c>
      <c r="N110" s="141">
        <v>43627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27</v>
      </c>
      <c r="B111" s="107">
        <v>42093</v>
      </c>
      <c r="C111" s="107"/>
      <c r="D111" s="108" t="s">
        <v>669</v>
      </c>
      <c r="E111" s="109" t="s">
        <v>625</v>
      </c>
      <c r="F111" s="110">
        <v>183.5</v>
      </c>
      <c r="G111" s="109"/>
      <c r="H111" s="109">
        <v>219</v>
      </c>
      <c r="I111" s="127">
        <v>218</v>
      </c>
      <c r="J111" s="128" t="s">
        <v>670</v>
      </c>
      <c r="K111" s="129">
        <f t="shared" si="27"/>
        <v>35.5</v>
      </c>
      <c r="L111" s="130">
        <f t="shared" si="28"/>
        <v>0.19346049046321526</v>
      </c>
      <c r="M111" s="131" t="s">
        <v>601</v>
      </c>
      <c r="N111" s="132">
        <v>42103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28</v>
      </c>
      <c r="B112" s="107">
        <v>42114</v>
      </c>
      <c r="C112" s="107"/>
      <c r="D112" s="108" t="s">
        <v>671</v>
      </c>
      <c r="E112" s="109" t="s">
        <v>625</v>
      </c>
      <c r="F112" s="110">
        <f>(227+237)/2</f>
        <v>232</v>
      </c>
      <c r="G112" s="109"/>
      <c r="H112" s="109">
        <v>298</v>
      </c>
      <c r="I112" s="127">
        <v>298</v>
      </c>
      <c r="J112" s="128" t="s">
        <v>627</v>
      </c>
      <c r="K112" s="129">
        <f t="shared" si="27"/>
        <v>66</v>
      </c>
      <c r="L112" s="130">
        <f t="shared" si="28"/>
        <v>0.28448275862068967</v>
      </c>
      <c r="M112" s="131" t="s">
        <v>601</v>
      </c>
      <c r="N112" s="132">
        <v>42823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29</v>
      </c>
      <c r="B113" s="107">
        <v>42128</v>
      </c>
      <c r="C113" s="107"/>
      <c r="D113" s="108" t="s">
        <v>672</v>
      </c>
      <c r="E113" s="109" t="s">
        <v>602</v>
      </c>
      <c r="F113" s="110">
        <v>385</v>
      </c>
      <c r="G113" s="109"/>
      <c r="H113" s="109">
        <f>212.5+331</f>
        <v>543.5</v>
      </c>
      <c r="I113" s="127">
        <v>510</v>
      </c>
      <c r="J113" s="128" t="s">
        <v>673</v>
      </c>
      <c r="K113" s="129">
        <f t="shared" si="27"/>
        <v>158.5</v>
      </c>
      <c r="L113" s="130">
        <f t="shared" si="28"/>
        <v>0.41168831168831171</v>
      </c>
      <c r="M113" s="131" t="s">
        <v>601</v>
      </c>
      <c r="N113" s="132">
        <v>42235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30</v>
      </c>
      <c r="B114" s="107">
        <v>42128</v>
      </c>
      <c r="C114" s="107"/>
      <c r="D114" s="108" t="s">
        <v>674</v>
      </c>
      <c r="E114" s="109" t="s">
        <v>602</v>
      </c>
      <c r="F114" s="110">
        <v>115.5</v>
      </c>
      <c r="G114" s="109"/>
      <c r="H114" s="109">
        <v>146</v>
      </c>
      <c r="I114" s="127">
        <v>142</v>
      </c>
      <c r="J114" s="128" t="s">
        <v>675</v>
      </c>
      <c r="K114" s="129">
        <f t="shared" si="27"/>
        <v>30.5</v>
      </c>
      <c r="L114" s="130">
        <f t="shared" si="28"/>
        <v>0.26406926406926406</v>
      </c>
      <c r="M114" s="131" t="s">
        <v>601</v>
      </c>
      <c r="N114" s="132">
        <v>42202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31</v>
      </c>
      <c r="B115" s="107">
        <v>42151</v>
      </c>
      <c r="C115" s="107"/>
      <c r="D115" s="108" t="s">
        <v>676</v>
      </c>
      <c r="E115" s="109" t="s">
        <v>602</v>
      </c>
      <c r="F115" s="110">
        <v>237.5</v>
      </c>
      <c r="G115" s="109"/>
      <c r="H115" s="109">
        <v>279.5</v>
      </c>
      <c r="I115" s="127">
        <v>278</v>
      </c>
      <c r="J115" s="128" t="s">
        <v>627</v>
      </c>
      <c r="K115" s="129">
        <f t="shared" si="27"/>
        <v>42</v>
      </c>
      <c r="L115" s="130">
        <f t="shared" si="28"/>
        <v>0.17684210526315788</v>
      </c>
      <c r="M115" s="131" t="s">
        <v>601</v>
      </c>
      <c r="N115" s="132">
        <v>42222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32</v>
      </c>
      <c r="B116" s="107">
        <v>42174</v>
      </c>
      <c r="C116" s="107"/>
      <c r="D116" s="108" t="s">
        <v>646</v>
      </c>
      <c r="E116" s="109" t="s">
        <v>625</v>
      </c>
      <c r="F116" s="110">
        <v>340</v>
      </c>
      <c r="G116" s="109"/>
      <c r="H116" s="109">
        <v>448</v>
      </c>
      <c r="I116" s="127">
        <v>448</v>
      </c>
      <c r="J116" s="128" t="s">
        <v>627</v>
      </c>
      <c r="K116" s="129">
        <f t="shared" si="27"/>
        <v>108</v>
      </c>
      <c r="L116" s="130">
        <f t="shared" si="28"/>
        <v>0.31764705882352939</v>
      </c>
      <c r="M116" s="131" t="s">
        <v>601</v>
      </c>
      <c r="N116" s="132">
        <v>43018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33</v>
      </c>
      <c r="B117" s="107">
        <v>42191</v>
      </c>
      <c r="C117" s="107"/>
      <c r="D117" s="108" t="s">
        <v>677</v>
      </c>
      <c r="E117" s="109" t="s">
        <v>625</v>
      </c>
      <c r="F117" s="110">
        <v>390</v>
      </c>
      <c r="G117" s="109"/>
      <c r="H117" s="109">
        <v>460</v>
      </c>
      <c r="I117" s="127">
        <v>460</v>
      </c>
      <c r="J117" s="128" t="s">
        <v>627</v>
      </c>
      <c r="K117" s="129">
        <f t="shared" ref="K117:K137" si="29">H117-F117</f>
        <v>70</v>
      </c>
      <c r="L117" s="130">
        <f t="shared" ref="L117:L137" si="30">K117/F117</f>
        <v>0.17948717948717949</v>
      </c>
      <c r="M117" s="131" t="s">
        <v>601</v>
      </c>
      <c r="N117" s="132">
        <v>42478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5">
        <v>34</v>
      </c>
      <c r="B118" s="111">
        <v>42195</v>
      </c>
      <c r="C118" s="111"/>
      <c r="D118" s="112" t="s">
        <v>678</v>
      </c>
      <c r="E118" s="113" t="s">
        <v>625</v>
      </c>
      <c r="F118" s="114">
        <v>122.5</v>
      </c>
      <c r="G118" s="114"/>
      <c r="H118" s="115">
        <v>61</v>
      </c>
      <c r="I118" s="133">
        <v>172</v>
      </c>
      <c r="J118" s="134" t="s">
        <v>679</v>
      </c>
      <c r="K118" s="135">
        <f t="shared" si="29"/>
        <v>-61.5</v>
      </c>
      <c r="L118" s="136">
        <f t="shared" si="30"/>
        <v>-0.50204081632653064</v>
      </c>
      <c r="M118" s="137" t="s">
        <v>665</v>
      </c>
      <c r="N118" s="138">
        <v>43333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35</v>
      </c>
      <c r="B119" s="107">
        <v>42219</v>
      </c>
      <c r="C119" s="107"/>
      <c r="D119" s="108" t="s">
        <v>680</v>
      </c>
      <c r="E119" s="109" t="s">
        <v>625</v>
      </c>
      <c r="F119" s="110">
        <v>297.5</v>
      </c>
      <c r="G119" s="109"/>
      <c r="H119" s="109">
        <v>350</v>
      </c>
      <c r="I119" s="127">
        <v>360</v>
      </c>
      <c r="J119" s="128" t="s">
        <v>681</v>
      </c>
      <c r="K119" s="129">
        <f t="shared" si="29"/>
        <v>52.5</v>
      </c>
      <c r="L119" s="130">
        <f t="shared" si="30"/>
        <v>0.17647058823529413</v>
      </c>
      <c r="M119" s="131" t="s">
        <v>601</v>
      </c>
      <c r="N119" s="132">
        <v>42232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36</v>
      </c>
      <c r="B120" s="107">
        <v>42219</v>
      </c>
      <c r="C120" s="107"/>
      <c r="D120" s="108" t="s">
        <v>682</v>
      </c>
      <c r="E120" s="109" t="s">
        <v>625</v>
      </c>
      <c r="F120" s="110">
        <v>115.5</v>
      </c>
      <c r="G120" s="109"/>
      <c r="H120" s="109">
        <v>149</v>
      </c>
      <c r="I120" s="127">
        <v>140</v>
      </c>
      <c r="J120" s="142" t="s">
        <v>683</v>
      </c>
      <c r="K120" s="129">
        <f t="shared" si="29"/>
        <v>33.5</v>
      </c>
      <c r="L120" s="130">
        <f t="shared" si="30"/>
        <v>0.29004329004329005</v>
      </c>
      <c r="M120" s="131" t="s">
        <v>601</v>
      </c>
      <c r="N120" s="132">
        <v>42740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37</v>
      </c>
      <c r="B121" s="107">
        <v>42251</v>
      </c>
      <c r="C121" s="107"/>
      <c r="D121" s="108" t="s">
        <v>676</v>
      </c>
      <c r="E121" s="109" t="s">
        <v>625</v>
      </c>
      <c r="F121" s="110">
        <v>226</v>
      </c>
      <c r="G121" s="109"/>
      <c r="H121" s="109">
        <v>292</v>
      </c>
      <c r="I121" s="127">
        <v>292</v>
      </c>
      <c r="J121" s="128" t="s">
        <v>684</v>
      </c>
      <c r="K121" s="129">
        <f t="shared" si="29"/>
        <v>66</v>
      </c>
      <c r="L121" s="130">
        <f t="shared" si="30"/>
        <v>0.29203539823008851</v>
      </c>
      <c r="M121" s="131" t="s">
        <v>601</v>
      </c>
      <c r="N121" s="132">
        <v>42286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38</v>
      </c>
      <c r="B122" s="107">
        <v>42254</v>
      </c>
      <c r="C122" s="107"/>
      <c r="D122" s="108" t="s">
        <v>671</v>
      </c>
      <c r="E122" s="109" t="s">
        <v>625</v>
      </c>
      <c r="F122" s="110">
        <v>232.5</v>
      </c>
      <c r="G122" s="109"/>
      <c r="H122" s="109">
        <v>312.5</v>
      </c>
      <c r="I122" s="127">
        <v>310</v>
      </c>
      <c r="J122" s="128" t="s">
        <v>627</v>
      </c>
      <c r="K122" s="129">
        <f t="shared" si="29"/>
        <v>80</v>
      </c>
      <c r="L122" s="130">
        <f t="shared" si="30"/>
        <v>0.34408602150537637</v>
      </c>
      <c r="M122" s="131" t="s">
        <v>601</v>
      </c>
      <c r="N122" s="132">
        <v>42823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39</v>
      </c>
      <c r="B123" s="107">
        <v>42268</v>
      </c>
      <c r="C123" s="107"/>
      <c r="D123" s="108" t="s">
        <v>685</v>
      </c>
      <c r="E123" s="109" t="s">
        <v>625</v>
      </c>
      <c r="F123" s="110">
        <v>196.5</v>
      </c>
      <c r="G123" s="109"/>
      <c r="H123" s="109">
        <v>238</v>
      </c>
      <c r="I123" s="127">
        <v>238</v>
      </c>
      <c r="J123" s="128" t="s">
        <v>684</v>
      </c>
      <c r="K123" s="129">
        <f t="shared" si="29"/>
        <v>41.5</v>
      </c>
      <c r="L123" s="130">
        <f t="shared" si="30"/>
        <v>0.21119592875318066</v>
      </c>
      <c r="M123" s="131" t="s">
        <v>601</v>
      </c>
      <c r="N123" s="132">
        <v>42291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40</v>
      </c>
      <c r="B124" s="107">
        <v>42271</v>
      </c>
      <c r="C124" s="107"/>
      <c r="D124" s="108" t="s">
        <v>624</v>
      </c>
      <c r="E124" s="109" t="s">
        <v>625</v>
      </c>
      <c r="F124" s="110">
        <v>65</v>
      </c>
      <c r="G124" s="109"/>
      <c r="H124" s="109">
        <v>82</v>
      </c>
      <c r="I124" s="127">
        <v>82</v>
      </c>
      <c r="J124" s="128" t="s">
        <v>684</v>
      </c>
      <c r="K124" s="129">
        <f t="shared" si="29"/>
        <v>17</v>
      </c>
      <c r="L124" s="130">
        <f t="shared" si="30"/>
        <v>0.26153846153846155</v>
      </c>
      <c r="M124" s="131" t="s">
        <v>601</v>
      </c>
      <c r="N124" s="132">
        <v>42578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41</v>
      </c>
      <c r="B125" s="107">
        <v>42291</v>
      </c>
      <c r="C125" s="107"/>
      <c r="D125" s="108" t="s">
        <v>686</v>
      </c>
      <c r="E125" s="109" t="s">
        <v>625</v>
      </c>
      <c r="F125" s="110">
        <v>144</v>
      </c>
      <c r="G125" s="109"/>
      <c r="H125" s="109">
        <v>182.5</v>
      </c>
      <c r="I125" s="127">
        <v>181</v>
      </c>
      <c r="J125" s="128" t="s">
        <v>684</v>
      </c>
      <c r="K125" s="129">
        <f t="shared" si="29"/>
        <v>38.5</v>
      </c>
      <c r="L125" s="130">
        <f t="shared" si="30"/>
        <v>0.2673611111111111</v>
      </c>
      <c r="M125" s="131" t="s">
        <v>601</v>
      </c>
      <c r="N125" s="132">
        <v>42817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42</v>
      </c>
      <c r="B126" s="107">
        <v>42291</v>
      </c>
      <c r="C126" s="107"/>
      <c r="D126" s="108" t="s">
        <v>687</v>
      </c>
      <c r="E126" s="109" t="s">
        <v>625</v>
      </c>
      <c r="F126" s="110">
        <v>264</v>
      </c>
      <c r="G126" s="109"/>
      <c r="H126" s="109">
        <v>311</v>
      </c>
      <c r="I126" s="127">
        <v>311</v>
      </c>
      <c r="J126" s="128" t="s">
        <v>684</v>
      </c>
      <c r="K126" s="129">
        <f t="shared" si="29"/>
        <v>47</v>
      </c>
      <c r="L126" s="130">
        <f t="shared" si="30"/>
        <v>0.17803030303030304</v>
      </c>
      <c r="M126" s="131" t="s">
        <v>601</v>
      </c>
      <c r="N126" s="132">
        <v>42604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43</v>
      </c>
      <c r="B127" s="107">
        <v>42318</v>
      </c>
      <c r="C127" s="107"/>
      <c r="D127" s="108" t="s">
        <v>688</v>
      </c>
      <c r="E127" s="109" t="s">
        <v>602</v>
      </c>
      <c r="F127" s="110">
        <v>549.5</v>
      </c>
      <c r="G127" s="109"/>
      <c r="H127" s="109">
        <v>630</v>
      </c>
      <c r="I127" s="127">
        <v>630</v>
      </c>
      <c r="J127" s="128" t="s">
        <v>684</v>
      </c>
      <c r="K127" s="129">
        <f t="shared" si="29"/>
        <v>80.5</v>
      </c>
      <c r="L127" s="130">
        <f t="shared" si="30"/>
        <v>0.1464968152866242</v>
      </c>
      <c r="M127" s="131" t="s">
        <v>601</v>
      </c>
      <c r="N127" s="132">
        <v>42419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44</v>
      </c>
      <c r="B128" s="107">
        <v>42342</v>
      </c>
      <c r="C128" s="107"/>
      <c r="D128" s="108" t="s">
        <v>689</v>
      </c>
      <c r="E128" s="109" t="s">
        <v>625</v>
      </c>
      <c r="F128" s="110">
        <v>1027.5</v>
      </c>
      <c r="G128" s="109"/>
      <c r="H128" s="109">
        <v>1315</v>
      </c>
      <c r="I128" s="127">
        <v>1250</v>
      </c>
      <c r="J128" s="128" t="s">
        <v>684</v>
      </c>
      <c r="K128" s="129">
        <f t="shared" si="29"/>
        <v>287.5</v>
      </c>
      <c r="L128" s="130">
        <f t="shared" si="30"/>
        <v>0.27980535279805352</v>
      </c>
      <c r="M128" s="131" t="s">
        <v>601</v>
      </c>
      <c r="N128" s="132">
        <v>43244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45</v>
      </c>
      <c r="B129" s="107">
        <v>42367</v>
      </c>
      <c r="C129" s="107"/>
      <c r="D129" s="108" t="s">
        <v>690</v>
      </c>
      <c r="E129" s="109" t="s">
        <v>625</v>
      </c>
      <c r="F129" s="110">
        <v>465</v>
      </c>
      <c r="G129" s="109"/>
      <c r="H129" s="109">
        <v>540</v>
      </c>
      <c r="I129" s="127">
        <v>540</v>
      </c>
      <c r="J129" s="128" t="s">
        <v>684</v>
      </c>
      <c r="K129" s="129">
        <f t="shared" si="29"/>
        <v>75</v>
      </c>
      <c r="L129" s="130">
        <f t="shared" si="30"/>
        <v>0.16129032258064516</v>
      </c>
      <c r="M129" s="131" t="s">
        <v>601</v>
      </c>
      <c r="N129" s="132">
        <v>42530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46</v>
      </c>
      <c r="B130" s="107">
        <v>42380</v>
      </c>
      <c r="C130" s="107"/>
      <c r="D130" s="108" t="s">
        <v>391</v>
      </c>
      <c r="E130" s="109" t="s">
        <v>602</v>
      </c>
      <c r="F130" s="110">
        <v>81</v>
      </c>
      <c r="G130" s="109"/>
      <c r="H130" s="109">
        <v>110</v>
      </c>
      <c r="I130" s="127">
        <v>110</v>
      </c>
      <c r="J130" s="128" t="s">
        <v>684</v>
      </c>
      <c r="K130" s="129">
        <f t="shared" si="29"/>
        <v>29</v>
      </c>
      <c r="L130" s="130">
        <f t="shared" si="30"/>
        <v>0.35802469135802467</v>
      </c>
      <c r="M130" s="131" t="s">
        <v>601</v>
      </c>
      <c r="N130" s="132">
        <v>42745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47</v>
      </c>
      <c r="B131" s="107">
        <v>42382</v>
      </c>
      <c r="C131" s="107"/>
      <c r="D131" s="108" t="s">
        <v>691</v>
      </c>
      <c r="E131" s="109" t="s">
        <v>602</v>
      </c>
      <c r="F131" s="110">
        <v>417.5</v>
      </c>
      <c r="G131" s="109"/>
      <c r="H131" s="109">
        <v>547</v>
      </c>
      <c r="I131" s="127">
        <v>535</v>
      </c>
      <c r="J131" s="128" t="s">
        <v>684</v>
      </c>
      <c r="K131" s="129">
        <f t="shared" si="29"/>
        <v>129.5</v>
      </c>
      <c r="L131" s="130">
        <f t="shared" si="30"/>
        <v>0.31017964071856285</v>
      </c>
      <c r="M131" s="131" t="s">
        <v>601</v>
      </c>
      <c r="N131" s="132">
        <v>42578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48</v>
      </c>
      <c r="B132" s="107">
        <v>42408</v>
      </c>
      <c r="C132" s="107"/>
      <c r="D132" s="108" t="s">
        <v>692</v>
      </c>
      <c r="E132" s="109" t="s">
        <v>625</v>
      </c>
      <c r="F132" s="110">
        <v>650</v>
      </c>
      <c r="G132" s="109"/>
      <c r="H132" s="109">
        <v>800</v>
      </c>
      <c r="I132" s="127">
        <v>800</v>
      </c>
      <c r="J132" s="128" t="s">
        <v>684</v>
      </c>
      <c r="K132" s="129">
        <f t="shared" si="29"/>
        <v>150</v>
      </c>
      <c r="L132" s="130">
        <f t="shared" si="30"/>
        <v>0.23076923076923078</v>
      </c>
      <c r="M132" s="131" t="s">
        <v>601</v>
      </c>
      <c r="N132" s="132">
        <v>43154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49</v>
      </c>
      <c r="B133" s="107">
        <v>42433</v>
      </c>
      <c r="C133" s="107"/>
      <c r="D133" s="108" t="s">
        <v>198</v>
      </c>
      <c r="E133" s="109" t="s">
        <v>625</v>
      </c>
      <c r="F133" s="110">
        <v>437.5</v>
      </c>
      <c r="G133" s="109"/>
      <c r="H133" s="109">
        <v>504.5</v>
      </c>
      <c r="I133" s="127">
        <v>522</v>
      </c>
      <c r="J133" s="128" t="s">
        <v>693</v>
      </c>
      <c r="K133" s="129">
        <f t="shared" si="29"/>
        <v>67</v>
      </c>
      <c r="L133" s="130">
        <f t="shared" si="30"/>
        <v>0.15314285714285714</v>
      </c>
      <c r="M133" s="131" t="s">
        <v>601</v>
      </c>
      <c r="N133" s="132">
        <v>42480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50</v>
      </c>
      <c r="B134" s="107">
        <v>42438</v>
      </c>
      <c r="C134" s="107"/>
      <c r="D134" s="108" t="s">
        <v>694</v>
      </c>
      <c r="E134" s="109" t="s">
        <v>625</v>
      </c>
      <c r="F134" s="110">
        <v>189.5</v>
      </c>
      <c r="G134" s="109"/>
      <c r="H134" s="109">
        <v>218</v>
      </c>
      <c r="I134" s="127">
        <v>218</v>
      </c>
      <c r="J134" s="128" t="s">
        <v>684</v>
      </c>
      <c r="K134" s="129">
        <f t="shared" si="29"/>
        <v>28.5</v>
      </c>
      <c r="L134" s="130">
        <f t="shared" si="30"/>
        <v>0.15039577836411611</v>
      </c>
      <c r="M134" s="131" t="s">
        <v>601</v>
      </c>
      <c r="N134" s="132">
        <v>43034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366">
        <v>51</v>
      </c>
      <c r="B135" s="116">
        <v>42471</v>
      </c>
      <c r="C135" s="116"/>
      <c r="D135" s="117" t="s">
        <v>695</v>
      </c>
      <c r="E135" s="118" t="s">
        <v>625</v>
      </c>
      <c r="F135" s="119">
        <v>36.5</v>
      </c>
      <c r="G135" s="120"/>
      <c r="H135" s="120">
        <v>15.85</v>
      </c>
      <c r="I135" s="120">
        <v>60</v>
      </c>
      <c r="J135" s="139" t="s">
        <v>696</v>
      </c>
      <c r="K135" s="135">
        <f t="shared" si="29"/>
        <v>-20.65</v>
      </c>
      <c r="L135" s="169">
        <f t="shared" si="30"/>
        <v>-0.5657534246575342</v>
      </c>
      <c r="M135" s="137" t="s">
        <v>665</v>
      </c>
      <c r="N135" s="170">
        <v>43627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52</v>
      </c>
      <c r="B136" s="107">
        <v>42472</v>
      </c>
      <c r="C136" s="107"/>
      <c r="D136" s="108" t="s">
        <v>697</v>
      </c>
      <c r="E136" s="109" t="s">
        <v>625</v>
      </c>
      <c r="F136" s="110">
        <v>93</v>
      </c>
      <c r="G136" s="109"/>
      <c r="H136" s="109">
        <v>149</v>
      </c>
      <c r="I136" s="127">
        <v>140</v>
      </c>
      <c r="J136" s="142" t="s">
        <v>698</v>
      </c>
      <c r="K136" s="129">
        <f t="shared" si="29"/>
        <v>56</v>
      </c>
      <c r="L136" s="130">
        <f t="shared" si="30"/>
        <v>0.60215053763440862</v>
      </c>
      <c r="M136" s="131" t="s">
        <v>601</v>
      </c>
      <c r="N136" s="132">
        <v>42740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53</v>
      </c>
      <c r="B137" s="107">
        <v>42472</v>
      </c>
      <c r="C137" s="107"/>
      <c r="D137" s="108" t="s">
        <v>699</v>
      </c>
      <c r="E137" s="109" t="s">
        <v>625</v>
      </c>
      <c r="F137" s="110">
        <v>130</v>
      </c>
      <c r="G137" s="109"/>
      <c r="H137" s="109">
        <v>150</v>
      </c>
      <c r="I137" s="127" t="s">
        <v>700</v>
      </c>
      <c r="J137" s="128" t="s">
        <v>684</v>
      </c>
      <c r="K137" s="129">
        <f t="shared" si="29"/>
        <v>20</v>
      </c>
      <c r="L137" s="130">
        <f t="shared" si="30"/>
        <v>0.15384615384615385</v>
      </c>
      <c r="M137" s="131" t="s">
        <v>601</v>
      </c>
      <c r="N137" s="132">
        <v>42564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54</v>
      </c>
      <c r="B138" s="107">
        <v>42473</v>
      </c>
      <c r="C138" s="107"/>
      <c r="D138" s="108" t="s">
        <v>355</v>
      </c>
      <c r="E138" s="109" t="s">
        <v>625</v>
      </c>
      <c r="F138" s="110">
        <v>196</v>
      </c>
      <c r="G138" s="109"/>
      <c r="H138" s="109">
        <v>299</v>
      </c>
      <c r="I138" s="127">
        <v>299</v>
      </c>
      <c r="J138" s="128" t="s">
        <v>684</v>
      </c>
      <c r="K138" s="129">
        <v>103</v>
      </c>
      <c r="L138" s="130">
        <v>0.52551020408163296</v>
      </c>
      <c r="M138" s="131" t="s">
        <v>601</v>
      </c>
      <c r="N138" s="132">
        <v>42620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55</v>
      </c>
      <c r="B139" s="107">
        <v>42473</v>
      </c>
      <c r="C139" s="107"/>
      <c r="D139" s="108" t="s">
        <v>758</v>
      </c>
      <c r="E139" s="109" t="s">
        <v>625</v>
      </c>
      <c r="F139" s="110">
        <v>88</v>
      </c>
      <c r="G139" s="109"/>
      <c r="H139" s="109">
        <v>103</v>
      </c>
      <c r="I139" s="127">
        <v>103</v>
      </c>
      <c r="J139" s="128" t="s">
        <v>684</v>
      </c>
      <c r="K139" s="129">
        <v>15</v>
      </c>
      <c r="L139" s="130">
        <v>0.170454545454545</v>
      </c>
      <c r="M139" s="131" t="s">
        <v>601</v>
      </c>
      <c r="N139" s="132">
        <v>42530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56</v>
      </c>
      <c r="B140" s="107">
        <v>42492</v>
      </c>
      <c r="C140" s="107"/>
      <c r="D140" s="108" t="s">
        <v>701</v>
      </c>
      <c r="E140" s="109" t="s">
        <v>625</v>
      </c>
      <c r="F140" s="110">
        <v>127.5</v>
      </c>
      <c r="G140" s="109"/>
      <c r="H140" s="109">
        <v>148</v>
      </c>
      <c r="I140" s="127" t="s">
        <v>702</v>
      </c>
      <c r="J140" s="128" t="s">
        <v>684</v>
      </c>
      <c r="K140" s="129">
        <f>H140-F140</f>
        <v>20.5</v>
      </c>
      <c r="L140" s="130">
        <f>K140/F140</f>
        <v>0.16078431372549021</v>
      </c>
      <c r="M140" s="131" t="s">
        <v>601</v>
      </c>
      <c r="N140" s="132">
        <v>42564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57</v>
      </c>
      <c r="B141" s="107">
        <v>42493</v>
      </c>
      <c r="C141" s="107"/>
      <c r="D141" s="108" t="s">
        <v>703</v>
      </c>
      <c r="E141" s="109" t="s">
        <v>625</v>
      </c>
      <c r="F141" s="110">
        <v>675</v>
      </c>
      <c r="G141" s="109"/>
      <c r="H141" s="109">
        <v>815</v>
      </c>
      <c r="I141" s="127" t="s">
        <v>704</v>
      </c>
      <c r="J141" s="128" t="s">
        <v>684</v>
      </c>
      <c r="K141" s="129">
        <f>H141-F141</f>
        <v>140</v>
      </c>
      <c r="L141" s="130">
        <f>K141/F141</f>
        <v>0.2074074074074074</v>
      </c>
      <c r="M141" s="131" t="s">
        <v>601</v>
      </c>
      <c r="N141" s="132">
        <v>43154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5">
        <v>58</v>
      </c>
      <c r="B142" s="111">
        <v>42522</v>
      </c>
      <c r="C142" s="111"/>
      <c r="D142" s="112" t="s">
        <v>759</v>
      </c>
      <c r="E142" s="113" t="s">
        <v>625</v>
      </c>
      <c r="F142" s="114">
        <v>500</v>
      </c>
      <c r="G142" s="114"/>
      <c r="H142" s="115">
        <v>232.5</v>
      </c>
      <c r="I142" s="133" t="s">
        <v>760</v>
      </c>
      <c r="J142" s="134" t="s">
        <v>761</v>
      </c>
      <c r="K142" s="135">
        <f>H142-F142</f>
        <v>-267.5</v>
      </c>
      <c r="L142" s="136">
        <f>K142/F142</f>
        <v>-0.53500000000000003</v>
      </c>
      <c r="M142" s="137" t="s">
        <v>665</v>
      </c>
      <c r="N142" s="138">
        <v>43735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59</v>
      </c>
      <c r="B143" s="107">
        <v>42527</v>
      </c>
      <c r="C143" s="107"/>
      <c r="D143" s="108" t="s">
        <v>705</v>
      </c>
      <c r="E143" s="109" t="s">
        <v>625</v>
      </c>
      <c r="F143" s="110">
        <v>110</v>
      </c>
      <c r="G143" s="109"/>
      <c r="H143" s="109">
        <v>126.5</v>
      </c>
      <c r="I143" s="127">
        <v>125</v>
      </c>
      <c r="J143" s="128" t="s">
        <v>634</v>
      </c>
      <c r="K143" s="129">
        <f>H143-F143</f>
        <v>16.5</v>
      </c>
      <c r="L143" s="130">
        <f>K143/F143</f>
        <v>0.15</v>
      </c>
      <c r="M143" s="131" t="s">
        <v>601</v>
      </c>
      <c r="N143" s="132">
        <v>42552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60</v>
      </c>
      <c r="B144" s="107">
        <v>42538</v>
      </c>
      <c r="C144" s="107"/>
      <c r="D144" s="108" t="s">
        <v>706</v>
      </c>
      <c r="E144" s="109" t="s">
        <v>625</v>
      </c>
      <c r="F144" s="110">
        <v>44</v>
      </c>
      <c r="G144" s="109"/>
      <c r="H144" s="109">
        <v>69.5</v>
      </c>
      <c r="I144" s="127">
        <v>69.5</v>
      </c>
      <c r="J144" s="128" t="s">
        <v>707</v>
      </c>
      <c r="K144" s="129">
        <f>H144-F144</f>
        <v>25.5</v>
      </c>
      <c r="L144" s="130">
        <f>K144/F144</f>
        <v>0.57954545454545459</v>
      </c>
      <c r="M144" s="131" t="s">
        <v>601</v>
      </c>
      <c r="N144" s="132">
        <v>42977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61</v>
      </c>
      <c r="B145" s="107">
        <v>42549</v>
      </c>
      <c r="C145" s="107"/>
      <c r="D145" s="149" t="s">
        <v>762</v>
      </c>
      <c r="E145" s="109" t="s">
        <v>625</v>
      </c>
      <c r="F145" s="110">
        <v>262.5</v>
      </c>
      <c r="G145" s="109"/>
      <c r="H145" s="109">
        <v>340</v>
      </c>
      <c r="I145" s="127">
        <v>333</v>
      </c>
      <c r="J145" s="128" t="s">
        <v>763</v>
      </c>
      <c r="K145" s="129">
        <v>77.5</v>
      </c>
      <c r="L145" s="130">
        <v>0.29523809523809502</v>
      </c>
      <c r="M145" s="131" t="s">
        <v>601</v>
      </c>
      <c r="N145" s="132">
        <v>43017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62</v>
      </c>
      <c r="B146" s="107">
        <v>42549</v>
      </c>
      <c r="C146" s="107"/>
      <c r="D146" s="149" t="s">
        <v>764</v>
      </c>
      <c r="E146" s="109" t="s">
        <v>625</v>
      </c>
      <c r="F146" s="110">
        <v>840</v>
      </c>
      <c r="G146" s="109"/>
      <c r="H146" s="109">
        <v>1230</v>
      </c>
      <c r="I146" s="127">
        <v>1230</v>
      </c>
      <c r="J146" s="128" t="s">
        <v>684</v>
      </c>
      <c r="K146" s="129">
        <v>390</v>
      </c>
      <c r="L146" s="130">
        <v>0.46428571428571402</v>
      </c>
      <c r="M146" s="131" t="s">
        <v>601</v>
      </c>
      <c r="N146" s="132">
        <v>42649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7">
        <v>63</v>
      </c>
      <c r="B147" s="144">
        <v>42556</v>
      </c>
      <c r="C147" s="144"/>
      <c r="D147" s="145" t="s">
        <v>708</v>
      </c>
      <c r="E147" s="146" t="s">
        <v>625</v>
      </c>
      <c r="F147" s="147">
        <v>395</v>
      </c>
      <c r="G147" s="148"/>
      <c r="H147" s="148">
        <f>(468.5+342.5)/2</f>
        <v>405.5</v>
      </c>
      <c r="I147" s="148">
        <v>510</v>
      </c>
      <c r="J147" s="171" t="s">
        <v>709</v>
      </c>
      <c r="K147" s="172">
        <f t="shared" ref="K147:K153" si="31">H147-F147</f>
        <v>10.5</v>
      </c>
      <c r="L147" s="173">
        <f t="shared" ref="L147:L153" si="32">K147/F147</f>
        <v>2.6582278481012658E-2</v>
      </c>
      <c r="M147" s="174" t="s">
        <v>710</v>
      </c>
      <c r="N147" s="175">
        <v>43606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64</v>
      </c>
      <c r="B148" s="111">
        <v>42584</v>
      </c>
      <c r="C148" s="111"/>
      <c r="D148" s="112" t="s">
        <v>711</v>
      </c>
      <c r="E148" s="113" t="s">
        <v>602</v>
      </c>
      <c r="F148" s="114">
        <f>169.5-12.8</f>
        <v>156.69999999999999</v>
      </c>
      <c r="G148" s="114"/>
      <c r="H148" s="115">
        <v>77</v>
      </c>
      <c r="I148" s="133" t="s">
        <v>712</v>
      </c>
      <c r="J148" s="393" t="s">
        <v>3403</v>
      </c>
      <c r="K148" s="135">
        <f t="shared" si="31"/>
        <v>-79.699999999999989</v>
      </c>
      <c r="L148" s="136">
        <f t="shared" si="32"/>
        <v>-0.50861518825781749</v>
      </c>
      <c r="M148" s="137" t="s">
        <v>665</v>
      </c>
      <c r="N148" s="138">
        <v>43522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5">
        <v>65</v>
      </c>
      <c r="B149" s="111">
        <v>42586</v>
      </c>
      <c r="C149" s="111"/>
      <c r="D149" s="112" t="s">
        <v>713</v>
      </c>
      <c r="E149" s="113" t="s">
        <v>625</v>
      </c>
      <c r="F149" s="114">
        <v>400</v>
      </c>
      <c r="G149" s="114"/>
      <c r="H149" s="115">
        <v>305</v>
      </c>
      <c r="I149" s="133">
        <v>475</v>
      </c>
      <c r="J149" s="134" t="s">
        <v>714</v>
      </c>
      <c r="K149" s="135">
        <f t="shared" si="31"/>
        <v>-95</v>
      </c>
      <c r="L149" s="136">
        <f t="shared" si="32"/>
        <v>-0.23749999999999999</v>
      </c>
      <c r="M149" s="137" t="s">
        <v>665</v>
      </c>
      <c r="N149" s="138">
        <v>43606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66</v>
      </c>
      <c r="B150" s="107">
        <v>42593</v>
      </c>
      <c r="C150" s="107"/>
      <c r="D150" s="108" t="s">
        <v>715</v>
      </c>
      <c r="E150" s="109" t="s">
        <v>625</v>
      </c>
      <c r="F150" s="110">
        <v>86.5</v>
      </c>
      <c r="G150" s="109"/>
      <c r="H150" s="109">
        <v>130</v>
      </c>
      <c r="I150" s="127">
        <v>130</v>
      </c>
      <c r="J150" s="142" t="s">
        <v>716</v>
      </c>
      <c r="K150" s="129">
        <f t="shared" si="31"/>
        <v>43.5</v>
      </c>
      <c r="L150" s="130">
        <f t="shared" si="32"/>
        <v>0.50289017341040465</v>
      </c>
      <c r="M150" s="131" t="s">
        <v>601</v>
      </c>
      <c r="N150" s="132">
        <v>43091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5">
        <v>67</v>
      </c>
      <c r="B151" s="111">
        <v>42600</v>
      </c>
      <c r="C151" s="111"/>
      <c r="D151" s="112" t="s">
        <v>382</v>
      </c>
      <c r="E151" s="113" t="s">
        <v>625</v>
      </c>
      <c r="F151" s="114">
        <v>133.5</v>
      </c>
      <c r="G151" s="114"/>
      <c r="H151" s="115">
        <v>126.5</v>
      </c>
      <c r="I151" s="133">
        <v>178</v>
      </c>
      <c r="J151" s="134" t="s">
        <v>717</v>
      </c>
      <c r="K151" s="135">
        <f t="shared" si="31"/>
        <v>-7</v>
      </c>
      <c r="L151" s="136">
        <f t="shared" si="32"/>
        <v>-5.2434456928838954E-2</v>
      </c>
      <c r="M151" s="137" t="s">
        <v>665</v>
      </c>
      <c r="N151" s="138">
        <v>42615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68</v>
      </c>
      <c r="B152" s="107">
        <v>42613</v>
      </c>
      <c r="C152" s="107"/>
      <c r="D152" s="108" t="s">
        <v>718</v>
      </c>
      <c r="E152" s="109" t="s">
        <v>625</v>
      </c>
      <c r="F152" s="110">
        <v>560</v>
      </c>
      <c r="G152" s="109"/>
      <c r="H152" s="109">
        <v>725</v>
      </c>
      <c r="I152" s="127">
        <v>725</v>
      </c>
      <c r="J152" s="128" t="s">
        <v>627</v>
      </c>
      <c r="K152" s="129">
        <f t="shared" si="31"/>
        <v>165</v>
      </c>
      <c r="L152" s="130">
        <f t="shared" si="32"/>
        <v>0.29464285714285715</v>
      </c>
      <c r="M152" s="131" t="s">
        <v>601</v>
      </c>
      <c r="N152" s="132">
        <v>42456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69</v>
      </c>
      <c r="B153" s="107">
        <v>42614</v>
      </c>
      <c r="C153" s="107"/>
      <c r="D153" s="108" t="s">
        <v>719</v>
      </c>
      <c r="E153" s="109" t="s">
        <v>625</v>
      </c>
      <c r="F153" s="110">
        <v>160.5</v>
      </c>
      <c r="G153" s="109"/>
      <c r="H153" s="109">
        <v>210</v>
      </c>
      <c r="I153" s="127">
        <v>210</v>
      </c>
      <c r="J153" s="128" t="s">
        <v>627</v>
      </c>
      <c r="K153" s="129">
        <f t="shared" si="31"/>
        <v>49.5</v>
      </c>
      <c r="L153" s="130">
        <f t="shared" si="32"/>
        <v>0.30841121495327101</v>
      </c>
      <c r="M153" s="131" t="s">
        <v>601</v>
      </c>
      <c r="N153" s="132">
        <v>42871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70</v>
      </c>
      <c r="B154" s="107">
        <v>42646</v>
      </c>
      <c r="C154" s="107"/>
      <c r="D154" s="149" t="s">
        <v>406</v>
      </c>
      <c r="E154" s="109" t="s">
        <v>625</v>
      </c>
      <c r="F154" s="110">
        <v>430</v>
      </c>
      <c r="G154" s="109"/>
      <c r="H154" s="109">
        <v>596</v>
      </c>
      <c r="I154" s="127">
        <v>575</v>
      </c>
      <c r="J154" s="128" t="s">
        <v>765</v>
      </c>
      <c r="K154" s="129">
        <v>166</v>
      </c>
      <c r="L154" s="130">
        <v>0.38604651162790699</v>
      </c>
      <c r="M154" s="131" t="s">
        <v>601</v>
      </c>
      <c r="N154" s="132">
        <v>42769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71</v>
      </c>
      <c r="B155" s="107">
        <v>42657</v>
      </c>
      <c r="C155" s="107"/>
      <c r="D155" s="108" t="s">
        <v>720</v>
      </c>
      <c r="E155" s="109" t="s">
        <v>625</v>
      </c>
      <c r="F155" s="110">
        <v>280</v>
      </c>
      <c r="G155" s="109"/>
      <c r="H155" s="109">
        <v>345</v>
      </c>
      <c r="I155" s="127">
        <v>345</v>
      </c>
      <c r="J155" s="128" t="s">
        <v>627</v>
      </c>
      <c r="K155" s="129">
        <f t="shared" ref="K155:K160" si="33">H155-F155</f>
        <v>65</v>
      </c>
      <c r="L155" s="130">
        <f>K155/F155</f>
        <v>0.23214285714285715</v>
      </c>
      <c r="M155" s="131" t="s">
        <v>601</v>
      </c>
      <c r="N155" s="132">
        <v>42814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72</v>
      </c>
      <c r="B156" s="107">
        <v>42657</v>
      </c>
      <c r="C156" s="107"/>
      <c r="D156" s="108" t="s">
        <v>721</v>
      </c>
      <c r="E156" s="109" t="s">
        <v>625</v>
      </c>
      <c r="F156" s="110">
        <v>245</v>
      </c>
      <c r="G156" s="109"/>
      <c r="H156" s="109">
        <v>325.5</v>
      </c>
      <c r="I156" s="127">
        <v>330</v>
      </c>
      <c r="J156" s="128" t="s">
        <v>722</v>
      </c>
      <c r="K156" s="129">
        <f t="shared" si="33"/>
        <v>80.5</v>
      </c>
      <c r="L156" s="130">
        <f>K156/F156</f>
        <v>0.32857142857142857</v>
      </c>
      <c r="M156" s="131" t="s">
        <v>601</v>
      </c>
      <c r="N156" s="132">
        <v>42769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73</v>
      </c>
      <c r="B157" s="107">
        <v>42660</v>
      </c>
      <c r="C157" s="107"/>
      <c r="D157" s="108" t="s">
        <v>350</v>
      </c>
      <c r="E157" s="109" t="s">
        <v>625</v>
      </c>
      <c r="F157" s="110">
        <v>125</v>
      </c>
      <c r="G157" s="109"/>
      <c r="H157" s="109">
        <v>160</v>
      </c>
      <c r="I157" s="127">
        <v>160</v>
      </c>
      <c r="J157" s="128" t="s">
        <v>684</v>
      </c>
      <c r="K157" s="129">
        <f t="shared" si="33"/>
        <v>35</v>
      </c>
      <c r="L157" s="130">
        <v>0.28000000000000003</v>
      </c>
      <c r="M157" s="131" t="s">
        <v>601</v>
      </c>
      <c r="N157" s="132">
        <v>42803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74</v>
      </c>
      <c r="B158" s="107">
        <v>42660</v>
      </c>
      <c r="C158" s="107"/>
      <c r="D158" s="108" t="s">
        <v>484</v>
      </c>
      <c r="E158" s="109" t="s">
        <v>625</v>
      </c>
      <c r="F158" s="110">
        <v>114</v>
      </c>
      <c r="G158" s="109"/>
      <c r="H158" s="109">
        <v>145</v>
      </c>
      <c r="I158" s="127">
        <v>145</v>
      </c>
      <c r="J158" s="128" t="s">
        <v>684</v>
      </c>
      <c r="K158" s="129">
        <f t="shared" si="33"/>
        <v>31</v>
      </c>
      <c r="L158" s="130">
        <f>K158/F158</f>
        <v>0.27192982456140352</v>
      </c>
      <c r="M158" s="131" t="s">
        <v>601</v>
      </c>
      <c r="N158" s="132">
        <v>42859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75</v>
      </c>
      <c r="B159" s="107">
        <v>42660</v>
      </c>
      <c r="C159" s="107"/>
      <c r="D159" s="108" t="s">
        <v>723</v>
      </c>
      <c r="E159" s="109" t="s">
        <v>625</v>
      </c>
      <c r="F159" s="110">
        <v>212</v>
      </c>
      <c r="G159" s="109"/>
      <c r="H159" s="109">
        <v>280</v>
      </c>
      <c r="I159" s="127">
        <v>276</v>
      </c>
      <c r="J159" s="128" t="s">
        <v>724</v>
      </c>
      <c r="K159" s="129">
        <f t="shared" si="33"/>
        <v>68</v>
      </c>
      <c r="L159" s="130">
        <f>K159/F159</f>
        <v>0.32075471698113206</v>
      </c>
      <c r="M159" s="131" t="s">
        <v>601</v>
      </c>
      <c r="N159" s="132">
        <v>42858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76</v>
      </c>
      <c r="B160" s="107">
        <v>42678</v>
      </c>
      <c r="C160" s="107"/>
      <c r="D160" s="108" t="s">
        <v>152</v>
      </c>
      <c r="E160" s="109" t="s">
        <v>625</v>
      </c>
      <c r="F160" s="110">
        <v>155</v>
      </c>
      <c r="G160" s="109"/>
      <c r="H160" s="109">
        <v>210</v>
      </c>
      <c r="I160" s="127">
        <v>210</v>
      </c>
      <c r="J160" s="128" t="s">
        <v>725</v>
      </c>
      <c r="K160" s="129">
        <f t="shared" si="33"/>
        <v>55</v>
      </c>
      <c r="L160" s="130">
        <f>K160/F160</f>
        <v>0.35483870967741937</v>
      </c>
      <c r="M160" s="131" t="s">
        <v>601</v>
      </c>
      <c r="N160" s="132">
        <v>42944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77</v>
      </c>
      <c r="B161" s="111">
        <v>42710</v>
      </c>
      <c r="C161" s="111"/>
      <c r="D161" s="112" t="s">
        <v>766</v>
      </c>
      <c r="E161" s="113" t="s">
        <v>625</v>
      </c>
      <c r="F161" s="114">
        <v>150.5</v>
      </c>
      <c r="G161" s="114"/>
      <c r="H161" s="115">
        <v>72.5</v>
      </c>
      <c r="I161" s="133">
        <v>174</v>
      </c>
      <c r="J161" s="134" t="s">
        <v>767</v>
      </c>
      <c r="K161" s="135">
        <v>-78</v>
      </c>
      <c r="L161" s="136">
        <v>-0.51827242524916906</v>
      </c>
      <c r="M161" s="137" t="s">
        <v>665</v>
      </c>
      <c r="N161" s="138">
        <v>43333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78</v>
      </c>
      <c r="B162" s="107">
        <v>42712</v>
      </c>
      <c r="C162" s="107"/>
      <c r="D162" s="108" t="s">
        <v>126</v>
      </c>
      <c r="E162" s="109" t="s">
        <v>625</v>
      </c>
      <c r="F162" s="110">
        <v>380</v>
      </c>
      <c r="G162" s="109"/>
      <c r="H162" s="109">
        <v>478</v>
      </c>
      <c r="I162" s="127">
        <v>468</v>
      </c>
      <c r="J162" s="128" t="s">
        <v>684</v>
      </c>
      <c r="K162" s="129">
        <f>H162-F162</f>
        <v>98</v>
      </c>
      <c r="L162" s="130">
        <f>K162/F162</f>
        <v>0.25789473684210529</v>
      </c>
      <c r="M162" s="131" t="s">
        <v>601</v>
      </c>
      <c r="N162" s="132">
        <v>43025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79</v>
      </c>
      <c r="B163" s="107">
        <v>42734</v>
      </c>
      <c r="C163" s="107"/>
      <c r="D163" s="108" t="s">
        <v>249</v>
      </c>
      <c r="E163" s="109" t="s">
        <v>625</v>
      </c>
      <c r="F163" s="110">
        <v>305</v>
      </c>
      <c r="G163" s="109"/>
      <c r="H163" s="109">
        <v>375</v>
      </c>
      <c r="I163" s="127">
        <v>375</v>
      </c>
      <c r="J163" s="128" t="s">
        <v>684</v>
      </c>
      <c r="K163" s="129">
        <f>H163-F163</f>
        <v>70</v>
      </c>
      <c r="L163" s="130">
        <f>K163/F163</f>
        <v>0.22950819672131148</v>
      </c>
      <c r="M163" s="131" t="s">
        <v>601</v>
      </c>
      <c r="N163" s="132">
        <v>42768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80</v>
      </c>
      <c r="B164" s="107">
        <v>42739</v>
      </c>
      <c r="C164" s="107"/>
      <c r="D164" s="108" t="s">
        <v>352</v>
      </c>
      <c r="E164" s="109" t="s">
        <v>625</v>
      </c>
      <c r="F164" s="110">
        <v>99.5</v>
      </c>
      <c r="G164" s="109"/>
      <c r="H164" s="109">
        <v>158</v>
      </c>
      <c r="I164" s="127">
        <v>158</v>
      </c>
      <c r="J164" s="128" t="s">
        <v>684</v>
      </c>
      <c r="K164" s="129">
        <f>H164-F164</f>
        <v>58.5</v>
      </c>
      <c r="L164" s="130">
        <f>K164/F164</f>
        <v>0.5879396984924623</v>
      </c>
      <c r="M164" s="131" t="s">
        <v>601</v>
      </c>
      <c r="N164" s="132">
        <v>42898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81</v>
      </c>
      <c r="B165" s="107">
        <v>42739</v>
      </c>
      <c r="C165" s="107"/>
      <c r="D165" s="108" t="s">
        <v>352</v>
      </c>
      <c r="E165" s="109" t="s">
        <v>625</v>
      </c>
      <c r="F165" s="110">
        <v>99.5</v>
      </c>
      <c r="G165" s="109"/>
      <c r="H165" s="109">
        <v>158</v>
      </c>
      <c r="I165" s="127">
        <v>158</v>
      </c>
      <c r="J165" s="128" t="s">
        <v>684</v>
      </c>
      <c r="K165" s="129">
        <v>58.5</v>
      </c>
      <c r="L165" s="130">
        <v>0.58793969849246197</v>
      </c>
      <c r="M165" s="131" t="s">
        <v>601</v>
      </c>
      <c r="N165" s="132">
        <v>42898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82</v>
      </c>
      <c r="B166" s="107">
        <v>42786</v>
      </c>
      <c r="C166" s="107"/>
      <c r="D166" s="108" t="s">
        <v>170</v>
      </c>
      <c r="E166" s="109" t="s">
        <v>625</v>
      </c>
      <c r="F166" s="110">
        <v>140.5</v>
      </c>
      <c r="G166" s="109"/>
      <c r="H166" s="109">
        <v>220</v>
      </c>
      <c r="I166" s="127">
        <v>220</v>
      </c>
      <c r="J166" s="128" t="s">
        <v>684</v>
      </c>
      <c r="K166" s="129">
        <f>H166-F166</f>
        <v>79.5</v>
      </c>
      <c r="L166" s="130">
        <f>K166/F166</f>
        <v>0.5658362989323843</v>
      </c>
      <c r="M166" s="131" t="s">
        <v>601</v>
      </c>
      <c r="N166" s="132">
        <v>42864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83</v>
      </c>
      <c r="B167" s="107">
        <v>42786</v>
      </c>
      <c r="C167" s="107"/>
      <c r="D167" s="108" t="s">
        <v>768</v>
      </c>
      <c r="E167" s="109" t="s">
        <v>625</v>
      </c>
      <c r="F167" s="110">
        <v>202.5</v>
      </c>
      <c r="G167" s="109"/>
      <c r="H167" s="109">
        <v>234</v>
      </c>
      <c r="I167" s="127">
        <v>234</v>
      </c>
      <c r="J167" s="128" t="s">
        <v>684</v>
      </c>
      <c r="K167" s="129">
        <v>31.5</v>
      </c>
      <c r="L167" s="130">
        <v>0.155555555555556</v>
      </c>
      <c r="M167" s="131" t="s">
        <v>601</v>
      </c>
      <c r="N167" s="132">
        <v>42836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84</v>
      </c>
      <c r="B168" s="107">
        <v>42818</v>
      </c>
      <c r="C168" s="107"/>
      <c r="D168" s="108" t="s">
        <v>558</v>
      </c>
      <c r="E168" s="109" t="s">
        <v>625</v>
      </c>
      <c r="F168" s="110">
        <v>300.5</v>
      </c>
      <c r="G168" s="109"/>
      <c r="H168" s="109">
        <v>417.5</v>
      </c>
      <c r="I168" s="127">
        <v>420</v>
      </c>
      <c r="J168" s="128" t="s">
        <v>726</v>
      </c>
      <c r="K168" s="129">
        <f>H168-F168</f>
        <v>117</v>
      </c>
      <c r="L168" s="130">
        <f>K168/F168</f>
        <v>0.38935108153078202</v>
      </c>
      <c r="M168" s="131" t="s">
        <v>601</v>
      </c>
      <c r="N168" s="132">
        <v>43070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85</v>
      </c>
      <c r="B169" s="107">
        <v>42818</v>
      </c>
      <c r="C169" s="107"/>
      <c r="D169" s="108" t="s">
        <v>764</v>
      </c>
      <c r="E169" s="109" t="s">
        <v>625</v>
      </c>
      <c r="F169" s="110">
        <v>850</v>
      </c>
      <c r="G169" s="109"/>
      <c r="H169" s="109">
        <v>1042.5</v>
      </c>
      <c r="I169" s="127">
        <v>1023</v>
      </c>
      <c r="J169" s="128" t="s">
        <v>769</v>
      </c>
      <c r="K169" s="129">
        <v>192.5</v>
      </c>
      <c r="L169" s="130">
        <v>0.22647058823529401</v>
      </c>
      <c r="M169" s="131" t="s">
        <v>601</v>
      </c>
      <c r="N169" s="132">
        <v>42830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86</v>
      </c>
      <c r="B170" s="107">
        <v>42830</v>
      </c>
      <c r="C170" s="107"/>
      <c r="D170" s="108" t="s">
        <v>502</v>
      </c>
      <c r="E170" s="109" t="s">
        <v>625</v>
      </c>
      <c r="F170" s="110">
        <v>785</v>
      </c>
      <c r="G170" s="109"/>
      <c r="H170" s="109">
        <v>930</v>
      </c>
      <c r="I170" s="127">
        <v>920</v>
      </c>
      <c r="J170" s="128" t="s">
        <v>727</v>
      </c>
      <c r="K170" s="129">
        <f>H170-F170</f>
        <v>145</v>
      </c>
      <c r="L170" s="130">
        <f>K170/F170</f>
        <v>0.18471337579617833</v>
      </c>
      <c r="M170" s="131" t="s">
        <v>601</v>
      </c>
      <c r="N170" s="132">
        <v>42976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87</v>
      </c>
      <c r="B171" s="111">
        <v>42831</v>
      </c>
      <c r="C171" s="111"/>
      <c r="D171" s="112" t="s">
        <v>770</v>
      </c>
      <c r="E171" s="113" t="s">
        <v>625</v>
      </c>
      <c r="F171" s="114">
        <v>40</v>
      </c>
      <c r="G171" s="114"/>
      <c r="H171" s="115">
        <v>13.1</v>
      </c>
      <c r="I171" s="133">
        <v>60</v>
      </c>
      <c r="J171" s="139" t="s">
        <v>771</v>
      </c>
      <c r="K171" s="135">
        <v>-26.9</v>
      </c>
      <c r="L171" s="136">
        <v>-0.67249999999999999</v>
      </c>
      <c r="M171" s="137" t="s">
        <v>665</v>
      </c>
      <c r="N171" s="138">
        <v>43138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88</v>
      </c>
      <c r="B172" s="107">
        <v>42837</v>
      </c>
      <c r="C172" s="107"/>
      <c r="D172" s="108" t="s">
        <v>89</v>
      </c>
      <c r="E172" s="109" t="s">
        <v>625</v>
      </c>
      <c r="F172" s="110">
        <v>289.5</v>
      </c>
      <c r="G172" s="109"/>
      <c r="H172" s="109">
        <v>354</v>
      </c>
      <c r="I172" s="127">
        <v>360</v>
      </c>
      <c r="J172" s="128" t="s">
        <v>728</v>
      </c>
      <c r="K172" s="129">
        <f t="shared" ref="K172:K180" si="34">H172-F172</f>
        <v>64.5</v>
      </c>
      <c r="L172" s="130">
        <f t="shared" ref="L172:L180" si="35">K172/F172</f>
        <v>0.22279792746113988</v>
      </c>
      <c r="M172" s="131" t="s">
        <v>601</v>
      </c>
      <c r="N172" s="132">
        <v>43040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89</v>
      </c>
      <c r="B173" s="107">
        <v>42845</v>
      </c>
      <c r="C173" s="107"/>
      <c r="D173" s="108" t="s">
        <v>439</v>
      </c>
      <c r="E173" s="109" t="s">
        <v>625</v>
      </c>
      <c r="F173" s="110">
        <v>700</v>
      </c>
      <c r="G173" s="109"/>
      <c r="H173" s="109">
        <v>840</v>
      </c>
      <c r="I173" s="127">
        <v>840</v>
      </c>
      <c r="J173" s="128" t="s">
        <v>729</v>
      </c>
      <c r="K173" s="129">
        <f t="shared" si="34"/>
        <v>140</v>
      </c>
      <c r="L173" s="130">
        <f t="shared" si="35"/>
        <v>0.2</v>
      </c>
      <c r="M173" s="131" t="s">
        <v>601</v>
      </c>
      <c r="N173" s="132">
        <v>42893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90</v>
      </c>
      <c r="B174" s="107">
        <v>42887</v>
      </c>
      <c r="C174" s="107"/>
      <c r="D174" s="149" t="s">
        <v>364</v>
      </c>
      <c r="E174" s="109" t="s">
        <v>625</v>
      </c>
      <c r="F174" s="110">
        <v>130</v>
      </c>
      <c r="G174" s="109"/>
      <c r="H174" s="109">
        <v>144.25</v>
      </c>
      <c r="I174" s="127">
        <v>170</v>
      </c>
      <c r="J174" s="128" t="s">
        <v>730</v>
      </c>
      <c r="K174" s="129">
        <f t="shared" si="34"/>
        <v>14.25</v>
      </c>
      <c r="L174" s="130">
        <f t="shared" si="35"/>
        <v>0.10961538461538461</v>
      </c>
      <c r="M174" s="131" t="s">
        <v>601</v>
      </c>
      <c r="N174" s="132">
        <v>43675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91</v>
      </c>
      <c r="B175" s="107">
        <v>42901</v>
      </c>
      <c r="C175" s="107"/>
      <c r="D175" s="149" t="s">
        <v>731</v>
      </c>
      <c r="E175" s="109" t="s">
        <v>625</v>
      </c>
      <c r="F175" s="110">
        <v>214.5</v>
      </c>
      <c r="G175" s="109"/>
      <c r="H175" s="109">
        <v>262</v>
      </c>
      <c r="I175" s="127">
        <v>262</v>
      </c>
      <c r="J175" s="128" t="s">
        <v>732</v>
      </c>
      <c r="K175" s="129">
        <f t="shared" si="34"/>
        <v>47.5</v>
      </c>
      <c r="L175" s="130">
        <f t="shared" si="35"/>
        <v>0.22144522144522144</v>
      </c>
      <c r="M175" s="131" t="s">
        <v>601</v>
      </c>
      <c r="N175" s="132">
        <v>42977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92</v>
      </c>
      <c r="B176" s="155">
        <v>42933</v>
      </c>
      <c r="C176" s="155"/>
      <c r="D176" s="156" t="s">
        <v>733</v>
      </c>
      <c r="E176" s="157" t="s">
        <v>625</v>
      </c>
      <c r="F176" s="158">
        <v>370</v>
      </c>
      <c r="G176" s="157"/>
      <c r="H176" s="157">
        <v>447.5</v>
      </c>
      <c r="I176" s="179">
        <v>450</v>
      </c>
      <c r="J176" s="232" t="s">
        <v>684</v>
      </c>
      <c r="K176" s="129">
        <f t="shared" si="34"/>
        <v>77.5</v>
      </c>
      <c r="L176" s="181">
        <f t="shared" si="35"/>
        <v>0.20945945945945946</v>
      </c>
      <c r="M176" s="182" t="s">
        <v>601</v>
      </c>
      <c r="N176" s="183">
        <v>43035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93</v>
      </c>
      <c r="B177" s="155">
        <v>42943</v>
      </c>
      <c r="C177" s="155"/>
      <c r="D177" s="156" t="s">
        <v>168</v>
      </c>
      <c r="E177" s="157" t="s">
        <v>625</v>
      </c>
      <c r="F177" s="158">
        <v>657.5</v>
      </c>
      <c r="G177" s="157"/>
      <c r="H177" s="157">
        <v>825</v>
      </c>
      <c r="I177" s="179">
        <v>820</v>
      </c>
      <c r="J177" s="232" t="s">
        <v>684</v>
      </c>
      <c r="K177" s="129">
        <f t="shared" si="34"/>
        <v>167.5</v>
      </c>
      <c r="L177" s="181">
        <f t="shared" si="35"/>
        <v>0.25475285171102663</v>
      </c>
      <c r="M177" s="182" t="s">
        <v>601</v>
      </c>
      <c r="N177" s="183">
        <v>43090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94</v>
      </c>
      <c r="B178" s="107">
        <v>42964</v>
      </c>
      <c r="C178" s="107"/>
      <c r="D178" s="108" t="s">
        <v>369</v>
      </c>
      <c r="E178" s="109" t="s">
        <v>625</v>
      </c>
      <c r="F178" s="110">
        <v>605</v>
      </c>
      <c r="G178" s="109"/>
      <c r="H178" s="109">
        <v>750</v>
      </c>
      <c r="I178" s="127">
        <v>750</v>
      </c>
      <c r="J178" s="128" t="s">
        <v>727</v>
      </c>
      <c r="K178" s="129">
        <f t="shared" si="34"/>
        <v>145</v>
      </c>
      <c r="L178" s="130">
        <f t="shared" si="35"/>
        <v>0.23966942148760331</v>
      </c>
      <c r="M178" s="131" t="s">
        <v>601</v>
      </c>
      <c r="N178" s="132">
        <v>43027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8">
        <v>95</v>
      </c>
      <c r="B179" s="150">
        <v>42979</v>
      </c>
      <c r="C179" s="150"/>
      <c r="D179" s="151" t="s">
        <v>510</v>
      </c>
      <c r="E179" s="152" t="s">
        <v>625</v>
      </c>
      <c r="F179" s="153">
        <v>255</v>
      </c>
      <c r="G179" s="154"/>
      <c r="H179" s="154">
        <v>217.25</v>
      </c>
      <c r="I179" s="154">
        <v>320</v>
      </c>
      <c r="J179" s="176" t="s">
        <v>734</v>
      </c>
      <c r="K179" s="135">
        <f t="shared" si="34"/>
        <v>-37.75</v>
      </c>
      <c r="L179" s="177">
        <f t="shared" si="35"/>
        <v>-0.14803921568627451</v>
      </c>
      <c r="M179" s="137" t="s">
        <v>665</v>
      </c>
      <c r="N179" s="178">
        <v>43661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96</v>
      </c>
      <c r="B180" s="107">
        <v>42997</v>
      </c>
      <c r="C180" s="107"/>
      <c r="D180" s="108" t="s">
        <v>735</v>
      </c>
      <c r="E180" s="109" t="s">
        <v>625</v>
      </c>
      <c r="F180" s="110">
        <v>215</v>
      </c>
      <c r="G180" s="109"/>
      <c r="H180" s="109">
        <v>258</v>
      </c>
      <c r="I180" s="127">
        <v>258</v>
      </c>
      <c r="J180" s="128" t="s">
        <v>684</v>
      </c>
      <c r="K180" s="129">
        <f t="shared" si="34"/>
        <v>43</v>
      </c>
      <c r="L180" s="130">
        <f t="shared" si="35"/>
        <v>0.2</v>
      </c>
      <c r="M180" s="131" t="s">
        <v>601</v>
      </c>
      <c r="N180" s="132">
        <v>43040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97</v>
      </c>
      <c r="B181" s="107">
        <v>42997</v>
      </c>
      <c r="C181" s="107"/>
      <c r="D181" s="108" t="s">
        <v>735</v>
      </c>
      <c r="E181" s="109" t="s">
        <v>625</v>
      </c>
      <c r="F181" s="110">
        <v>215</v>
      </c>
      <c r="G181" s="109"/>
      <c r="H181" s="109">
        <v>258</v>
      </c>
      <c r="I181" s="127">
        <v>258</v>
      </c>
      <c r="J181" s="232" t="s">
        <v>684</v>
      </c>
      <c r="K181" s="129">
        <v>43</v>
      </c>
      <c r="L181" s="130">
        <v>0.2</v>
      </c>
      <c r="M181" s="131" t="s">
        <v>601</v>
      </c>
      <c r="N181" s="132">
        <v>43040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7">
        <v>98</v>
      </c>
      <c r="B182" s="208">
        <v>42998</v>
      </c>
      <c r="C182" s="208"/>
      <c r="D182" s="377" t="s">
        <v>2981</v>
      </c>
      <c r="E182" s="209" t="s">
        <v>625</v>
      </c>
      <c r="F182" s="210">
        <v>75</v>
      </c>
      <c r="G182" s="209"/>
      <c r="H182" s="209">
        <v>90</v>
      </c>
      <c r="I182" s="233">
        <v>90</v>
      </c>
      <c r="J182" s="128" t="s">
        <v>736</v>
      </c>
      <c r="K182" s="129">
        <f t="shared" ref="K182:K187" si="36">H182-F182</f>
        <v>15</v>
      </c>
      <c r="L182" s="130">
        <f t="shared" ref="L182:L187" si="37">K182/F182</f>
        <v>0.2</v>
      </c>
      <c r="M182" s="131" t="s">
        <v>601</v>
      </c>
      <c r="N182" s="132">
        <v>43019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99</v>
      </c>
      <c r="B183" s="155">
        <v>43011</v>
      </c>
      <c r="C183" s="155"/>
      <c r="D183" s="156" t="s">
        <v>737</v>
      </c>
      <c r="E183" s="157" t="s">
        <v>625</v>
      </c>
      <c r="F183" s="158">
        <v>315</v>
      </c>
      <c r="G183" s="157"/>
      <c r="H183" s="157">
        <v>392</v>
      </c>
      <c r="I183" s="179">
        <v>384</v>
      </c>
      <c r="J183" s="232" t="s">
        <v>738</v>
      </c>
      <c r="K183" s="129">
        <f t="shared" si="36"/>
        <v>77</v>
      </c>
      <c r="L183" s="181">
        <f t="shared" si="37"/>
        <v>0.24444444444444444</v>
      </c>
      <c r="M183" s="182" t="s">
        <v>601</v>
      </c>
      <c r="N183" s="183">
        <v>43017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100</v>
      </c>
      <c r="B184" s="155">
        <v>43013</v>
      </c>
      <c r="C184" s="155"/>
      <c r="D184" s="156" t="s">
        <v>739</v>
      </c>
      <c r="E184" s="157" t="s">
        <v>625</v>
      </c>
      <c r="F184" s="158">
        <v>145</v>
      </c>
      <c r="G184" s="157"/>
      <c r="H184" s="157">
        <v>179</v>
      </c>
      <c r="I184" s="179">
        <v>180</v>
      </c>
      <c r="J184" s="232" t="s">
        <v>615</v>
      </c>
      <c r="K184" s="129">
        <f t="shared" si="36"/>
        <v>34</v>
      </c>
      <c r="L184" s="181">
        <f t="shared" si="37"/>
        <v>0.23448275862068965</v>
      </c>
      <c r="M184" s="182" t="s">
        <v>601</v>
      </c>
      <c r="N184" s="183">
        <v>43025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101</v>
      </c>
      <c r="B185" s="155">
        <v>43014</v>
      </c>
      <c r="C185" s="155"/>
      <c r="D185" s="156" t="s">
        <v>340</v>
      </c>
      <c r="E185" s="157" t="s">
        <v>625</v>
      </c>
      <c r="F185" s="158">
        <v>256</v>
      </c>
      <c r="G185" s="157"/>
      <c r="H185" s="157">
        <v>323</v>
      </c>
      <c r="I185" s="179">
        <v>320</v>
      </c>
      <c r="J185" s="232" t="s">
        <v>684</v>
      </c>
      <c r="K185" s="129">
        <f t="shared" si="36"/>
        <v>67</v>
      </c>
      <c r="L185" s="181">
        <f t="shared" si="37"/>
        <v>0.26171875</v>
      </c>
      <c r="M185" s="182" t="s">
        <v>601</v>
      </c>
      <c r="N185" s="183">
        <v>43067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102</v>
      </c>
      <c r="B186" s="155">
        <v>43017</v>
      </c>
      <c r="C186" s="155"/>
      <c r="D186" s="156" t="s">
        <v>361</v>
      </c>
      <c r="E186" s="157" t="s">
        <v>625</v>
      </c>
      <c r="F186" s="158">
        <v>137.5</v>
      </c>
      <c r="G186" s="157"/>
      <c r="H186" s="157">
        <v>184</v>
      </c>
      <c r="I186" s="179">
        <v>183</v>
      </c>
      <c r="J186" s="180" t="s">
        <v>740</v>
      </c>
      <c r="K186" s="129">
        <f t="shared" si="36"/>
        <v>46.5</v>
      </c>
      <c r="L186" s="181">
        <f t="shared" si="37"/>
        <v>0.33818181818181819</v>
      </c>
      <c r="M186" s="182" t="s">
        <v>601</v>
      </c>
      <c r="N186" s="183">
        <v>43108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103</v>
      </c>
      <c r="B187" s="155">
        <v>43018</v>
      </c>
      <c r="C187" s="155"/>
      <c r="D187" s="156" t="s">
        <v>741</v>
      </c>
      <c r="E187" s="157" t="s">
        <v>625</v>
      </c>
      <c r="F187" s="158">
        <v>125.5</v>
      </c>
      <c r="G187" s="157"/>
      <c r="H187" s="157">
        <v>158</v>
      </c>
      <c r="I187" s="179">
        <v>155</v>
      </c>
      <c r="J187" s="180" t="s">
        <v>742</v>
      </c>
      <c r="K187" s="129">
        <f t="shared" si="36"/>
        <v>32.5</v>
      </c>
      <c r="L187" s="181">
        <f t="shared" si="37"/>
        <v>0.25896414342629481</v>
      </c>
      <c r="M187" s="182" t="s">
        <v>601</v>
      </c>
      <c r="N187" s="183">
        <v>43067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104</v>
      </c>
      <c r="B188" s="155">
        <v>43018</v>
      </c>
      <c r="C188" s="155"/>
      <c r="D188" s="156" t="s">
        <v>772</v>
      </c>
      <c r="E188" s="157" t="s">
        <v>625</v>
      </c>
      <c r="F188" s="158">
        <v>895</v>
      </c>
      <c r="G188" s="157"/>
      <c r="H188" s="157">
        <v>1122.5</v>
      </c>
      <c r="I188" s="179">
        <v>1078</v>
      </c>
      <c r="J188" s="180" t="s">
        <v>773</v>
      </c>
      <c r="K188" s="129">
        <v>227.5</v>
      </c>
      <c r="L188" s="181">
        <v>0.25418994413407803</v>
      </c>
      <c r="M188" s="182" t="s">
        <v>601</v>
      </c>
      <c r="N188" s="183">
        <v>43117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105</v>
      </c>
      <c r="B189" s="155">
        <v>43020</v>
      </c>
      <c r="C189" s="155"/>
      <c r="D189" s="156" t="s">
        <v>348</v>
      </c>
      <c r="E189" s="157" t="s">
        <v>625</v>
      </c>
      <c r="F189" s="158">
        <v>525</v>
      </c>
      <c r="G189" s="157"/>
      <c r="H189" s="157">
        <v>629</v>
      </c>
      <c r="I189" s="179">
        <v>629</v>
      </c>
      <c r="J189" s="232" t="s">
        <v>684</v>
      </c>
      <c r="K189" s="129">
        <v>104</v>
      </c>
      <c r="L189" s="181">
        <v>0.19809523809523799</v>
      </c>
      <c r="M189" s="182" t="s">
        <v>601</v>
      </c>
      <c r="N189" s="183">
        <v>43119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106</v>
      </c>
      <c r="B190" s="155">
        <v>43046</v>
      </c>
      <c r="C190" s="155"/>
      <c r="D190" s="156" t="s">
        <v>394</v>
      </c>
      <c r="E190" s="157" t="s">
        <v>625</v>
      </c>
      <c r="F190" s="158">
        <v>740</v>
      </c>
      <c r="G190" s="157"/>
      <c r="H190" s="157">
        <v>892.5</v>
      </c>
      <c r="I190" s="179">
        <v>900</v>
      </c>
      <c r="J190" s="180" t="s">
        <v>743</v>
      </c>
      <c r="K190" s="129">
        <f>H190-F190</f>
        <v>152.5</v>
      </c>
      <c r="L190" s="181">
        <f>K190/F190</f>
        <v>0.20608108108108109</v>
      </c>
      <c r="M190" s="182" t="s">
        <v>601</v>
      </c>
      <c r="N190" s="183">
        <v>43052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107</v>
      </c>
      <c r="B191" s="107">
        <v>43073</v>
      </c>
      <c r="C191" s="107"/>
      <c r="D191" s="108" t="s">
        <v>744</v>
      </c>
      <c r="E191" s="109" t="s">
        <v>625</v>
      </c>
      <c r="F191" s="110">
        <v>118.5</v>
      </c>
      <c r="G191" s="109"/>
      <c r="H191" s="109">
        <v>143.5</v>
      </c>
      <c r="I191" s="127">
        <v>145</v>
      </c>
      <c r="J191" s="142" t="s">
        <v>745</v>
      </c>
      <c r="K191" s="129">
        <f>H191-F191</f>
        <v>25</v>
      </c>
      <c r="L191" s="130">
        <f>K191/F191</f>
        <v>0.2109704641350211</v>
      </c>
      <c r="M191" s="131" t="s">
        <v>601</v>
      </c>
      <c r="N191" s="132">
        <v>43097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108</v>
      </c>
      <c r="B192" s="111">
        <v>43090</v>
      </c>
      <c r="C192" s="111"/>
      <c r="D192" s="159" t="s">
        <v>444</v>
      </c>
      <c r="E192" s="113" t="s">
        <v>625</v>
      </c>
      <c r="F192" s="114">
        <v>715</v>
      </c>
      <c r="G192" s="114"/>
      <c r="H192" s="115">
        <v>500</v>
      </c>
      <c r="I192" s="133">
        <v>872</v>
      </c>
      <c r="J192" s="139" t="s">
        <v>746</v>
      </c>
      <c r="K192" s="135">
        <f>H192-F192</f>
        <v>-215</v>
      </c>
      <c r="L192" s="136">
        <f>K192/F192</f>
        <v>-0.30069930069930068</v>
      </c>
      <c r="M192" s="137" t="s">
        <v>665</v>
      </c>
      <c r="N192" s="138">
        <v>43670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109</v>
      </c>
      <c r="B193" s="107">
        <v>43098</v>
      </c>
      <c r="C193" s="107"/>
      <c r="D193" s="108" t="s">
        <v>737</v>
      </c>
      <c r="E193" s="109" t="s">
        <v>625</v>
      </c>
      <c r="F193" s="110">
        <v>435</v>
      </c>
      <c r="G193" s="109"/>
      <c r="H193" s="109">
        <v>542.5</v>
      </c>
      <c r="I193" s="127">
        <v>539</v>
      </c>
      <c r="J193" s="142" t="s">
        <v>684</v>
      </c>
      <c r="K193" s="129">
        <v>107.5</v>
      </c>
      <c r="L193" s="130">
        <v>0.247126436781609</v>
      </c>
      <c r="M193" s="131" t="s">
        <v>601</v>
      </c>
      <c r="N193" s="132">
        <v>43206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110</v>
      </c>
      <c r="B194" s="107">
        <v>43098</v>
      </c>
      <c r="C194" s="107"/>
      <c r="D194" s="108" t="s">
        <v>572</v>
      </c>
      <c r="E194" s="109" t="s">
        <v>625</v>
      </c>
      <c r="F194" s="110">
        <v>885</v>
      </c>
      <c r="G194" s="109"/>
      <c r="H194" s="109">
        <v>1090</v>
      </c>
      <c r="I194" s="127">
        <v>1084</v>
      </c>
      <c r="J194" s="142" t="s">
        <v>684</v>
      </c>
      <c r="K194" s="129">
        <v>205</v>
      </c>
      <c r="L194" s="130">
        <v>0.23163841807909599</v>
      </c>
      <c r="M194" s="131" t="s">
        <v>601</v>
      </c>
      <c r="N194" s="132">
        <v>43213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9">
        <v>111</v>
      </c>
      <c r="B195" s="349">
        <v>43192</v>
      </c>
      <c r="C195" s="349"/>
      <c r="D195" s="117" t="s">
        <v>754</v>
      </c>
      <c r="E195" s="352" t="s">
        <v>625</v>
      </c>
      <c r="F195" s="355">
        <v>478.5</v>
      </c>
      <c r="G195" s="352"/>
      <c r="H195" s="352">
        <v>442</v>
      </c>
      <c r="I195" s="358">
        <v>613</v>
      </c>
      <c r="J195" s="393" t="s">
        <v>3405</v>
      </c>
      <c r="K195" s="135">
        <f>H195-F195</f>
        <v>-36.5</v>
      </c>
      <c r="L195" s="136">
        <f>K195/F195</f>
        <v>-7.6280041797283177E-2</v>
      </c>
      <c r="M195" s="137" t="s">
        <v>665</v>
      </c>
      <c r="N195" s="138">
        <v>43762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5">
        <v>112</v>
      </c>
      <c r="B196" s="111">
        <v>43194</v>
      </c>
      <c r="C196" s="111"/>
      <c r="D196" s="376" t="s">
        <v>2980</v>
      </c>
      <c r="E196" s="113" t="s">
        <v>625</v>
      </c>
      <c r="F196" s="114">
        <f>141.5-7.3</f>
        <v>134.19999999999999</v>
      </c>
      <c r="G196" s="114"/>
      <c r="H196" s="115">
        <v>77</v>
      </c>
      <c r="I196" s="133">
        <v>180</v>
      </c>
      <c r="J196" s="393" t="s">
        <v>3404</v>
      </c>
      <c r="K196" s="135">
        <f>H196-F196</f>
        <v>-57.199999999999989</v>
      </c>
      <c r="L196" s="136">
        <f>K196/F196</f>
        <v>-0.42622950819672129</v>
      </c>
      <c r="M196" s="137" t="s">
        <v>665</v>
      </c>
      <c r="N196" s="138">
        <v>43522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113</v>
      </c>
      <c r="B197" s="111">
        <v>43209</v>
      </c>
      <c r="C197" s="111"/>
      <c r="D197" s="112" t="s">
        <v>747</v>
      </c>
      <c r="E197" s="113" t="s">
        <v>625</v>
      </c>
      <c r="F197" s="114">
        <v>430</v>
      </c>
      <c r="G197" s="114"/>
      <c r="H197" s="115">
        <v>220</v>
      </c>
      <c r="I197" s="133">
        <v>537</v>
      </c>
      <c r="J197" s="139" t="s">
        <v>748</v>
      </c>
      <c r="K197" s="135">
        <f>H197-F197</f>
        <v>-210</v>
      </c>
      <c r="L197" s="136">
        <f>K197/F197</f>
        <v>-0.48837209302325579</v>
      </c>
      <c r="M197" s="137" t="s">
        <v>665</v>
      </c>
      <c r="N197" s="138">
        <v>43252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0">
        <v>114</v>
      </c>
      <c r="B198" s="160">
        <v>43220</v>
      </c>
      <c r="C198" s="160"/>
      <c r="D198" s="161" t="s">
        <v>395</v>
      </c>
      <c r="E198" s="162" t="s">
        <v>625</v>
      </c>
      <c r="F198" s="164">
        <v>153.5</v>
      </c>
      <c r="G198" s="164"/>
      <c r="H198" s="164">
        <v>196</v>
      </c>
      <c r="I198" s="164">
        <v>196</v>
      </c>
      <c r="J198" s="361" t="s">
        <v>3496</v>
      </c>
      <c r="K198" s="184">
        <f>H198-F198</f>
        <v>42.5</v>
      </c>
      <c r="L198" s="185">
        <f>K198/F198</f>
        <v>0.27687296416938112</v>
      </c>
      <c r="M198" s="163" t="s">
        <v>601</v>
      </c>
      <c r="N198" s="186">
        <v>43605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115</v>
      </c>
      <c r="B199" s="111">
        <v>43306</v>
      </c>
      <c r="C199" s="111"/>
      <c r="D199" s="112" t="s">
        <v>770</v>
      </c>
      <c r="E199" s="113" t="s">
        <v>625</v>
      </c>
      <c r="F199" s="114">
        <v>27.5</v>
      </c>
      <c r="G199" s="114"/>
      <c r="H199" s="115">
        <v>13.1</v>
      </c>
      <c r="I199" s="133">
        <v>60</v>
      </c>
      <c r="J199" s="139" t="s">
        <v>774</v>
      </c>
      <c r="K199" s="135">
        <v>-14.4</v>
      </c>
      <c r="L199" s="136">
        <v>-0.52363636363636401</v>
      </c>
      <c r="M199" s="137" t="s">
        <v>665</v>
      </c>
      <c r="N199" s="138">
        <v>43138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9">
        <v>116</v>
      </c>
      <c r="B200" s="349">
        <v>43318</v>
      </c>
      <c r="C200" s="349"/>
      <c r="D200" s="117" t="s">
        <v>749</v>
      </c>
      <c r="E200" s="352" t="s">
        <v>625</v>
      </c>
      <c r="F200" s="352">
        <v>148.5</v>
      </c>
      <c r="G200" s="352"/>
      <c r="H200" s="352">
        <v>102</v>
      </c>
      <c r="I200" s="358">
        <v>182</v>
      </c>
      <c r="J200" s="139" t="s">
        <v>3495</v>
      </c>
      <c r="K200" s="135">
        <f>H200-F200</f>
        <v>-46.5</v>
      </c>
      <c r="L200" s="136">
        <f>K200/F200</f>
        <v>-0.31313131313131315</v>
      </c>
      <c r="M200" s="137" t="s">
        <v>665</v>
      </c>
      <c r="N200" s="138">
        <v>43661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117</v>
      </c>
      <c r="B201" s="107">
        <v>43335</v>
      </c>
      <c r="C201" s="107"/>
      <c r="D201" s="108" t="s">
        <v>775</v>
      </c>
      <c r="E201" s="109" t="s">
        <v>625</v>
      </c>
      <c r="F201" s="157">
        <v>285</v>
      </c>
      <c r="G201" s="109"/>
      <c r="H201" s="109">
        <v>355</v>
      </c>
      <c r="I201" s="127">
        <v>364</v>
      </c>
      <c r="J201" s="142" t="s">
        <v>776</v>
      </c>
      <c r="K201" s="129">
        <v>70</v>
      </c>
      <c r="L201" s="130">
        <v>0.24561403508771901</v>
      </c>
      <c r="M201" s="131" t="s">
        <v>601</v>
      </c>
      <c r="N201" s="132">
        <v>43455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118</v>
      </c>
      <c r="B202" s="107">
        <v>43341</v>
      </c>
      <c r="C202" s="107"/>
      <c r="D202" s="108" t="s">
        <v>385</v>
      </c>
      <c r="E202" s="109" t="s">
        <v>625</v>
      </c>
      <c r="F202" s="157">
        <v>525</v>
      </c>
      <c r="G202" s="109"/>
      <c r="H202" s="109">
        <v>585</v>
      </c>
      <c r="I202" s="127">
        <v>635</v>
      </c>
      <c r="J202" s="142" t="s">
        <v>750</v>
      </c>
      <c r="K202" s="129">
        <f t="shared" ref="K202:K214" si="38">H202-F202</f>
        <v>60</v>
      </c>
      <c r="L202" s="130">
        <f t="shared" ref="L202:L214" si="39">K202/F202</f>
        <v>0.11428571428571428</v>
      </c>
      <c r="M202" s="131" t="s">
        <v>601</v>
      </c>
      <c r="N202" s="132">
        <v>43662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119</v>
      </c>
      <c r="B203" s="107">
        <v>43395</v>
      </c>
      <c r="C203" s="107"/>
      <c r="D203" s="108" t="s">
        <v>369</v>
      </c>
      <c r="E203" s="109" t="s">
        <v>625</v>
      </c>
      <c r="F203" s="157">
        <v>475</v>
      </c>
      <c r="G203" s="109"/>
      <c r="H203" s="109">
        <v>574</v>
      </c>
      <c r="I203" s="127">
        <v>570</v>
      </c>
      <c r="J203" s="142" t="s">
        <v>684</v>
      </c>
      <c r="K203" s="129">
        <f t="shared" si="38"/>
        <v>99</v>
      </c>
      <c r="L203" s="130">
        <f t="shared" si="39"/>
        <v>0.20842105263157895</v>
      </c>
      <c r="M203" s="131" t="s">
        <v>601</v>
      </c>
      <c r="N203" s="132">
        <v>43403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120</v>
      </c>
      <c r="B204" s="155">
        <v>43397</v>
      </c>
      <c r="C204" s="155"/>
      <c r="D204" s="427" t="s">
        <v>392</v>
      </c>
      <c r="E204" s="157" t="s">
        <v>625</v>
      </c>
      <c r="F204" s="157">
        <v>707.5</v>
      </c>
      <c r="G204" s="157"/>
      <c r="H204" s="157">
        <v>872</v>
      </c>
      <c r="I204" s="179">
        <v>872</v>
      </c>
      <c r="J204" s="180" t="s">
        <v>684</v>
      </c>
      <c r="K204" s="129">
        <f t="shared" si="38"/>
        <v>164.5</v>
      </c>
      <c r="L204" s="181">
        <f t="shared" si="39"/>
        <v>0.23250883392226149</v>
      </c>
      <c r="M204" s="182" t="s">
        <v>601</v>
      </c>
      <c r="N204" s="183">
        <v>43482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121</v>
      </c>
      <c r="B205" s="155">
        <v>43398</v>
      </c>
      <c r="C205" s="155"/>
      <c r="D205" s="427" t="s">
        <v>349</v>
      </c>
      <c r="E205" s="157" t="s">
        <v>625</v>
      </c>
      <c r="F205" s="157">
        <v>162</v>
      </c>
      <c r="G205" s="157"/>
      <c r="H205" s="157">
        <v>204</v>
      </c>
      <c r="I205" s="179">
        <v>209</v>
      </c>
      <c r="J205" s="180" t="s">
        <v>3494</v>
      </c>
      <c r="K205" s="129">
        <f t="shared" si="38"/>
        <v>42</v>
      </c>
      <c r="L205" s="181">
        <f t="shared" si="39"/>
        <v>0.25925925925925924</v>
      </c>
      <c r="M205" s="182" t="s">
        <v>601</v>
      </c>
      <c r="N205" s="183">
        <v>43539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7">
        <v>122</v>
      </c>
      <c r="B206" s="208">
        <v>43399</v>
      </c>
      <c r="C206" s="208"/>
      <c r="D206" s="156" t="s">
        <v>496</v>
      </c>
      <c r="E206" s="209" t="s">
        <v>625</v>
      </c>
      <c r="F206" s="209">
        <v>240</v>
      </c>
      <c r="G206" s="209"/>
      <c r="H206" s="209">
        <v>297</v>
      </c>
      <c r="I206" s="233">
        <v>297</v>
      </c>
      <c r="J206" s="180" t="s">
        <v>684</v>
      </c>
      <c r="K206" s="234">
        <f t="shared" si="38"/>
        <v>57</v>
      </c>
      <c r="L206" s="235">
        <f t="shared" si="39"/>
        <v>0.23749999999999999</v>
      </c>
      <c r="M206" s="236" t="s">
        <v>601</v>
      </c>
      <c r="N206" s="237">
        <v>43417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123</v>
      </c>
      <c r="B207" s="107">
        <v>43439</v>
      </c>
      <c r="C207" s="107"/>
      <c r="D207" s="149" t="s">
        <v>751</v>
      </c>
      <c r="E207" s="109" t="s">
        <v>625</v>
      </c>
      <c r="F207" s="109">
        <v>202.5</v>
      </c>
      <c r="G207" s="109"/>
      <c r="H207" s="109">
        <v>255</v>
      </c>
      <c r="I207" s="127">
        <v>252</v>
      </c>
      <c r="J207" s="142" t="s">
        <v>684</v>
      </c>
      <c r="K207" s="129">
        <f t="shared" si="38"/>
        <v>52.5</v>
      </c>
      <c r="L207" s="130">
        <f t="shared" si="39"/>
        <v>0.25925925925925924</v>
      </c>
      <c r="M207" s="131" t="s">
        <v>601</v>
      </c>
      <c r="N207" s="132">
        <v>43542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7">
        <v>124</v>
      </c>
      <c r="B208" s="208">
        <v>43465</v>
      </c>
      <c r="C208" s="107"/>
      <c r="D208" s="427" t="s">
        <v>424</v>
      </c>
      <c r="E208" s="209" t="s">
        <v>625</v>
      </c>
      <c r="F208" s="209">
        <v>710</v>
      </c>
      <c r="G208" s="209"/>
      <c r="H208" s="209">
        <v>866</v>
      </c>
      <c r="I208" s="233">
        <v>866</v>
      </c>
      <c r="J208" s="180" t="s">
        <v>684</v>
      </c>
      <c r="K208" s="129">
        <f t="shared" si="38"/>
        <v>156</v>
      </c>
      <c r="L208" s="130">
        <f t="shared" si="39"/>
        <v>0.21971830985915494</v>
      </c>
      <c r="M208" s="131" t="s">
        <v>601</v>
      </c>
      <c r="N208" s="364">
        <v>43553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7">
        <v>125</v>
      </c>
      <c r="B209" s="208">
        <v>43522</v>
      </c>
      <c r="C209" s="208"/>
      <c r="D209" s="427" t="s">
        <v>142</v>
      </c>
      <c r="E209" s="209" t="s">
        <v>625</v>
      </c>
      <c r="F209" s="209">
        <v>337.25</v>
      </c>
      <c r="G209" s="209"/>
      <c r="H209" s="209">
        <v>398.5</v>
      </c>
      <c r="I209" s="233">
        <v>411</v>
      </c>
      <c r="J209" s="142" t="s">
        <v>3493</v>
      </c>
      <c r="K209" s="129">
        <f t="shared" si="38"/>
        <v>61.25</v>
      </c>
      <c r="L209" s="130">
        <f t="shared" si="39"/>
        <v>0.1816160118606375</v>
      </c>
      <c r="M209" s="131" t="s">
        <v>601</v>
      </c>
      <c r="N209" s="364">
        <v>43760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1">
        <v>126</v>
      </c>
      <c r="B210" s="165">
        <v>43559</v>
      </c>
      <c r="C210" s="165"/>
      <c r="D210" s="166" t="s">
        <v>411</v>
      </c>
      <c r="E210" s="167" t="s">
        <v>625</v>
      </c>
      <c r="F210" s="167">
        <v>130</v>
      </c>
      <c r="G210" s="167"/>
      <c r="H210" s="167">
        <v>65</v>
      </c>
      <c r="I210" s="187">
        <v>158</v>
      </c>
      <c r="J210" s="139" t="s">
        <v>752</v>
      </c>
      <c r="K210" s="135">
        <f t="shared" si="38"/>
        <v>-65</v>
      </c>
      <c r="L210" s="136">
        <f t="shared" si="39"/>
        <v>-0.5</v>
      </c>
      <c r="M210" s="137" t="s">
        <v>665</v>
      </c>
      <c r="N210" s="138">
        <v>43726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2">
        <v>127</v>
      </c>
      <c r="B211" s="188">
        <v>43017</v>
      </c>
      <c r="C211" s="188"/>
      <c r="D211" s="189" t="s">
        <v>170</v>
      </c>
      <c r="E211" s="190" t="s">
        <v>625</v>
      </c>
      <c r="F211" s="191">
        <v>141.5</v>
      </c>
      <c r="G211" s="192"/>
      <c r="H211" s="192">
        <v>183.5</v>
      </c>
      <c r="I211" s="192">
        <v>210</v>
      </c>
      <c r="J211" s="219" t="s">
        <v>3442</v>
      </c>
      <c r="K211" s="220">
        <f t="shared" si="38"/>
        <v>42</v>
      </c>
      <c r="L211" s="221">
        <f t="shared" si="39"/>
        <v>0.29681978798586572</v>
      </c>
      <c r="M211" s="191" t="s">
        <v>601</v>
      </c>
      <c r="N211" s="222">
        <v>43042</v>
      </c>
      <c r="O211" s="57"/>
      <c r="P211" s="16"/>
      <c r="Q211" s="16"/>
      <c r="R211" s="95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1">
        <v>128</v>
      </c>
      <c r="B212" s="165">
        <v>43074</v>
      </c>
      <c r="C212" s="165"/>
      <c r="D212" s="166" t="s">
        <v>304</v>
      </c>
      <c r="E212" s="167" t="s">
        <v>625</v>
      </c>
      <c r="F212" s="168">
        <v>172</v>
      </c>
      <c r="G212" s="167"/>
      <c r="H212" s="167">
        <v>155.25</v>
      </c>
      <c r="I212" s="187">
        <v>230</v>
      </c>
      <c r="J212" s="393" t="s">
        <v>3402</v>
      </c>
      <c r="K212" s="135">
        <f t="shared" ref="K212" si="40">H212-F212</f>
        <v>-16.75</v>
      </c>
      <c r="L212" s="136">
        <f t="shared" ref="L212" si="41">K212/F212</f>
        <v>-9.7383720930232565E-2</v>
      </c>
      <c r="M212" s="137" t="s">
        <v>665</v>
      </c>
      <c r="N212" s="138">
        <v>43787</v>
      </c>
      <c r="O212" s="57"/>
      <c r="P212" s="16"/>
      <c r="Q212" s="16"/>
      <c r="R212" s="17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2">
        <v>129</v>
      </c>
      <c r="B213" s="188">
        <v>43398</v>
      </c>
      <c r="C213" s="188"/>
      <c r="D213" s="189" t="s">
        <v>105</v>
      </c>
      <c r="E213" s="190" t="s">
        <v>625</v>
      </c>
      <c r="F213" s="192">
        <v>698.5</v>
      </c>
      <c r="G213" s="192"/>
      <c r="H213" s="192">
        <v>850</v>
      </c>
      <c r="I213" s="192">
        <v>890</v>
      </c>
      <c r="J213" s="223" t="s">
        <v>3490</v>
      </c>
      <c r="K213" s="220">
        <f t="shared" si="38"/>
        <v>151.5</v>
      </c>
      <c r="L213" s="221">
        <f t="shared" si="39"/>
        <v>0.21689334287759485</v>
      </c>
      <c r="M213" s="191" t="s">
        <v>601</v>
      </c>
      <c r="N213" s="222">
        <v>43453</v>
      </c>
      <c r="O213" s="57"/>
      <c r="P213" s="16"/>
      <c r="Q213" s="16"/>
      <c r="R213" s="95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7">
        <v>130</v>
      </c>
      <c r="B214" s="160">
        <v>42877</v>
      </c>
      <c r="C214" s="160"/>
      <c r="D214" s="161" t="s">
        <v>384</v>
      </c>
      <c r="E214" s="162" t="s">
        <v>625</v>
      </c>
      <c r="F214" s="163">
        <v>127.6</v>
      </c>
      <c r="G214" s="164"/>
      <c r="H214" s="164">
        <v>138</v>
      </c>
      <c r="I214" s="164">
        <v>190</v>
      </c>
      <c r="J214" s="394" t="s">
        <v>3406</v>
      </c>
      <c r="K214" s="184">
        <f t="shared" si="38"/>
        <v>10.400000000000006</v>
      </c>
      <c r="L214" s="185">
        <f t="shared" si="39"/>
        <v>8.1504702194357417E-2</v>
      </c>
      <c r="M214" s="163" t="s">
        <v>601</v>
      </c>
      <c r="N214" s="186">
        <v>43774</v>
      </c>
      <c r="O214" s="57"/>
      <c r="P214" s="16"/>
      <c r="Q214" s="16"/>
      <c r="R214" s="17" t="s">
        <v>755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3">
        <v>131</v>
      </c>
      <c r="B215" s="196">
        <v>43158</v>
      </c>
      <c r="C215" s="196"/>
      <c r="D215" s="193" t="s">
        <v>756</v>
      </c>
      <c r="E215" s="197" t="s">
        <v>625</v>
      </c>
      <c r="F215" s="198">
        <v>317</v>
      </c>
      <c r="G215" s="197"/>
      <c r="H215" s="197"/>
      <c r="I215" s="226">
        <v>398</v>
      </c>
      <c r="J215" s="225"/>
      <c r="K215" s="195"/>
      <c r="L215" s="194"/>
      <c r="M215" s="225" t="s">
        <v>603</v>
      </c>
      <c r="N215" s="224"/>
      <c r="O215" s="57"/>
      <c r="P215" s="16"/>
      <c r="Q215" s="16"/>
      <c r="R215" s="95" t="s">
        <v>755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1">
        <v>132</v>
      </c>
      <c r="B216" s="165">
        <v>43164</v>
      </c>
      <c r="C216" s="165"/>
      <c r="D216" s="166" t="s">
        <v>136</v>
      </c>
      <c r="E216" s="167" t="s">
        <v>625</v>
      </c>
      <c r="F216" s="168">
        <f>510-14.4</f>
        <v>495.6</v>
      </c>
      <c r="G216" s="167"/>
      <c r="H216" s="167">
        <v>350</v>
      </c>
      <c r="I216" s="187">
        <v>672</v>
      </c>
      <c r="J216" s="393" t="s">
        <v>3463</v>
      </c>
      <c r="K216" s="135">
        <f t="shared" ref="K216" si="42">H216-F216</f>
        <v>-145.60000000000002</v>
      </c>
      <c r="L216" s="136">
        <f t="shared" ref="L216" si="43">K216/F216</f>
        <v>-0.29378531073446329</v>
      </c>
      <c r="M216" s="137" t="s">
        <v>665</v>
      </c>
      <c r="N216" s="138">
        <v>43887</v>
      </c>
      <c r="O216" s="57"/>
      <c r="P216" s="16"/>
      <c r="Q216" s="16"/>
      <c r="R216" s="17" t="s">
        <v>755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1">
        <v>133</v>
      </c>
      <c r="B217" s="165">
        <v>43237</v>
      </c>
      <c r="C217" s="165"/>
      <c r="D217" s="166" t="s">
        <v>490</v>
      </c>
      <c r="E217" s="167" t="s">
        <v>625</v>
      </c>
      <c r="F217" s="168">
        <v>230.3</v>
      </c>
      <c r="G217" s="167"/>
      <c r="H217" s="167">
        <v>102.5</v>
      </c>
      <c r="I217" s="187">
        <v>348</v>
      </c>
      <c r="J217" s="393" t="s">
        <v>3484</v>
      </c>
      <c r="K217" s="135">
        <f t="shared" ref="K217" si="44">H217-F217</f>
        <v>-127.80000000000001</v>
      </c>
      <c r="L217" s="136">
        <f t="shared" ref="L217" si="45">K217/F217</f>
        <v>-0.55492835432045162</v>
      </c>
      <c r="M217" s="137" t="s">
        <v>665</v>
      </c>
      <c r="N217" s="138">
        <v>43896</v>
      </c>
      <c r="O217" s="57"/>
      <c r="P217" s="16"/>
      <c r="Q217" s="16"/>
      <c r="R217" s="17" t="s">
        <v>753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6">
        <v>134</v>
      </c>
      <c r="B218" s="199">
        <v>43258</v>
      </c>
      <c r="C218" s="199"/>
      <c r="D218" s="202" t="s">
        <v>450</v>
      </c>
      <c r="E218" s="200" t="s">
        <v>625</v>
      </c>
      <c r="F218" s="198">
        <f>342.5-5.1</f>
        <v>337.4</v>
      </c>
      <c r="G218" s="200"/>
      <c r="H218" s="200"/>
      <c r="I218" s="227">
        <v>439</v>
      </c>
      <c r="J218" s="228"/>
      <c r="K218" s="229"/>
      <c r="L218" s="230"/>
      <c r="M218" s="228" t="s">
        <v>603</v>
      </c>
      <c r="N218" s="231"/>
      <c r="O218" s="57"/>
      <c r="P218" s="16"/>
      <c r="Q218" s="16"/>
      <c r="R218" s="95" t="s">
        <v>755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6">
        <v>135</v>
      </c>
      <c r="B219" s="199">
        <v>43285</v>
      </c>
      <c r="C219" s="199"/>
      <c r="D219" s="203" t="s">
        <v>50</v>
      </c>
      <c r="E219" s="200" t="s">
        <v>625</v>
      </c>
      <c r="F219" s="198">
        <f>127.5-5.53</f>
        <v>121.97</v>
      </c>
      <c r="G219" s="200"/>
      <c r="H219" s="200"/>
      <c r="I219" s="227">
        <v>170</v>
      </c>
      <c r="J219" s="228"/>
      <c r="K219" s="229"/>
      <c r="L219" s="230"/>
      <c r="M219" s="228" t="s">
        <v>603</v>
      </c>
      <c r="N219" s="231"/>
      <c r="O219" s="57"/>
      <c r="P219" s="16"/>
      <c r="Q219" s="16"/>
      <c r="R219" s="343" t="s">
        <v>755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1">
        <v>136</v>
      </c>
      <c r="B220" s="165">
        <v>43294</v>
      </c>
      <c r="C220" s="165"/>
      <c r="D220" s="166" t="s">
        <v>244</v>
      </c>
      <c r="E220" s="167" t="s">
        <v>625</v>
      </c>
      <c r="F220" s="168">
        <v>46.5</v>
      </c>
      <c r="G220" s="167"/>
      <c r="H220" s="167">
        <v>17</v>
      </c>
      <c r="I220" s="187">
        <v>59</v>
      </c>
      <c r="J220" s="393" t="s">
        <v>3462</v>
      </c>
      <c r="K220" s="135">
        <f t="shared" ref="K220" si="46">H220-F220</f>
        <v>-29.5</v>
      </c>
      <c r="L220" s="136">
        <f t="shared" ref="L220" si="47">K220/F220</f>
        <v>-0.63440860215053763</v>
      </c>
      <c r="M220" s="137" t="s">
        <v>665</v>
      </c>
      <c r="N220" s="138">
        <v>43887</v>
      </c>
      <c r="O220" s="57"/>
      <c r="P220" s="16"/>
      <c r="Q220" s="16"/>
      <c r="R220" s="17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3">
        <v>137</v>
      </c>
      <c r="B221" s="196">
        <v>43396</v>
      </c>
      <c r="C221" s="196"/>
      <c r="D221" s="203" t="s">
        <v>426</v>
      </c>
      <c r="E221" s="200" t="s">
        <v>625</v>
      </c>
      <c r="F221" s="201">
        <v>156.5</v>
      </c>
      <c r="G221" s="200"/>
      <c r="H221" s="200"/>
      <c r="I221" s="227">
        <v>191</v>
      </c>
      <c r="J221" s="228"/>
      <c r="K221" s="229"/>
      <c r="L221" s="230"/>
      <c r="M221" s="228" t="s">
        <v>603</v>
      </c>
      <c r="N221" s="231"/>
      <c r="O221" s="57"/>
      <c r="P221" s="16"/>
      <c r="Q221" s="16"/>
      <c r="R221" s="345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3">
        <v>138</v>
      </c>
      <c r="B222" s="196">
        <v>43439</v>
      </c>
      <c r="C222" s="196"/>
      <c r="D222" s="203" t="s">
        <v>331</v>
      </c>
      <c r="E222" s="200" t="s">
        <v>625</v>
      </c>
      <c r="F222" s="201">
        <v>259.5</v>
      </c>
      <c r="G222" s="200"/>
      <c r="H222" s="200"/>
      <c r="I222" s="227">
        <v>321</v>
      </c>
      <c r="J222" s="228"/>
      <c r="K222" s="229"/>
      <c r="L222" s="230"/>
      <c r="M222" s="228" t="s">
        <v>603</v>
      </c>
      <c r="N222" s="231"/>
      <c r="O222" s="16"/>
      <c r="P222" s="16"/>
      <c r="Q222" s="16"/>
      <c r="R222" s="343" t="s">
        <v>755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1">
        <v>139</v>
      </c>
      <c r="B223" s="165">
        <v>43439</v>
      </c>
      <c r="C223" s="165"/>
      <c r="D223" s="166" t="s">
        <v>777</v>
      </c>
      <c r="E223" s="167" t="s">
        <v>625</v>
      </c>
      <c r="F223" s="167">
        <v>715</v>
      </c>
      <c r="G223" s="167"/>
      <c r="H223" s="167">
        <v>445</v>
      </c>
      <c r="I223" s="187">
        <v>840</v>
      </c>
      <c r="J223" s="139" t="s">
        <v>2996</v>
      </c>
      <c r="K223" s="135">
        <f t="shared" ref="K223:K226" si="48">H223-F223</f>
        <v>-270</v>
      </c>
      <c r="L223" s="136">
        <f t="shared" ref="L223:L226" si="49">K223/F223</f>
        <v>-0.3776223776223776</v>
      </c>
      <c r="M223" s="137" t="s">
        <v>665</v>
      </c>
      <c r="N223" s="138">
        <v>43800</v>
      </c>
      <c r="O223" s="57"/>
      <c r="P223" s="16"/>
      <c r="Q223" s="16"/>
      <c r="R223" s="17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7">
        <v>140</v>
      </c>
      <c r="B224" s="208">
        <v>43469</v>
      </c>
      <c r="C224" s="208"/>
      <c r="D224" s="156" t="s">
        <v>146</v>
      </c>
      <c r="E224" s="209" t="s">
        <v>625</v>
      </c>
      <c r="F224" s="209">
        <v>875</v>
      </c>
      <c r="G224" s="209"/>
      <c r="H224" s="209">
        <v>1165</v>
      </c>
      <c r="I224" s="233">
        <v>1185</v>
      </c>
      <c r="J224" s="142" t="s">
        <v>3491</v>
      </c>
      <c r="K224" s="129">
        <f t="shared" si="48"/>
        <v>290</v>
      </c>
      <c r="L224" s="130">
        <f t="shared" si="49"/>
        <v>0.33142857142857141</v>
      </c>
      <c r="M224" s="131" t="s">
        <v>601</v>
      </c>
      <c r="N224" s="364">
        <v>43847</v>
      </c>
      <c r="O224" s="57"/>
      <c r="P224" s="16"/>
      <c r="Q224" s="16"/>
      <c r="R224" s="17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141</v>
      </c>
      <c r="B225" s="208">
        <v>43559</v>
      </c>
      <c r="C225" s="208"/>
      <c r="D225" s="427" t="s">
        <v>346</v>
      </c>
      <c r="E225" s="209" t="s">
        <v>625</v>
      </c>
      <c r="F225" s="209">
        <f>387-14.63</f>
        <v>372.37</v>
      </c>
      <c r="G225" s="209"/>
      <c r="H225" s="209">
        <v>490</v>
      </c>
      <c r="I225" s="233">
        <v>490</v>
      </c>
      <c r="J225" s="142" t="s">
        <v>684</v>
      </c>
      <c r="K225" s="129">
        <f t="shared" si="48"/>
        <v>117.63</v>
      </c>
      <c r="L225" s="130">
        <f t="shared" si="49"/>
        <v>0.31589548030185027</v>
      </c>
      <c r="M225" s="131" t="s">
        <v>601</v>
      </c>
      <c r="N225" s="364">
        <v>43850</v>
      </c>
      <c r="O225" s="57"/>
      <c r="P225" s="16"/>
      <c r="Q225" s="16"/>
      <c r="R225" s="17" t="s">
        <v>753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1">
        <v>142</v>
      </c>
      <c r="B226" s="165">
        <v>43578</v>
      </c>
      <c r="C226" s="165"/>
      <c r="D226" s="166" t="s">
        <v>778</v>
      </c>
      <c r="E226" s="167" t="s">
        <v>602</v>
      </c>
      <c r="F226" s="167">
        <v>220</v>
      </c>
      <c r="G226" s="167"/>
      <c r="H226" s="167">
        <v>127.5</v>
      </c>
      <c r="I226" s="187">
        <v>284</v>
      </c>
      <c r="J226" s="393" t="s">
        <v>3485</v>
      </c>
      <c r="K226" s="135">
        <f t="shared" si="48"/>
        <v>-92.5</v>
      </c>
      <c r="L226" s="136">
        <f t="shared" si="49"/>
        <v>-0.42045454545454547</v>
      </c>
      <c r="M226" s="137" t="s">
        <v>665</v>
      </c>
      <c r="N226" s="138">
        <v>43896</v>
      </c>
      <c r="O226" s="57"/>
      <c r="P226" s="16"/>
      <c r="Q226" s="16"/>
      <c r="R226" s="17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7">
        <v>143</v>
      </c>
      <c r="B227" s="208">
        <v>43622</v>
      </c>
      <c r="C227" s="208"/>
      <c r="D227" s="427" t="s">
        <v>497</v>
      </c>
      <c r="E227" s="209" t="s">
        <v>602</v>
      </c>
      <c r="F227" s="209">
        <v>332.8</v>
      </c>
      <c r="G227" s="209"/>
      <c r="H227" s="209">
        <v>405</v>
      </c>
      <c r="I227" s="233">
        <v>419</v>
      </c>
      <c r="J227" s="142" t="s">
        <v>3492</v>
      </c>
      <c r="K227" s="129">
        <f t="shared" ref="K227" si="50">H227-F227</f>
        <v>72.199999999999989</v>
      </c>
      <c r="L227" s="130">
        <f t="shared" ref="L227" si="51">K227/F227</f>
        <v>0.21694711538461534</v>
      </c>
      <c r="M227" s="131" t="s">
        <v>601</v>
      </c>
      <c r="N227" s="364">
        <v>43860</v>
      </c>
      <c r="O227" s="57"/>
      <c r="P227" s="16"/>
      <c r="Q227" s="16"/>
      <c r="R227" s="17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45">
        <v>144</v>
      </c>
      <c r="B228" s="144">
        <v>43641</v>
      </c>
      <c r="C228" s="144"/>
      <c r="D228" s="145" t="s">
        <v>140</v>
      </c>
      <c r="E228" s="146" t="s">
        <v>625</v>
      </c>
      <c r="F228" s="147">
        <v>386</v>
      </c>
      <c r="G228" s="148"/>
      <c r="H228" s="148">
        <v>395</v>
      </c>
      <c r="I228" s="148">
        <v>452</v>
      </c>
      <c r="J228" s="171" t="s">
        <v>3407</v>
      </c>
      <c r="K228" s="172">
        <f t="shared" ref="K228" si="52">H228-F228</f>
        <v>9</v>
      </c>
      <c r="L228" s="173">
        <f t="shared" ref="L228" si="53">K228/F228</f>
        <v>2.3316062176165803E-2</v>
      </c>
      <c r="M228" s="174" t="s">
        <v>710</v>
      </c>
      <c r="N228" s="175">
        <v>43868</v>
      </c>
      <c r="O228" s="16"/>
      <c r="P228" s="16"/>
      <c r="Q228" s="16"/>
      <c r="R228" s="345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4">
        <v>145</v>
      </c>
      <c r="B229" s="196">
        <v>43707</v>
      </c>
      <c r="C229" s="196"/>
      <c r="D229" s="203" t="s">
        <v>261</v>
      </c>
      <c r="E229" s="200" t="s">
        <v>625</v>
      </c>
      <c r="F229" s="200" t="s">
        <v>757</v>
      </c>
      <c r="G229" s="200"/>
      <c r="H229" s="200"/>
      <c r="I229" s="227">
        <v>190</v>
      </c>
      <c r="J229" s="228"/>
      <c r="K229" s="229"/>
      <c r="L229" s="230"/>
      <c r="M229" s="359" t="s">
        <v>603</v>
      </c>
      <c r="N229" s="231"/>
      <c r="O229" s="16"/>
      <c r="P229" s="16"/>
      <c r="Q229" s="16"/>
      <c r="R229" s="345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7">
        <v>146</v>
      </c>
      <c r="B230" s="208">
        <v>43731</v>
      </c>
      <c r="C230" s="208"/>
      <c r="D230" s="156" t="s">
        <v>441</v>
      </c>
      <c r="E230" s="209" t="s">
        <v>625</v>
      </c>
      <c r="F230" s="209">
        <v>235</v>
      </c>
      <c r="G230" s="209"/>
      <c r="H230" s="209">
        <v>295</v>
      </c>
      <c r="I230" s="233">
        <v>296</v>
      </c>
      <c r="J230" s="142" t="s">
        <v>3149</v>
      </c>
      <c r="K230" s="129">
        <f t="shared" ref="K230" si="54">H230-F230</f>
        <v>60</v>
      </c>
      <c r="L230" s="130">
        <f t="shared" ref="L230" si="55">K230/F230</f>
        <v>0.25531914893617019</v>
      </c>
      <c r="M230" s="131" t="s">
        <v>601</v>
      </c>
      <c r="N230" s="364">
        <v>43844</v>
      </c>
      <c r="O230" s="57"/>
      <c r="P230" s="16"/>
      <c r="Q230" s="16"/>
      <c r="R230" s="17" t="s">
        <v>753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7">
        <v>147</v>
      </c>
      <c r="B231" s="208">
        <v>43752</v>
      </c>
      <c r="C231" s="208"/>
      <c r="D231" s="156" t="s">
        <v>2979</v>
      </c>
      <c r="E231" s="209" t="s">
        <v>625</v>
      </c>
      <c r="F231" s="209">
        <v>277.5</v>
      </c>
      <c r="G231" s="209"/>
      <c r="H231" s="209">
        <v>333</v>
      </c>
      <c r="I231" s="233">
        <v>333</v>
      </c>
      <c r="J231" s="142" t="s">
        <v>3150</v>
      </c>
      <c r="K231" s="129">
        <f t="shared" ref="K231" si="56">H231-F231</f>
        <v>55.5</v>
      </c>
      <c r="L231" s="130">
        <f t="shared" ref="L231" si="57">K231/F231</f>
        <v>0.2</v>
      </c>
      <c r="M231" s="131" t="s">
        <v>601</v>
      </c>
      <c r="N231" s="364">
        <v>43846</v>
      </c>
      <c r="O231" s="57"/>
      <c r="P231" s="16"/>
      <c r="Q231" s="16"/>
      <c r="R231" s="17" t="s">
        <v>755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7">
        <v>148</v>
      </c>
      <c r="B232" s="208">
        <v>43752</v>
      </c>
      <c r="C232" s="208"/>
      <c r="D232" s="156" t="s">
        <v>2978</v>
      </c>
      <c r="E232" s="209" t="s">
        <v>625</v>
      </c>
      <c r="F232" s="209">
        <v>930</v>
      </c>
      <c r="G232" s="209"/>
      <c r="H232" s="209">
        <v>1165</v>
      </c>
      <c r="I232" s="233">
        <v>1200</v>
      </c>
      <c r="J232" s="142" t="s">
        <v>3152</v>
      </c>
      <c r="K232" s="129">
        <f t="shared" ref="K232" si="58">H232-F232</f>
        <v>235</v>
      </c>
      <c r="L232" s="130">
        <f t="shared" ref="L232" si="59">K232/F232</f>
        <v>0.25268817204301075</v>
      </c>
      <c r="M232" s="131" t="s">
        <v>601</v>
      </c>
      <c r="N232" s="364">
        <v>43847</v>
      </c>
      <c r="O232" s="57"/>
      <c r="P232" s="16"/>
      <c r="Q232" s="16"/>
      <c r="R232" s="17" t="s">
        <v>755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3">
        <v>149</v>
      </c>
      <c r="B233" s="348">
        <v>43753</v>
      </c>
      <c r="C233" s="213"/>
      <c r="D233" s="375" t="s">
        <v>2977</v>
      </c>
      <c r="E233" s="351" t="s">
        <v>625</v>
      </c>
      <c r="F233" s="354">
        <v>111</v>
      </c>
      <c r="G233" s="351"/>
      <c r="H233" s="351"/>
      <c r="I233" s="357">
        <v>141</v>
      </c>
      <c r="J233" s="239"/>
      <c r="K233" s="239"/>
      <c r="L233" s="124"/>
      <c r="M233" s="363" t="s">
        <v>603</v>
      </c>
      <c r="N233" s="241"/>
      <c r="O233" s="16"/>
      <c r="P233" s="16"/>
      <c r="Q233" s="16"/>
      <c r="R233" s="345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7">
        <v>150</v>
      </c>
      <c r="B234" s="208">
        <v>43753</v>
      </c>
      <c r="C234" s="208"/>
      <c r="D234" s="156" t="s">
        <v>2976</v>
      </c>
      <c r="E234" s="209" t="s">
        <v>625</v>
      </c>
      <c r="F234" s="210">
        <v>296</v>
      </c>
      <c r="G234" s="209"/>
      <c r="H234" s="209">
        <v>370</v>
      </c>
      <c r="I234" s="233">
        <v>370</v>
      </c>
      <c r="J234" s="142" t="s">
        <v>684</v>
      </c>
      <c r="K234" s="129">
        <f t="shared" ref="K234" si="60">H234-F234</f>
        <v>74</v>
      </c>
      <c r="L234" s="130">
        <f t="shared" ref="L234" si="61">K234/F234</f>
        <v>0.25</v>
      </c>
      <c r="M234" s="131" t="s">
        <v>601</v>
      </c>
      <c r="N234" s="364">
        <v>43853</v>
      </c>
      <c r="O234" s="57"/>
      <c r="P234" s="16"/>
      <c r="Q234" s="16"/>
      <c r="R234" s="17" t="s">
        <v>755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4">
        <v>151</v>
      </c>
      <c r="B235" s="212">
        <v>43754</v>
      </c>
      <c r="C235" s="212"/>
      <c r="D235" s="193" t="s">
        <v>2975</v>
      </c>
      <c r="E235" s="350" t="s">
        <v>625</v>
      </c>
      <c r="F235" s="353" t="s">
        <v>2941</v>
      </c>
      <c r="G235" s="350"/>
      <c r="H235" s="350"/>
      <c r="I235" s="356">
        <v>344</v>
      </c>
      <c r="J235" s="360"/>
      <c r="K235" s="242"/>
      <c r="L235" s="362"/>
      <c r="M235" s="344" t="s">
        <v>603</v>
      </c>
      <c r="N235" s="365"/>
      <c r="O235" s="16"/>
      <c r="P235" s="16"/>
      <c r="Q235" s="16"/>
      <c r="R235" s="345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47">
        <v>152</v>
      </c>
      <c r="B236" s="213">
        <v>43832</v>
      </c>
      <c r="C236" s="213"/>
      <c r="D236" s="217" t="s">
        <v>2255</v>
      </c>
      <c r="E236" s="214" t="s">
        <v>625</v>
      </c>
      <c r="F236" s="215" t="s">
        <v>3137</v>
      </c>
      <c r="G236" s="214"/>
      <c r="H236" s="214"/>
      <c r="I236" s="238">
        <v>590</v>
      </c>
      <c r="J236" s="239"/>
      <c r="K236" s="239"/>
      <c r="L236" s="124"/>
      <c r="M236" s="344" t="s">
        <v>603</v>
      </c>
      <c r="N236" s="241"/>
      <c r="O236" s="16"/>
      <c r="P236" s="16"/>
      <c r="Q236" s="16"/>
      <c r="R236" s="345" t="s">
        <v>755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1">
        <v>153</v>
      </c>
      <c r="B237" s="213">
        <v>43966</v>
      </c>
      <c r="C237" s="213"/>
      <c r="D237" s="460" t="s">
        <v>66</v>
      </c>
      <c r="E237" s="461" t="s">
        <v>625</v>
      </c>
      <c r="F237" s="462" t="s">
        <v>3634</v>
      </c>
      <c r="G237" s="214"/>
      <c r="H237" s="214"/>
      <c r="I237" s="238">
        <v>86</v>
      </c>
      <c r="J237" s="239"/>
      <c r="K237" s="239"/>
      <c r="L237" s="124"/>
      <c r="M237" s="344" t="s">
        <v>603</v>
      </c>
      <c r="N237" s="241"/>
      <c r="O237" s="16"/>
      <c r="P237" s="16"/>
      <c r="Q237" s="16"/>
      <c r="R237" s="345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1"/>
      <c r="B238" s="201" t="s">
        <v>2982</v>
      </c>
      <c r="C238" s="213"/>
      <c r="D238" s="217"/>
      <c r="E238" s="214"/>
      <c r="F238" s="215"/>
      <c r="G238" s="214"/>
      <c r="H238" s="214"/>
      <c r="I238" s="238"/>
      <c r="J238" s="239"/>
      <c r="K238" s="239"/>
      <c r="L238" s="124"/>
      <c r="M238" s="240"/>
      <c r="N238" s="241"/>
      <c r="O238" s="16"/>
      <c r="P238" s="16"/>
      <c r="Q238" s="16"/>
      <c r="R238" s="345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1"/>
      <c r="B239" s="213"/>
      <c r="C239" s="213"/>
      <c r="D239" s="217"/>
      <c r="E239" s="214"/>
      <c r="F239" s="215"/>
      <c r="G239" s="214"/>
      <c r="H239" s="214"/>
      <c r="I239" s="238"/>
      <c r="J239" s="239"/>
      <c r="K239" s="239"/>
      <c r="L239" s="124"/>
      <c r="M239" s="240"/>
      <c r="N239" s="241"/>
      <c r="O239" s="16"/>
      <c r="P239" s="16"/>
      <c r="Q239" s="16"/>
      <c r="R239" s="345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1"/>
      <c r="B240" s="213"/>
      <c r="C240" s="213"/>
      <c r="D240" s="217"/>
      <c r="E240" s="214"/>
      <c r="F240" s="215"/>
      <c r="G240" s="214"/>
      <c r="H240" s="214"/>
      <c r="I240" s="238"/>
      <c r="J240" s="239"/>
      <c r="K240" s="239"/>
      <c r="L240" s="124"/>
      <c r="M240" s="240"/>
      <c r="N240" s="241"/>
      <c r="O240" s="16"/>
      <c r="P240" s="16"/>
      <c r="Q240" s="16"/>
      <c r="R240" s="345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1"/>
      <c r="B241" s="213"/>
      <c r="C241" s="213"/>
      <c r="D241" s="217"/>
      <c r="E241" s="214"/>
      <c r="F241" s="215"/>
      <c r="G241" s="214"/>
      <c r="H241" s="214"/>
      <c r="I241" s="238"/>
      <c r="J241" s="239"/>
      <c r="K241" s="239"/>
      <c r="L241" s="124"/>
      <c r="M241" s="240"/>
      <c r="N241" s="241"/>
      <c r="O241" s="16"/>
      <c r="P241" s="16"/>
      <c r="Q241" s="16"/>
      <c r="R241" s="345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1"/>
      <c r="B242" s="213"/>
      <c r="C242" s="213"/>
      <c r="D242" s="217"/>
      <c r="E242" s="214"/>
      <c r="F242" s="215"/>
      <c r="G242" s="214"/>
      <c r="H242" s="214"/>
      <c r="I242" s="238"/>
      <c r="J242" s="239"/>
      <c r="K242" s="239"/>
      <c r="L242" s="124"/>
      <c r="M242" s="240"/>
      <c r="N242" s="241"/>
      <c r="O242" s="16"/>
      <c r="P242" s="16"/>
      <c r="Q242" s="16"/>
      <c r="R242" s="345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1"/>
      <c r="B243" s="213"/>
      <c r="C243" s="213"/>
      <c r="D243" s="217"/>
      <c r="E243" s="214"/>
      <c r="F243" s="215"/>
      <c r="G243" s="214"/>
      <c r="H243" s="214"/>
      <c r="I243" s="238"/>
      <c r="J243" s="239"/>
      <c r="K243" s="239"/>
      <c r="L243" s="124"/>
      <c r="M243" s="240"/>
      <c r="N243" s="241"/>
      <c r="O243" s="16"/>
      <c r="P243" s="16"/>
      <c r="Q243" s="16"/>
      <c r="R243" s="345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1"/>
      <c r="B244" s="213"/>
      <c r="C244" s="213"/>
      <c r="D244" s="217"/>
      <c r="E244" s="214"/>
      <c r="F244" s="215"/>
      <c r="G244" s="214"/>
      <c r="H244" s="214"/>
      <c r="I244" s="238"/>
      <c r="J244" s="239"/>
      <c r="K244" s="239"/>
      <c r="L244" s="124"/>
      <c r="M244" s="240"/>
      <c r="N244" s="241"/>
      <c r="O244" s="16"/>
      <c r="P244" s="16"/>
      <c r="Q244" s="16"/>
      <c r="R244" s="345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1"/>
      <c r="B245" s="213"/>
      <c r="C245" s="213"/>
      <c r="D245" s="217"/>
      <c r="E245" s="214"/>
      <c r="F245" s="215"/>
      <c r="G245" s="214"/>
      <c r="H245" s="214"/>
      <c r="I245" s="238"/>
      <c r="J245" s="239"/>
      <c r="K245" s="239"/>
      <c r="L245" s="124"/>
      <c r="M245" s="240"/>
      <c r="N245" s="241"/>
      <c r="O245" s="16"/>
      <c r="P245" s="16"/>
      <c r="Q245" s="16"/>
      <c r="R245" s="345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1"/>
      <c r="B246" s="213"/>
      <c r="C246" s="213"/>
      <c r="D246" s="217"/>
      <c r="E246" s="214"/>
      <c r="F246" s="215"/>
      <c r="G246" s="214"/>
      <c r="H246" s="214"/>
      <c r="I246" s="238"/>
      <c r="J246" s="239"/>
      <c r="K246" s="239"/>
      <c r="L246" s="124"/>
      <c r="M246" s="240"/>
      <c r="N246" s="241"/>
      <c r="O246" s="16"/>
      <c r="P246" s="16"/>
      <c r="R246" s="345"/>
    </row>
    <row r="247" spans="1:26">
      <c r="A247" s="211"/>
      <c r="B247" s="213"/>
      <c r="C247" s="213"/>
      <c r="D247" s="217"/>
      <c r="E247" s="214"/>
      <c r="F247" s="215"/>
      <c r="G247" s="214"/>
      <c r="H247" s="214"/>
      <c r="I247" s="238"/>
      <c r="J247" s="239"/>
      <c r="K247" s="239"/>
      <c r="L247" s="124"/>
      <c r="M247" s="240"/>
      <c r="N247" s="241"/>
      <c r="O247" s="16"/>
      <c r="P247" s="16"/>
      <c r="R247" s="345"/>
    </row>
    <row r="248" spans="1:26">
      <c r="A248" s="211"/>
      <c r="B248" s="213"/>
      <c r="C248" s="213"/>
      <c r="D248" s="217"/>
      <c r="E248" s="214"/>
      <c r="F248" s="215"/>
      <c r="G248" s="214"/>
      <c r="H248" s="214"/>
      <c r="I248" s="238"/>
      <c r="J248" s="239"/>
      <c r="K248" s="239"/>
      <c r="L248" s="124"/>
      <c r="M248" s="240"/>
      <c r="N248" s="241"/>
      <c r="O248" s="16"/>
      <c r="P248" s="16"/>
      <c r="R248" s="345"/>
    </row>
    <row r="249" spans="1:26">
      <c r="A249" s="211"/>
      <c r="B249" s="213"/>
      <c r="C249" s="213"/>
      <c r="D249" s="217"/>
      <c r="E249" s="214"/>
      <c r="F249" s="215"/>
      <c r="G249" s="214"/>
      <c r="H249" s="214"/>
      <c r="I249" s="238"/>
      <c r="J249" s="239"/>
      <c r="K249" s="239"/>
      <c r="L249" s="124"/>
      <c r="M249" s="240"/>
      <c r="N249" s="241"/>
      <c r="O249" s="16"/>
      <c r="P249" s="16"/>
      <c r="R249" s="345"/>
    </row>
    <row r="250" spans="1:26">
      <c r="A250" s="211"/>
      <c r="B250" s="201"/>
      <c r="O250" s="16"/>
      <c r="P250" s="16"/>
      <c r="R250" s="345"/>
    </row>
    <row r="251" spans="1:26">
      <c r="R251" s="243"/>
    </row>
    <row r="252" spans="1:26">
      <c r="R252" s="243"/>
    </row>
    <row r="253" spans="1:26">
      <c r="R253" s="243"/>
    </row>
    <row r="254" spans="1:26">
      <c r="R254" s="243"/>
    </row>
    <row r="255" spans="1:26">
      <c r="R255" s="243"/>
    </row>
    <row r="256" spans="1:26">
      <c r="R256" s="243"/>
    </row>
    <row r="257" spans="1:18">
      <c r="R257" s="243"/>
    </row>
    <row r="258" spans="1:18">
      <c r="R258" s="243"/>
    </row>
    <row r="259" spans="1:18">
      <c r="R259" s="243"/>
    </row>
    <row r="260" spans="1:18">
      <c r="R260" s="243"/>
    </row>
    <row r="261" spans="1:18">
      <c r="R261" s="243"/>
    </row>
    <row r="267" spans="1:18">
      <c r="A267" s="218"/>
    </row>
    <row r="268" spans="1:18">
      <c r="A268" s="218"/>
    </row>
    <row r="269" spans="1:18">
      <c r="A269" s="214"/>
    </row>
  </sheetData>
  <autoFilter ref="R1:R269" xr:uid="{00000000-0009-0000-0000-000005000000}"/>
  <mergeCells count="14">
    <mergeCell ref="N56:N57"/>
    <mergeCell ref="O56:O57"/>
    <mergeCell ref="N58:N59"/>
    <mergeCell ref="O58:O59"/>
    <mergeCell ref="A58:A59"/>
    <mergeCell ref="B58:B59"/>
    <mergeCell ref="J58:J59"/>
    <mergeCell ref="L58:L59"/>
    <mergeCell ref="M58:M59"/>
    <mergeCell ref="A56:A57"/>
    <mergeCell ref="B56:B57"/>
    <mergeCell ref="J56:J57"/>
    <mergeCell ref="L56:L57"/>
    <mergeCell ref="M56:M57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2020-06-08T02:34:39Z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