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MidCap Intra" sheetId="4" r:id="rId3"/>
    <sheet name="Cash Intra" sheetId="3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7"/>
  <c r="L42" s="1"/>
  <c r="L66"/>
  <c r="K66" s="1"/>
  <c r="L51"/>
  <c r="K51" s="1"/>
  <c r="K41"/>
  <c r="L41" s="1"/>
  <c r="L65"/>
  <c r="K65" s="1"/>
  <c r="K40"/>
  <c r="L40" s="1"/>
  <c r="K36"/>
  <c r="L36" s="1"/>
  <c r="K35"/>
  <c r="L35" s="1"/>
  <c r="K38"/>
  <c r="L38" s="1"/>
  <c r="K37"/>
  <c r="L37" s="1"/>
  <c r="K34"/>
  <c r="L34" s="1"/>
  <c r="K14"/>
  <c r="L14" s="1"/>
  <c r="L63"/>
  <c r="K63" s="1"/>
  <c r="K32"/>
  <c r="L32" s="1"/>
  <c r="K27"/>
  <c r="L27" s="1"/>
  <c r="K15"/>
  <c r="L15" s="1"/>
  <c r="K33"/>
  <c r="L33" s="1"/>
  <c r="L62"/>
  <c r="K62" s="1"/>
  <c r="K30" l="1"/>
  <c r="L30" s="1"/>
  <c r="K29"/>
  <c r="L29" s="1"/>
  <c r="K28"/>
  <c r="L28" s="1"/>
  <c r="K26"/>
  <c r="L26" s="1"/>
  <c r="K10"/>
  <c r="L10" s="1"/>
  <c r="K12"/>
  <c r="L12" s="1"/>
  <c r="K25"/>
  <c r="L25" s="1"/>
  <c r="M7" l="1"/>
  <c r="F220" l="1"/>
  <c r="K221"/>
  <c r="L221" s="1"/>
  <c r="K212"/>
  <c r="L212" s="1"/>
  <c r="K215"/>
  <c r="L215" s="1"/>
  <c r="K223" l="1"/>
  <c r="L223" s="1"/>
  <c r="F214"/>
  <c r="F213"/>
  <c r="F211"/>
  <c r="K211" s="1"/>
  <c r="L211" s="1"/>
  <c r="F191"/>
  <c r="F143"/>
  <c r="K222" l="1"/>
  <c r="L222" s="1"/>
  <c r="K220"/>
  <c r="L220" s="1"/>
  <c r="K226"/>
  <c r="L226" s="1"/>
  <c r="K227"/>
  <c r="L227" s="1"/>
  <c r="K219"/>
  <c r="L219" s="1"/>
  <c r="K229"/>
  <c r="L229" s="1"/>
  <c r="K225"/>
  <c r="L225" s="1"/>
  <c r="K218" l="1"/>
  <c r="L218" s="1"/>
  <c r="K207"/>
  <c r="L207" s="1"/>
  <c r="K209"/>
  <c r="L209" s="1"/>
  <c r="K206"/>
  <c r="L206" s="1"/>
  <c r="K208"/>
  <c r="L208" s="1"/>
  <c r="K137"/>
  <c r="L137" s="1"/>
  <c r="K190"/>
  <c r="L190" s="1"/>
  <c r="K204"/>
  <c r="L204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K191"/>
  <c r="L191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K139"/>
  <c r="L139" s="1"/>
  <c r="K138"/>
  <c r="L138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D7" i="6"/>
  <c r="K6" i="4"/>
  <c r="K6" i="3"/>
  <c r="L6" i="2"/>
</calcChain>
</file>

<file path=xl/sharedStrings.xml><?xml version="1.0" encoding="utf-8"?>
<sst xmlns="http://schemas.openxmlformats.org/spreadsheetml/2006/main" count="7299" uniqueCount="3743">
  <si>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</si>
  <si>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</si>
  <si>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</si>
  <si>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</si>
  <si>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</si>
  <si>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</si>
  <si>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</si>
  <si>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</si>
  <si>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</si>
  <si>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</si>
  <si>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</si>
  <si>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</si>
  <si>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</si>
  <si>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</si>
  <si>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</si>
  <si>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</si>
  <si>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</si>
  <si>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</si>
  <si>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</si>
  <si>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</si>
  <si>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</si>
  <si>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</si>
  <si>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</si>
  <si>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</si>
  <si>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</si>
  <si>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</si>
  <si>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</si>
  <si>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</si>
  <si>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</si>
  <si>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</si>
  <si>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</si>
  <si>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</si>
  <si>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</si>
  <si>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</si>
  <si>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</si>
  <si>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</si>
  <si>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</si>
  <si>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</si>
  <si>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</si>
  <si>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</si>
  <si>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</si>
  <si>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</si>
  <si>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</si>
  <si>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</si>
  <si>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</si>
  <si>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</si>
  <si>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</si>
  <si>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</si>
  <si>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</si>
  <si>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</si>
  <si>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</si>
  <si>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</si>
  <si>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</si>
  <si>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</si>
  <si>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</si>
  <si>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</si>
  <si>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</si>
  <si>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</si>
  <si>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</si>
  <si>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</si>
  <si>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</si>
  <si>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</si>
  <si>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</si>
  <si>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</si>
  <si>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</si>
  <si>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</si>
  <si>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</si>
  <si>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</si>
  <si>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</si>
  <si>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</si>
  <si>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</si>
  <si>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</si>
  <si>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</si>
  <si>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</si>
  <si>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</si>
  <si>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</si>
  <si>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</si>
  <si>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</si>
  <si>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</si>
  <si>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</si>
  <si>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</si>
  <si>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</si>
  <si>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</si>
  <si>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</si>
  <si>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</si>
  <si>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</si>
  <si>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</si>
  <si>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</si>
  <si>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</si>
  <si>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</si>
  <si>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</si>
  <si>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</si>
  <si>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</si>
  <si>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</si>
  <si>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</si>
  <si>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</si>
  <si>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</si>
  <si>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</si>
  <si>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</si>
  <si>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</si>
  <si>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</si>
  <si>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</si>
  <si>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</si>
  <si>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</si>
  <si>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</si>
  <si>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</si>
  <si>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</si>
  <si>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</si>
  <si>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</si>
  <si>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</si>
  <si>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</si>
  <si>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</si>
  <si>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</si>
  <si>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</si>
  <si>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</si>
  <si>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</si>
  <si>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</si>
  <si>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</si>
  <si>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</si>
  <si>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</si>
  <si>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</si>
  <si>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</si>
  <si>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</si>
  <si>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</si>
  <si>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</si>
  <si>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</si>
  <si>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</si>
  <si>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</si>
  <si>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</si>
  <si>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</si>
  <si>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</si>
  <si>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</si>
  <si>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</si>
  <si>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</si>
  <si>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</si>
  <si>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</si>
  <si>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</si>
  <si>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</si>
  <si>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</si>
  <si>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</si>
  <si>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</si>
  <si>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</si>
  <si>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</si>
  <si>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</si>
  <si>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</si>
  <si>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</si>
  <si>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</si>
  <si>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</si>
  <si>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</si>
  <si>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</si>
  <si>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</si>
  <si>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</si>
  <si>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</si>
  <si>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</si>
  <si>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</si>
  <si>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</si>
  <si>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</si>
  <si>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</si>
  <si>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</si>
  <si>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</si>
  <si>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</si>
  <si>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</si>
  <si>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</si>
  <si>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</si>
  <si>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</si>
  <si>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</si>
  <si>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</si>
  <si>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</si>
  <si>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</si>
  <si>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</si>
  <si>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</si>
  <si>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</si>
  <si>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</si>
  <si>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</si>
  <si>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</si>
  <si>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</si>
  <si>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</si>
  <si>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</si>
  <si>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</si>
  <si>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</si>
  <si>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</si>
  <si>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</si>
  <si>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</si>
  <si>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</si>
  <si>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</si>
  <si>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</si>
  <si>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</si>
  <si>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</si>
  <si>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</si>
  <si>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</si>
  <si>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</si>
  <si>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</si>
  <si>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</si>
  <si>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</si>
  <si>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</si>
  <si>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</si>
  <si>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</si>
  <si>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</si>
  <si>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</si>
  <si>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</si>
  <si>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</si>
  <si>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</si>
  <si>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</si>
  <si>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</si>
  <si>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</si>
  <si>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</si>
  <si>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</si>
  <si>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</si>
  <si>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</si>
  <si>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</si>
  <si>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</si>
  <si>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</si>
  <si>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</si>
  <si>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</si>
  <si>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</si>
  <si>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</si>
  <si>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</si>
  <si>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</si>
  <si>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</si>
  <si>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</si>
  <si>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</si>
  <si>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</si>
  <si>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</si>
  <si>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</si>
  <si>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</si>
  <si>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</si>
  <si>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</si>
  <si>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</si>
  <si>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</si>
  <si>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</si>
  <si>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</si>
  <si>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</si>
  <si>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</si>
  <si>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</si>
  <si>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</si>
  <si>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</si>
  <si>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</si>
  <si>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</si>
  <si>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</si>
  <si>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</si>
  <si>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</si>
  <si>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</si>
  <si>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</si>
  <si>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</si>
  <si>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</si>
  <si>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</si>
  <si>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</si>
  <si>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</si>
  <si>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</si>
  <si>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</si>
  <si>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</si>
  <si>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</si>
  <si>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</si>
  <si>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</si>
  <si>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</si>
  <si>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</si>
  <si>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</si>
  <si>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</si>
  <si>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</si>
  <si>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</si>
  <si>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</si>
  <si>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</si>
  <si>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</si>
  <si>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</si>
  <si>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</si>
  <si>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</si>
  <si>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</si>
  <si>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</si>
  <si>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</si>
  <si>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</si>
  <si>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</si>
  <si>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</si>
  <si>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</si>
  <si>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</si>
  <si>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</si>
  <si>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</si>
  <si>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</si>
  <si>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</si>
  <si>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</si>
  <si>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</si>
  <si>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</si>
  <si>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</si>
  <si>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</si>
  <si>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</si>
  <si>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</si>
  <si>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</si>
  <si>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</si>
  <si>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</si>
  <si>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</si>
  <si>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</si>
  <si>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</si>
  <si>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</si>
  <si>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</si>
  <si>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</si>
  <si>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</si>
  <si>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</si>
  <si>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</si>
  <si>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</si>
  <si>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</si>
  <si>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</si>
  <si>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</si>
  <si>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</si>
  <si>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</si>
  <si>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</si>
  <si>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</si>
  <si>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</si>
  <si>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</si>
  <si>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</si>
  <si>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</si>
  <si>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</si>
  <si>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</si>
  <si>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</si>
  <si>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</si>
  <si>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</si>
  <si>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</si>
  <si>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</si>
  <si>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</si>
  <si>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</si>
  <si>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</si>
  <si>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</si>
  <si>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</si>
  <si>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</si>
  <si>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</si>
  <si>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</si>
  <si>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</si>
  <si>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</si>
  <si>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</si>
  <si>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</si>
  <si>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</si>
  <si>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</si>
  <si>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</si>
  <si>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</si>
  <si>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</si>
  <si>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</si>
  <si>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</si>
  <si>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</si>
  <si>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</si>
  <si>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</si>
  <si>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</si>
  <si>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</si>
  <si>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</si>
  <si>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</si>
  <si>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</si>
  <si>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</si>
  <si>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</si>
  <si>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</si>
  <si>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</si>
  <si>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</si>
  <si>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</si>
  <si>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</si>
  <si>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</si>
  <si>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</si>
  <si>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</si>
  <si>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</si>
  <si>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</si>
  <si>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</si>
  <si>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</si>
  <si>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</si>
  <si>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</si>
  <si>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</si>
  <si>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</si>
  <si>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</si>
  <si>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</si>
  <si>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</si>
  <si>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</si>
  <si>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</si>
  <si>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</si>
  <si>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</si>
  <si>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</si>
  <si>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</si>
  <si>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</si>
  <si>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</si>
  <si>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</si>
  <si>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</si>
  <si>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</si>
  <si>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</si>
  <si>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</si>
  <si>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</si>
  <si>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</si>
  <si>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</si>
  <si>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</si>
  <si>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</si>
  <si>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</si>
  <si>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</si>
  <si>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</si>
  <si>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</si>
  <si>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</si>
  <si>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</si>
  <si>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</si>
  <si>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</si>
  <si>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</si>
  <si>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</si>
  <si>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</si>
  <si>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</si>
  <si>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</si>
  <si>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</si>
  <si>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</si>
  <si>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</si>
  <si>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</si>
  <si>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</si>
  <si>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</si>
  <si>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</si>
  <si>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</si>
  <si>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</si>
  <si>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</si>
  <si>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</si>
  <si>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</si>
  <si>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</si>
  <si>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</si>
  <si>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</si>
  <si>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</si>
  <si>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</si>
  <si>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</si>
  <si>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</si>
  <si>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</si>
  <si>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</si>
  <si>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</si>
  <si>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</si>
  <si>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</si>
  <si>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</si>
  <si>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</si>
  <si>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</si>
  <si>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</si>
  <si>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</si>
  <si>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</si>
  <si>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</si>
  <si>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</si>
  <si>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</si>
  <si>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</si>
  <si>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</si>
  <si>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</si>
  <si>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</si>
  <si>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</si>
  <si>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</si>
  <si>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</si>
  <si>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</si>
  <si>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</si>
  <si>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</si>
  <si>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</si>
  <si>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</si>
  <si>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</si>
  <si>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</si>
  <si>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</si>
  <si>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</si>
  <si>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</si>
  <si>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</si>
  <si>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</si>
  <si>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</si>
  <si>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</si>
  <si>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</si>
  <si>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</si>
  <si>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</si>
  <si>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</si>
  <si>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</si>
  <si>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</si>
  <si>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</si>
  <si>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</si>
  <si>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</si>
  <si>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</si>
  <si>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</si>
  <si>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</si>
  <si>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</si>
  <si>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</si>
  <si>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</si>
  <si>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</si>
  <si>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</si>
  <si>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</si>
  <si>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</si>
  <si>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</si>
  <si>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</si>
  <si>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</si>
  <si>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</si>
  <si>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</si>
  <si>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</si>
  <si>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</si>
  <si>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</si>
  <si>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</si>
  <si>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</si>
  <si>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</si>
  <si>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</si>
  <si>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</si>
  <si>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</si>
  <si>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</si>
  <si>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</si>
  <si>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</si>
  <si>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</si>
  <si>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</si>
  <si>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</si>
  <si>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</si>
  <si>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</si>
  <si>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</si>
  <si>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</si>
  <si>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</si>
  <si>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</si>
  <si>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</si>
  <si>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</si>
  <si>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</si>
  <si>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</si>
  <si>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</si>
  <si>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</si>
  <si>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</si>
  <si>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</si>
  <si>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</si>
  <si>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</si>
  <si>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</si>
  <si>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</si>
  <si>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</si>
  <si>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</si>
  <si>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</si>
  <si>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</si>
  <si>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</si>
  <si>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</si>
  <si>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</si>
  <si>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</si>
  <si>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</si>
  <si>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</si>
  <si>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</si>
  <si>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</si>
  <si>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</si>
  <si>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</si>
  <si>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</si>
  <si>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</si>
  <si>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</si>
  <si>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</si>
  <si>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</si>
  <si>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</si>
  <si>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</si>
  <si>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</si>
  <si>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</si>
  <si>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</si>
  <si>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</si>
  <si>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</si>
  <si>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</si>
  <si>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</si>
  <si>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</si>
  <si>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</si>
  <si>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</si>
  <si>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</si>
  <si>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</si>
  <si>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</si>
  <si>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</si>
  <si>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</si>
  <si>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</si>
  <si>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</si>
  <si>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</si>
  <si>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</si>
  <si>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</si>
  <si>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</si>
  <si>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</si>
  <si>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</si>
  <si>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</si>
  <si>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</si>
  <si>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</si>
  <si>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</si>
  <si>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</si>
  <si>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</si>
  <si>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</si>
  <si>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</si>
  <si>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</si>
  <si>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</si>
  <si>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</si>
  <si>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</si>
  <si>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</si>
  <si>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</si>
  <si>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</si>
  <si>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</si>
  <si>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</si>
  <si>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</si>
  <si>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</si>
  <si>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</si>
  <si>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</si>
  <si>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</si>
  <si>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</si>
  <si>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</si>
  <si>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</si>
  <si>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</si>
  <si>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</si>
  <si>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</si>
  <si>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</si>
  <si>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</si>
  <si>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</si>
  <si>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</si>
  <si>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</si>
  <si>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</si>
  <si>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</si>
  <si>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</si>
  <si>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</si>
  <si>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</si>
  <si>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</si>
  <si>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</si>
  <si>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</si>
  <si>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</si>
  <si>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</si>
  <si>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</si>
  <si>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</si>
  <si>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</si>
  <si>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</si>
  <si>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</si>
  <si>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</si>
  <si>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</si>
  <si>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</si>
  <si>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</si>
  <si>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</si>
  <si>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</si>
  <si>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</si>
  <si>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</si>
  <si>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</si>
  <si>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</si>
  <si>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</si>
  <si>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</si>
  <si>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</si>
  <si>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</si>
  <si>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</si>
  <si>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</si>
  <si>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</si>
  <si>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</si>
  <si>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</si>
  <si>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</si>
  <si>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</si>
  <si>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</si>
  <si>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</si>
  <si>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</si>
  <si>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</si>
  <si>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</si>
  <si>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</si>
  <si>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</si>
  <si>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</si>
  <si>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</si>
  <si>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</si>
  <si>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</si>
  <si>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</si>
  <si>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</si>
  <si>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</si>
  <si>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</si>
  <si>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</si>
  <si>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</si>
  <si>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</si>
  <si>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</si>
  <si>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</si>
  <si>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</si>
  <si>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</si>
  <si>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</si>
  <si>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</si>
  <si>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</si>
  <si>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</si>
  <si>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</si>
  <si>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</si>
  <si>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</si>
  <si>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</si>
  <si>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</si>
  <si>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</si>
  <si>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</si>
  <si>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</si>
  <si>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</si>
  <si>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</si>
  <si>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</si>
  <si>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</si>
  <si>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</si>
  <si>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</si>
  <si>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</si>
  <si>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</si>
  <si>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</si>
  <si>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</si>
  <si>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</si>
  <si>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</si>
  <si>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</si>
  <si>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</si>
  <si>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</si>
  <si>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</si>
  <si>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</si>
  <si>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</si>
  <si>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</si>
  <si>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</si>
  <si>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</si>
  <si>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</si>
  <si>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</si>
  <si>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</si>
  <si>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</si>
  <si>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</si>
  <si>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</si>
  <si>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</si>
  <si>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</si>
  <si>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</si>
  <si>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</si>
  <si>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</si>
  <si>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</si>
  <si>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</si>
  <si>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</si>
  <si>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</si>
  <si>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</si>
  <si>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</si>
  <si>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</si>
  <si>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</si>
  <si>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</si>
  <si>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</si>
  <si>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</si>
  <si>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</si>
  <si>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</si>
  <si>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</si>
  <si>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</si>
  <si>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</si>
  <si>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</si>
  <si>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</si>
  <si>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</si>
  <si>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</si>
  <si>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</si>
  <si>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</si>
  <si>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</si>
  <si>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</si>
  <si>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</si>
  <si>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</si>
  <si>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</si>
  <si>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</si>
  <si>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</si>
  <si>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</si>
  <si>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</si>
  <si>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</si>
  <si>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</si>
  <si>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</si>
  <si>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</si>
  <si>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</si>
  <si>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</si>
  <si>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</si>
  <si>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</si>
  <si>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</si>
  <si>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</si>
  <si>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</si>
  <si>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</si>
  <si>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</si>
  <si>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</si>
  <si>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</si>
  <si>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</si>
  <si>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</si>
  <si>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</si>
  <si>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</si>
  <si>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</si>
  <si>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</si>
  <si>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</si>
  <si>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</si>
  <si>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</si>
  <si>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</si>
  <si>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</si>
  <si>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</si>
  <si>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</si>
  <si>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</si>
  <si>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</si>
  <si>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</si>
  <si>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</si>
  <si>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</si>
  <si>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</si>
  <si>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</si>
  <si>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</si>
  <si>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</si>
  <si>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</si>
  <si>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</si>
  <si>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</si>
  <si>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</si>
  <si>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</si>
  <si>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</si>
  <si>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</si>
  <si>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</si>
  <si>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</si>
  <si>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</si>
  <si>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</si>
  <si>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</si>
  <si>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</si>
  <si>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</si>
  <si>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</si>
  <si>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</si>
  <si>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</si>
  <si>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</si>
  <si>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</si>
  <si>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</si>
  <si>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</si>
  <si>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</si>
  <si>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</si>
  <si>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</si>
  <si>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</si>
  <si>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</si>
  <si>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</si>
  <si>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</si>
  <si>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</si>
  <si>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</si>
  <si>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</si>
  <si>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</si>
  <si>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</si>
  <si>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</si>
  <si>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</si>
  <si>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</si>
  <si>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</si>
  <si>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</si>
  <si>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</si>
  <si>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</si>
  <si>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</si>
  <si>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</si>
  <si>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</si>
  <si>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</si>
  <si>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</si>
  <si>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</si>
  <si>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</si>
  <si>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</si>
  <si>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</si>
  <si>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</si>
  <si>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</si>
  <si>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</si>
  <si>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</si>
  <si>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</si>
  <si>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</si>
  <si>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</si>
  <si>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</si>
  <si>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</si>
  <si>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</si>
  <si>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</si>
  <si>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</si>
  <si>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</si>
  <si>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</si>
  <si>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</si>
  <si>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</si>
  <si>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</si>
  <si>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</si>
  <si>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</si>
  <si>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</si>
  <si>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</si>
  <si>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</si>
  <si>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</si>
  <si>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</si>
  <si>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</si>
  <si>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</si>
  <si>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</si>
  <si>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</si>
  <si>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</si>
  <si>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</si>
  <si>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</si>
  <si>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</si>
  <si>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</si>
  <si>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</si>
  <si>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</si>
  <si>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</si>
  <si>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</si>
  <si>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</si>
  <si>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</si>
  <si>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</si>
  <si>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</si>
  <si>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</si>
  <si>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</si>
  <si>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</si>
  <si>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</si>
  <si>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</si>
  <si>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</si>
  <si>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</si>
  <si>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</si>
  <si>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</si>
  <si>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</si>
  <si>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</si>
  <si>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</si>
  <si>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</si>
  <si>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</si>
  <si>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</si>
  <si>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</si>
  <si>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</si>
  <si>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</si>
  <si>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</si>
  <si>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</si>
  <si>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</si>
  <si>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</si>
  <si>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</si>
  <si>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</si>
  <si>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</si>
  <si>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</si>
  <si>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</si>
  <si>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</si>
  <si>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</si>
  <si>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</si>
  <si>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</si>
  <si>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</si>
  <si>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</si>
  <si>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</si>
  <si>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</si>
  <si>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</si>
  <si>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</si>
  <si>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</si>
  <si>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</si>
  <si>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</si>
  <si>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</si>
  <si>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</si>
  <si>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</si>
  <si>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</si>
  <si>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</si>
  <si>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</si>
  <si>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</si>
  <si>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</si>
  <si>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</si>
  <si>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</si>
  <si>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</si>
  <si>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</si>
  <si>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</si>
  <si>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</si>
  <si>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</si>
  <si>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</si>
  <si>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</si>
  <si>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</si>
  <si>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</si>
  <si>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</si>
  <si>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</si>
  <si>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</si>
  <si>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</si>
  <si>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</si>
  <si>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</si>
  <si>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</si>
  <si>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</si>
  <si>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</si>
  <si>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</si>
  <si>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</si>
  <si>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</si>
  <si>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</si>
  <si>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</si>
  <si>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</si>
  <si>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</si>
  <si>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</si>
  <si>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</si>
  <si>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</si>
  <si>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</si>
  <si>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</si>
  <si>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</si>
  <si>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</si>
  <si>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</si>
  <si>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</si>
  <si>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</si>
  <si>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</si>
  <si>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</si>
  <si>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</si>
  <si>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</si>
  <si>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</si>
  <si>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</si>
  <si>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</si>
  <si>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</si>
  <si>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</si>
  <si>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</si>
  <si>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</si>
  <si>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</si>
  <si>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</si>
  <si>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</si>
  <si>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</si>
  <si>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</si>
  <si>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</si>
  <si>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</si>
  <si>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</si>
  <si>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</si>
  <si>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</si>
  <si>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</si>
  <si>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</si>
  <si>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</si>
  <si>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</si>
  <si>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</si>
  <si>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</si>
  <si>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</si>
  <si>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</si>
  <si>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</si>
  <si>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</si>
  <si>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</si>
  <si>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</si>
  <si>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</si>
  <si>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</si>
  <si>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</si>
  <si>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</si>
  <si>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</si>
  <si>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</si>
  <si>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</si>
  <si>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</si>
  <si>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</si>
  <si>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</si>
  <si>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</si>
  <si>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</si>
  <si>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</si>
  <si>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</si>
  <si>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</si>
  <si>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</si>
  <si>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</si>
  <si>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</si>
  <si>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</si>
  <si>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</si>
  <si>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</si>
  <si>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</si>
  <si>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</si>
  <si>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</si>
  <si>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</si>
  <si>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</si>
  <si>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</si>
  <si>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</si>
  <si>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</si>
  <si>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</si>
  <si>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</si>
  <si>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</si>
  <si>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</si>
  <si>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</si>
  <si>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</si>
  <si>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</si>
  <si>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</si>
  <si>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</si>
  <si>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</si>
  <si>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</si>
  <si>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</si>
  <si>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</si>
  <si>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</si>
  <si>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</si>
  <si>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</si>
  <si>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</si>
  <si>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</si>
  <si>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</si>
  <si>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</si>
  <si>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</si>
  <si>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</si>
  <si>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</si>
  <si>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</si>
  <si>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</si>
  <si>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</si>
  <si>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</si>
  <si>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</si>
  <si>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</si>
  <si>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</si>
  <si>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</si>
  <si>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</si>
  <si>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</si>
  <si>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</si>
  <si>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</si>
  <si>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</si>
  <si>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</si>
  <si>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</si>
  <si>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</si>
  <si>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</si>
  <si>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</si>
  <si>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</si>
  <si>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</si>
  <si>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</si>
  <si>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</si>
  <si>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</si>
  <si>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</si>
  <si>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</si>
  <si>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</si>
  <si>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</si>
  <si>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</si>
  <si>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</si>
  <si>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</si>
  <si>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</si>
  <si>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</si>
  <si>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</si>
  <si>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</si>
  <si>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</si>
  <si>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</si>
  <si>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</si>
  <si>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</si>
  <si>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</si>
  <si>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</si>
  <si>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</si>
  <si>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</si>
  <si>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</si>
  <si>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</si>
  <si>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</si>
  <si>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</si>
  <si>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</si>
  <si>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</si>
  <si>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</si>
  <si>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</si>
  <si>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</si>
  <si>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</si>
  <si>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</si>
  <si>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</si>
  <si>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</si>
  <si>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</si>
  <si>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</si>
  <si>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</si>
  <si>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</si>
  <si>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</si>
  <si>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</si>
  <si>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</si>
  <si>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</si>
  <si>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</si>
  <si>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</si>
  <si>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</si>
  <si>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</si>
  <si>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</si>
  <si>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</si>
  <si>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</si>
  <si>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</si>
  <si>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</si>
  <si>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</si>
  <si>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</si>
  <si>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</si>
  <si>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</si>
  <si>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</si>
  <si>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</si>
  <si>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</si>
  <si>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</si>
  <si>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</si>
  <si>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</si>
  <si>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</si>
  <si>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</si>
  <si>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</si>
  <si>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</si>
  <si>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</si>
  <si>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</si>
  <si>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</si>
  <si>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</si>
  <si>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</si>
  <si>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</si>
  <si>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</si>
  <si>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</si>
  <si>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</si>
  <si>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</si>
  <si>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</si>
  <si>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</si>
  <si>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</si>
  <si>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</si>
  <si>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</si>
  <si>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</si>
  <si>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</si>
  <si>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</si>
  <si>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</si>
  <si>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</si>
  <si>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</si>
  <si>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</si>
  <si>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</si>
  <si>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</si>
  <si>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</si>
  <si>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</si>
  <si>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</si>
  <si>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</si>
  <si>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</si>
  <si>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</si>
  <si>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</si>
  <si>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</si>
  <si>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</si>
  <si>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</si>
  <si>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</si>
  <si>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</si>
  <si>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</si>
  <si>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</si>
  <si>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</si>
  <si>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</si>
  <si>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</si>
  <si>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</si>
  <si>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</si>
  <si>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</si>
  <si>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</si>
  <si>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</si>
  <si>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</si>
  <si>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</si>
  <si>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</si>
  <si>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</si>
  <si>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</si>
  <si>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</si>
  <si>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</si>
  <si>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</si>
  <si>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</si>
  <si>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</si>
  <si>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</si>
  <si>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</si>
  <si>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</si>
  <si>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</si>
  <si>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</si>
  <si>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</si>
  <si>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</si>
  <si>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</si>
  <si>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</si>
  <si>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</si>
  <si>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</si>
  <si>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</si>
  <si>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</si>
  <si>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</si>
  <si>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</si>
  <si>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</si>
  <si>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</si>
  <si>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</si>
  <si>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</si>
  <si>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</si>
  <si>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</si>
  <si>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</si>
  <si>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</si>
  <si>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</si>
  <si>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</si>
  <si>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</si>
  <si>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</si>
  <si>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</si>
  <si>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</si>
  <si>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</si>
  <si>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</si>
  <si>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</si>
  <si>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</si>
  <si>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</si>
  <si>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</si>
  <si>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</si>
  <si>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</si>
  <si>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</si>
  <si>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</si>
  <si>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</si>
  <si>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</si>
  <si>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</si>
  <si>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</si>
  <si>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</si>
  <si>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</si>
  <si>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</si>
  <si>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</si>
  <si>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</si>
  <si>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</si>
  <si>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</si>
  <si>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</si>
  <si>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</si>
  <si>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</si>
  <si>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</si>
  <si>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</si>
  <si>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</si>
  <si>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</si>
  <si>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</si>
  <si>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</si>
  <si>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</si>
  <si>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</si>
  <si>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</si>
  <si>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</si>
  <si>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</si>
  <si>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</si>
  <si>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</si>
  <si>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</si>
  <si>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</si>
  <si>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</si>
  <si>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</si>
  <si>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</si>
  <si>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</si>
  <si>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</si>
  <si>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</si>
  <si>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</si>
  <si>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</si>
  <si>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</si>
  <si>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</si>
  <si>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</si>
  <si>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</si>
  <si>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</si>
  <si>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</si>
  <si>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</si>
  <si>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</si>
  <si>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</si>
  <si>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</si>
  <si>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</si>
  <si>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</si>
  <si>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</si>
  <si>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</si>
  <si>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</si>
  <si>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</si>
  <si>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</si>
  <si>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</si>
  <si>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</si>
  <si>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</si>
  <si>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</si>
  <si>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</si>
  <si>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</si>
  <si>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</si>
  <si>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</si>
  <si>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</si>
  <si>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</si>
  <si>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</si>
  <si>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</si>
  <si>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</si>
  <si>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</si>
  <si>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</si>
  <si>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</si>
  <si>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</si>
  <si>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</si>
  <si>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</si>
  <si>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</si>
  <si>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</si>
  <si>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</si>
  <si>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</si>
  <si>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</si>
  <si>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</si>
  <si>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</si>
  <si>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</si>
  <si>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</si>
  <si>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</si>
  <si>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</si>
  <si>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</si>
  <si>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</si>
  <si>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</si>
  <si>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</si>
  <si>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</si>
  <si>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</si>
  <si>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</si>
  <si>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</si>
  <si>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</si>
  <si>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</si>
  <si>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</si>
  <si>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</si>
  <si>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</si>
  <si>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</si>
  <si>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</si>
  <si>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</si>
  <si>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</si>
  <si>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</si>
  <si>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</si>
  <si>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</si>
  <si>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</si>
  <si>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</si>
  <si>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</si>
  <si>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</si>
  <si>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</si>
  <si>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</si>
  <si>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</si>
  <si>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</si>
  <si>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</si>
  <si>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</si>
  <si>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</si>
  <si>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</si>
  <si>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</si>
  <si>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</si>
  <si>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</si>
  <si>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</si>
  <si>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</si>
  <si>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</si>
  <si>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</si>
  <si>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</si>
  <si>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</si>
  <si>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</si>
  <si>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</si>
  <si>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</si>
  <si>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</si>
  <si>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</si>
  <si>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</si>
  <si>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</si>
  <si>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</si>
  <si>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</si>
  <si>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</si>
  <si>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</si>
  <si>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</si>
  <si>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</si>
  <si>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</si>
  <si>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</si>
  <si>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</si>
  <si>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</si>
  <si>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</si>
  <si>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</si>
  <si>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</si>
  <si>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</si>
  <si>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</si>
  <si>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</si>
  <si>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</si>
  <si>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</si>
  <si>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</si>
  <si>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</si>
  <si>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</si>
  <si>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</si>
  <si>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</si>
  <si>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</si>
  <si>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</si>
  <si>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</si>
  <si>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</si>
  <si>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</si>
  <si>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</si>
  <si>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</si>
  <si>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</si>
  <si>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</si>
  <si>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</si>
  <si>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</si>
  <si>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</si>
  <si>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</si>
  <si>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</si>
  <si>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</si>
  <si>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</si>
  <si>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</si>
  <si>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</si>
  <si>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</si>
  <si>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</si>
  <si>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</si>
  <si>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</si>
  <si>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</si>
  <si>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</si>
  <si>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</si>
  <si>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</si>
  <si>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</si>
  <si>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</si>
  <si>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</si>
  <si>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</si>
  <si>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</si>
  <si>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</si>
  <si>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</si>
  <si>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</si>
  <si>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</si>
  <si>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</si>
  <si>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</si>
  <si>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</si>
  <si>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</si>
  <si>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</si>
  <si>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</si>
  <si>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</si>
  <si>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</si>
  <si>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</si>
  <si>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</si>
  <si>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</si>
  <si>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</si>
  <si>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</si>
  <si>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</si>
  <si>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</si>
  <si>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</si>
  <si>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</si>
  <si>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</si>
  <si>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</si>
  <si>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</si>
  <si>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</si>
  <si>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</si>
  <si>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</si>
  <si>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</si>
  <si>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</si>
  <si>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</si>
  <si>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</si>
  <si>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</si>
  <si>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</si>
  <si>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</si>
  <si>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</si>
  <si>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</si>
  <si>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</si>
  <si>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</si>
  <si>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</si>
  <si>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</si>
  <si>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</si>
  <si>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</si>
  <si>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</si>
  <si>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</si>
  <si>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</si>
  <si>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</si>
  <si>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</si>
  <si>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</si>
  <si>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</si>
  <si>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</si>
  <si>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</si>
  <si>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</si>
  <si>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</si>
  <si>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</si>
  <si>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</si>
  <si>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</si>
  <si>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</si>
  <si>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</si>
  <si>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</si>
  <si>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</si>
  <si>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</si>
  <si>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</si>
  <si>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</si>
  <si>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</si>
  <si>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</si>
  <si>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</si>
  <si>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</si>
  <si>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</si>
  <si>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</si>
  <si>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</si>
  <si>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</si>
  <si>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</si>
  <si>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</si>
  <si>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</si>
  <si>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</si>
  <si>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</si>
  <si>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</si>
  <si>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</si>
  <si>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</si>
  <si>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</si>
  <si>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</si>
  <si>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</si>
  <si>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</si>
  <si>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</si>
  <si>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</si>
  <si>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</si>
  <si>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</si>
  <si>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</si>
  <si>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</si>
  <si>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</si>
  <si>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</si>
  <si>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</si>
  <si>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</si>
  <si>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</si>
  <si>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</si>
  <si>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</si>
  <si>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</si>
  <si>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</si>
  <si>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</si>
  <si>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</si>
  <si>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</si>
  <si>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</si>
  <si>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</si>
  <si>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</si>
  <si>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</si>
  <si>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</si>
  <si>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</si>
  <si>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</si>
  <si>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</si>
  <si>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</si>
  <si>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</si>
  <si>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</si>
  <si>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</si>
  <si>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</si>
  <si>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</si>
  <si>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</si>
  <si>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</si>
  <si>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</si>
  <si>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</si>
  <si>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</si>
  <si>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</si>
  <si>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</si>
  <si>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</si>
  <si>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</si>
  <si>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</si>
  <si>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</si>
  <si>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</si>
  <si>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</si>
  <si>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</si>
  <si>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</si>
  <si>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</si>
  <si>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</si>
  <si>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</si>
  <si>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</si>
  <si>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</si>
  <si>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</si>
  <si>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</si>
  <si>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</si>
  <si>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</si>
  <si>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</si>
  <si>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</si>
  <si>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</si>
  <si>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</si>
  <si>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</si>
  <si>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</si>
  <si>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</si>
  <si>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</si>
  <si>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</si>
  <si>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</si>
  <si>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</si>
  <si>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</si>
  <si>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</si>
  <si>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</si>
  <si>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</si>
  <si>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</si>
  <si>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</si>
  <si>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</si>
  <si>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</si>
  <si>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</si>
  <si>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</si>
  <si>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</si>
  <si>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</si>
  <si>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</si>
  <si>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</si>
  <si>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</si>
  <si>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</si>
  <si>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</si>
  <si>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</si>
  <si>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</si>
  <si>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</si>
  <si>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</si>
  <si>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</si>
  <si>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</si>
  <si>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</si>
  <si>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</si>
  <si>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</si>
  <si>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</si>
  <si>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</si>
  <si>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</si>
  <si>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</si>
  <si>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</si>
  <si>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</si>
  <si>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</si>
  <si>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</si>
  <si>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</si>
  <si>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</si>
  <si>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</si>
  <si>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</si>
  <si>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</si>
  <si>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</si>
  <si>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</si>
  <si>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</si>
  <si>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</si>
  <si>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</si>
  <si>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</si>
  <si>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</si>
  <si>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</si>
  <si>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</si>
  <si>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</si>
  <si>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</si>
  <si>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</si>
  <si>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</si>
  <si>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</si>
  <si>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</si>
  <si>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</si>
  <si>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</si>
  <si>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</si>
  <si>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</si>
  <si>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</si>
  <si>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</si>
  <si>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</si>
  <si>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</si>
  <si>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</si>
  <si>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</si>
  <si>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</si>
  <si>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</si>
  <si>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</si>
  <si>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</si>
  <si>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</si>
  <si>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</si>
  <si>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</si>
  <si>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</si>
  <si>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</si>
  <si>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</si>
  <si>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</si>
  <si>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</si>
  <si>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</si>
  <si>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</si>
  <si>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</si>
  <si>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</si>
  <si>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</si>
  <si>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</si>
  <si>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</si>
  <si>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</si>
  <si>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</si>
  <si>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</si>
  <si>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</si>
  <si>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</si>
  <si>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</si>
  <si>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</si>
  <si>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</si>
  <si>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</si>
  <si>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</si>
  <si>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</si>
  <si>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</si>
  <si>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</si>
  <si>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</si>
  <si>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</si>
  <si>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</si>
  <si>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</si>
  <si>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</si>
  <si>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</si>
  <si>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</si>
  <si>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</si>
  <si>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</si>
  <si>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</si>
  <si>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</si>
  <si>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</si>
  <si>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</si>
  <si>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</si>
  <si>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</si>
  <si>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</si>
  <si>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</si>
  <si>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</si>
  <si>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</si>
  <si>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</si>
  <si>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</si>
  <si>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</si>
  <si>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</si>
  <si>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</si>
  <si>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</si>
  <si>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</si>
  <si>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</si>
  <si>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</si>
  <si>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</si>
  <si>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</si>
  <si>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</si>
  <si>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</si>
  <si>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</si>
  <si>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</si>
  <si>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</si>
  <si>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</si>
  <si>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</si>
  <si>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</si>
  <si>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</si>
  <si>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</si>
  <si>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</si>
  <si>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</si>
  <si>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</si>
  <si>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</si>
  <si>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</si>
  <si>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</si>
  <si>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</si>
  <si>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</si>
  <si>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</si>
  <si>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</si>
  <si>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</si>
  <si>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</si>
  <si>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</si>
  <si>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</si>
  <si>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</si>
  <si>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</si>
  <si>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</si>
  <si>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</si>
  <si>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</si>
  <si>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</si>
  <si>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</si>
  <si>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</si>
  <si>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</si>
  <si>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</si>
  <si>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</si>
  <si>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</si>
  <si>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</si>
  <si>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</si>
  <si>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</si>
  <si>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</si>
  <si>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</si>
  <si>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</si>
  <si>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</si>
  <si>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</si>
  <si>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</si>
  <si>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</si>
  <si>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</si>
  <si>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</si>
  <si>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</si>
  <si>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</si>
  <si>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</si>
  <si>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</si>
  <si>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</si>
  <si>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</si>
  <si>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</si>
  <si>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</si>
  <si>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</si>
  <si>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</si>
  <si>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</si>
  <si>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</si>
  <si>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</si>
  <si>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</si>
  <si>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</si>
  <si>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</si>
  <si>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</si>
  <si>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</si>
  <si>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</si>
  <si>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</si>
  <si>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</si>
  <si>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</si>
  <si>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</si>
  <si>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</si>
  <si>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</si>
  <si>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</si>
  <si>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</si>
  <si>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</si>
  <si>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</si>
  <si>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</si>
  <si>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</si>
  <si>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</si>
  <si>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</si>
  <si>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</si>
  <si>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</si>
  <si>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</si>
  <si>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</si>
  <si>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</si>
  <si>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</si>
  <si>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</si>
  <si>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</si>
  <si>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</si>
  <si>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</si>
  <si>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</si>
  <si>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</si>
  <si>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</si>
  <si>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</si>
  <si>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</si>
  <si>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</si>
  <si>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</si>
  <si>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</si>
  <si>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</si>
  <si>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</si>
  <si>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</si>
  <si>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</si>
  <si>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</si>
  <si>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</si>
  <si>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</si>
  <si>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</si>
  <si>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</si>
  <si>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</si>
  <si>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</si>
  <si>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</si>
  <si>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</si>
  <si>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</si>
  <si>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</si>
  <si>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</si>
  <si>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</si>
  <si>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</si>
  <si>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</si>
  <si>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</si>
  <si>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</si>
  <si>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</si>
  <si>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</si>
  <si>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</si>
  <si>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</si>
  <si>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</si>
  <si>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</si>
  <si>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</si>
  <si>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</si>
  <si>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</si>
  <si>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</si>
  <si>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</si>
  <si>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</si>
  <si>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</si>
  <si>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</si>
  <si>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</si>
  <si>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</si>
  <si>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</si>
  <si>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</si>
  <si>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</si>
  <si>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</si>
  <si>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</si>
  <si>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</si>
  <si>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</si>
  <si>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</si>
  <si>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</si>
  <si>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</si>
  <si>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</si>
  <si>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</si>
  <si>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</si>
  <si>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</si>
  <si>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</si>
  <si>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</si>
  <si>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</si>
  <si>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</si>
  <si>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</si>
  <si>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</si>
  <si>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</si>
  <si>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</si>
  <si>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</si>
  <si>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</si>
  <si>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</si>
  <si>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</si>
  <si>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</si>
  <si>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</si>
  <si>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</si>
  <si>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</si>
  <si>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</si>
  <si>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</si>
  <si>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</si>
  <si>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</si>
  <si>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</si>
  <si>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</si>
  <si>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</si>
  <si>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</si>
  <si>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</si>
  <si>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</si>
  <si>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</si>
  <si>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</si>
  <si>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</si>
  <si>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</si>
  <si>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</si>
  <si>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</si>
  <si>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</si>
  <si>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</si>
  <si>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</si>
  <si>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</si>
  <si>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</si>
  <si>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</si>
  <si>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</si>
  <si>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</si>
  <si>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</si>
  <si>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</si>
  <si>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</si>
  <si>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</si>
  <si>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</si>
  <si>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</si>
  <si>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</si>
  <si>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</si>
  <si>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</si>
  <si>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</si>
  <si>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</si>
  <si>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</si>
  <si>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</si>
  <si>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</si>
  <si>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</si>
  <si>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</si>
  <si>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</si>
  <si>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</si>
  <si>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</si>
  <si>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</si>
  <si>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</si>
  <si>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</si>
  <si>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</si>
  <si>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</si>
  <si>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</si>
  <si>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</si>
  <si>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</si>
  <si>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</si>
  <si>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</si>
  <si>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</si>
  <si>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</si>
  <si>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</si>
  <si>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</si>
  <si>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</si>
  <si>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</si>
  <si>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</si>
  <si>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</si>
  <si>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</si>
  <si>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</si>
  <si>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</si>
  <si>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</si>
  <si>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</si>
  <si>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</si>
  <si>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</si>
  <si>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</si>
  <si>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</si>
  <si>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</si>
  <si>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</si>
  <si>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</si>
  <si>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</si>
  <si>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</si>
  <si>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</si>
  <si>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</si>
  <si>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</si>
  <si>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</si>
  <si>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</si>
  <si>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</si>
  <si>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</si>
  <si>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</si>
  <si>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</si>
  <si>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</si>
  <si>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</si>
  <si>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</si>
  <si>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</si>
  <si>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</si>
  <si>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</si>
  <si>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</si>
  <si>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</si>
  <si>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</si>
  <si>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</si>
  <si>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</si>
  <si>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</si>
  <si>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</si>
  <si>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</si>
  <si>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</si>
  <si>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</si>
  <si>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</si>
  <si>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</si>
  <si>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</si>
  <si>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</si>
  <si>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</si>
  <si>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</si>
  <si>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</si>
  <si>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</si>
  <si>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</si>
  <si>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</si>
  <si>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</si>
  <si>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</si>
  <si>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</si>
  <si>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</si>
  <si>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</si>
  <si>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</si>
  <si>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</si>
  <si>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</si>
  <si>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</si>
  <si>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</si>
  <si>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</si>
  <si>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</si>
  <si>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</si>
  <si>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</si>
  <si>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</si>
  <si>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</si>
  <si>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</si>
  <si>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</si>
  <si>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</si>
  <si>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</si>
  <si>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</si>
  <si>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</si>
  <si>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</si>
  <si>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</si>
  <si>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</si>
  <si>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</si>
  <si>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</si>
  <si>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</si>
  <si>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</si>
  <si>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</si>
  <si>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</si>
  <si>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</si>
  <si>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</si>
  <si>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</si>
  <si>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</si>
  <si>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</si>
  <si>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</si>
  <si>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</si>
  <si>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</si>
  <si>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</si>
  <si>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</si>
  <si>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</si>
  <si>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</si>
  <si>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</si>
  <si>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</si>
  <si>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</si>
  <si>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</si>
  <si>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</si>
  <si>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</si>
  <si>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</si>
  <si>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</si>
  <si>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</si>
  <si>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</si>
  <si>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</si>
  <si>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</si>
  <si>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</si>
  <si>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</si>
  <si>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</si>
  <si>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</si>
  <si>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</si>
  <si>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</si>
  <si>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</si>
  <si>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</si>
  <si>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</si>
  <si>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</si>
  <si>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</si>
  <si>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</si>
  <si>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</si>
  <si>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</si>
  <si>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</si>
  <si>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</si>
  <si>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</si>
  <si>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</si>
  <si>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</si>
  <si>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</si>
  <si>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</si>
  <si>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</si>
  <si>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</si>
  <si>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</si>
  <si>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</si>
  <si>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</si>
  <si>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</si>
  <si>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</si>
  <si>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</si>
  <si>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</si>
  <si>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</si>
  <si>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</si>
  <si>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</si>
  <si>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</si>
  <si>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</si>
  <si>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</si>
  <si>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</si>
  <si>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</si>
  <si>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</si>
  <si>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</si>
  <si>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</si>
  <si>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</si>
  <si>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</si>
  <si>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</si>
  <si>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</si>
  <si>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</si>
  <si>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</si>
  <si>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</si>
  <si>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</si>
  <si>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</si>
  <si>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</si>
  <si>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</si>
  <si>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</si>
  <si>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</si>
  <si>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</si>
  <si>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</si>
  <si>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</si>
  <si>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</si>
  <si>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</si>
  <si>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</si>
  <si>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</si>
  <si>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</si>
  <si>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</si>
  <si>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</si>
  <si>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</si>
  <si>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</si>
  <si>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</si>
  <si>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</si>
  <si>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</si>
  <si>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</si>
  <si>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</si>
  <si>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</si>
  <si>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</si>
  <si>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</si>
  <si>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</si>
  <si>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</si>
  <si>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</si>
  <si>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</si>
  <si>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</si>
  <si>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</si>
  <si>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</si>
  <si>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</si>
  <si>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</si>
  <si>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</si>
  <si>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</si>
  <si>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</si>
  <si>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</si>
  <si>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</si>
  <si>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</si>
  <si>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</si>
  <si>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</si>
  <si>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</si>
  <si>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</si>
  <si>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</si>
  <si>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</si>
  <si>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</si>
  <si>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</si>
  <si>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</si>
  <si>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</si>
  <si>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</si>
  <si>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</si>
  <si>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</si>
  <si>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</si>
  <si>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</si>
  <si>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</si>
  <si>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</si>
  <si>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</si>
  <si>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</si>
  <si>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</si>
  <si>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</si>
  <si>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</si>
  <si>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</si>
  <si>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</si>
  <si>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</si>
  <si>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</si>
  <si>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</si>
  <si>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</si>
  <si>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</si>
  <si>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</si>
  <si>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</si>
  <si>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</si>
  <si>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</si>
  <si>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</si>
  <si>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</si>
  <si>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</si>
  <si>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</si>
  <si>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</si>
  <si>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</si>
  <si>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</si>
  <si>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</si>
  <si>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</si>
  <si>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</si>
  <si>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</si>
  <si>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</si>
  <si>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</si>
  <si>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</si>
  <si>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</si>
  <si>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</si>
  <si>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</si>
  <si>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</si>
  <si>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</si>
  <si>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</si>
  <si>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</si>
  <si>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</si>
  <si>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</si>
  <si>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</si>
  <si>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</si>
  <si>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</si>
  <si>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</si>
  <si>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</si>
  <si>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</si>
  <si>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</si>
  <si>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</si>
  <si>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</si>
  <si>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</si>
  <si>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</si>
  <si>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</si>
  <si>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</si>
  <si>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</si>
  <si>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</si>
  <si>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</si>
  <si>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</si>
  <si>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</si>
  <si>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</si>
  <si>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</si>
  <si>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</si>
  <si>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</si>
  <si>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</si>
  <si>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</si>
  <si>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</si>
  <si>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</si>
  <si>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</si>
  <si>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</si>
  <si>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</si>
  <si>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</si>
  <si>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</si>
  <si>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</si>
  <si>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</si>
  <si>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</si>
  <si>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</si>
  <si>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</si>
  <si>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</si>
  <si>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</si>
  <si>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</si>
  <si>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</si>
  <si>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</si>
  <si>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</si>
  <si>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</si>
  <si>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</si>
  <si>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</si>
  <si>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</si>
  <si>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</si>
  <si>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</si>
  <si>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</si>
  <si>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</si>
  <si>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</si>
  <si>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</si>
  <si>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</si>
  <si>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</si>
  <si>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</si>
  <si>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</si>
  <si>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</si>
  <si>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</si>
  <si>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</si>
  <si>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</si>
  <si>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</si>
  <si>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</si>
  <si>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</si>
  <si>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</si>
  <si>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</si>
  <si>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</si>
  <si>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</si>
  <si>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</si>
  <si>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</si>
  <si>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</si>
  <si>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</si>
  <si>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</si>
  <si>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</si>
  <si>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</si>
  <si>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</si>
  <si>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</si>
  <si>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</si>
  <si>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</si>
  <si>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</si>
  <si>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</si>
  <si>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</si>
  <si>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</si>
  <si>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</si>
  <si>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</si>
  <si>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</si>
  <si>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</si>
  <si>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</si>
  <si>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</si>
  <si>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</si>
  <si>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</si>
  <si>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</si>
  <si>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</si>
  <si>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</si>
  <si>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</si>
  <si>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</si>
  <si>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</si>
  <si>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</si>
  <si>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</si>
  <si>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</si>
  <si>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</si>
  <si>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</si>
  <si>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</si>
  <si>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</si>
  <si>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</si>
  <si>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</si>
  <si>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</si>
  <si>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</si>
  <si>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</si>
  <si>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</si>
  <si>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</si>
  <si>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</si>
  <si>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</si>
  <si>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</si>
  <si>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</si>
  <si>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</si>
  <si>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</si>
  <si>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</si>
  <si>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</si>
  <si>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</si>
  <si>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</si>
  <si>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</si>
  <si>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</si>
  <si>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</si>
  <si>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</si>
  <si>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</si>
  <si>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</si>
  <si>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</si>
  <si>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</si>
  <si>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</si>
  <si>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</si>
  <si>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</si>
  <si>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</si>
  <si>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</si>
  <si>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</si>
  <si>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</si>
  <si>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</si>
  <si>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</si>
  <si>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</si>
  <si>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</si>
  <si>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</si>
  <si>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</si>
  <si>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</si>
  <si>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</si>
  <si>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</si>
  <si>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</si>
  <si>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</si>
  <si>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</si>
  <si>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</si>
  <si>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</si>
  <si>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</si>
  <si>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</si>
  <si>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</si>
  <si>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</si>
  <si>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</si>
  <si>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</si>
  <si>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</si>
  <si>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</si>
  <si>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</si>
  <si>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</si>
  <si>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</si>
  <si>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</si>
  <si>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</si>
  <si>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</si>
  <si>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</si>
  <si>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</si>
  <si>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</si>
  <si>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</si>
  <si>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</si>
  <si>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</si>
  <si>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</si>
  <si>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</si>
  <si>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</si>
  <si>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</si>
  <si>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</si>
  <si>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</si>
  <si>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</si>
  <si>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</si>
  <si>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</si>
  <si>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</si>
  <si>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</si>
  <si>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</si>
  <si>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</si>
  <si>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</si>
  <si>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</si>
  <si>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</si>
  <si>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</si>
  <si>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</si>
  <si>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</si>
  <si>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</si>
  <si>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</si>
  <si>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</si>
  <si>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</si>
  <si>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</si>
  <si>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</si>
  <si>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</si>
  <si>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</si>
  <si>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</si>
  <si>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</si>
  <si>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</si>
  <si>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</si>
  <si>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</si>
  <si>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</si>
  <si>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</si>
  <si>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</si>
  <si>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</si>
  <si>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</si>
  <si>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</si>
  <si>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</si>
  <si>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</si>
  <si>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</si>
  <si>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</si>
  <si>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</si>
  <si>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</si>
  <si>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</si>
  <si>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</si>
  <si>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</si>
  <si>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</si>
  <si>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</si>
  <si>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</si>
  <si>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</si>
  <si>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</si>
  <si>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</si>
  <si>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</si>
  <si>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</si>
  <si>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</si>
  <si>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</si>
  <si>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</si>
  <si>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</si>
  <si>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</si>
  <si>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</si>
  <si>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</si>
  <si>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</si>
  <si>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</si>
  <si>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</si>
  <si>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</si>
  <si>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</si>
  <si>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</si>
  <si>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</si>
  <si>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</si>
  <si>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</si>
  <si>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</si>
  <si>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</si>
  <si>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</si>
  <si>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</si>
  <si>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</si>
  <si>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</si>
  <si>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</si>
  <si>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</si>
  <si>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</si>
  <si>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</si>
  <si>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</si>
  <si>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</si>
  <si>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</si>
  <si>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</si>
  <si>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</si>
  <si>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</si>
  <si>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</si>
  <si>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</si>
  <si>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</si>
  <si>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</si>
  <si>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</si>
  <si>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</si>
  <si>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</si>
  <si>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</si>
  <si>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</si>
  <si>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</si>
  <si>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</si>
  <si>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</si>
  <si>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</si>
  <si>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</si>
  <si>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</si>
  <si>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</si>
  <si>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</si>
  <si>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</si>
  <si>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</si>
  <si>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</si>
  <si>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</si>
  <si>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</si>
  <si>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</si>
  <si>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</si>
  <si>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</si>
  <si>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</si>
  <si>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</si>
  <si>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</si>
  <si>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</si>
  <si>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</si>
  <si>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</si>
  <si>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</si>
  <si>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</si>
  <si>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</si>
  <si>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</si>
  <si>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</si>
  <si>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</si>
  <si>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</si>
  <si>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</si>
  <si>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</si>
  <si>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</si>
  <si>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</si>
  <si>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</si>
  <si>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</si>
  <si>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</si>
  <si>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</si>
  <si>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</si>
  <si>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</si>
  <si>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</si>
  <si>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</si>
  <si>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</si>
  <si>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</si>
  <si>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</si>
  <si>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</si>
  <si>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</si>
  <si>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</si>
  <si>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</si>
  <si>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</si>
  <si>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</si>
  <si>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</si>
  <si>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</si>
  <si>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</si>
  <si>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</si>
  <si>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</si>
  <si>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</si>
  <si>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</si>
  <si>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</si>
  <si>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</si>
  <si>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</si>
  <si>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</si>
  <si>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</si>
  <si>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</si>
  <si>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</si>
  <si>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</si>
  <si>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</si>
  <si>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</si>
  <si>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</si>
  <si>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</si>
  <si>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</si>
  <si>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</si>
  <si>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</si>
  <si>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</si>
  <si>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</si>
  <si>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</si>
  <si>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</si>
  <si>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</si>
  <si>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</si>
  <si>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</si>
  <si>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</si>
  <si>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</si>
  <si>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</si>
  <si>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</si>
  <si>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</si>
  <si>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</si>
  <si>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</si>
  <si>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</si>
  <si>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</si>
  <si>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</si>
  <si>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</si>
  <si>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</si>
  <si>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</si>
  <si>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</si>
  <si>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</si>
  <si>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</si>
  <si>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</si>
  <si>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</si>
  <si>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</si>
  <si>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</si>
  <si>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</si>
  <si>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</si>
  <si>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</si>
  <si>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</si>
  <si>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</si>
  <si>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</si>
  <si>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</si>
  <si>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</si>
  <si>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</si>
  <si>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</si>
  <si>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</si>
  <si>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</si>
  <si>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</si>
  <si>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</si>
  <si>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</si>
  <si>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</si>
  <si>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</si>
  <si>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</si>
  <si>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</si>
  <si>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</si>
  <si>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</si>
  <si>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</si>
  <si>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</si>
  <si>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</si>
  <si>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</si>
  <si>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</si>
  <si>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</si>
  <si>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</si>
  <si>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</si>
  <si>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</si>
  <si>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</si>
  <si>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</si>
  <si>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</si>
  <si>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</si>
  <si>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</si>
  <si>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</si>
  <si>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</si>
  <si>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</si>
  <si>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</si>
  <si>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</si>
  <si>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</si>
  <si>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</si>
  <si>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</si>
  <si>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</si>
  <si>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</si>
  <si>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</si>
  <si>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</si>
  <si>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</si>
  <si>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</si>
  <si>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</si>
  <si>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</si>
  <si>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</si>
  <si>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</si>
  <si>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</si>
  <si>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</si>
  <si>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</si>
  <si>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</si>
  <si>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</si>
  <si>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</si>
  <si>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</si>
  <si>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</si>
  <si>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</si>
  <si>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</si>
  <si>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</si>
  <si>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</si>
  <si>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</si>
  <si>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</si>
  <si>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</si>
  <si>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</si>
  <si>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</si>
  <si>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</si>
  <si>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</si>
  <si>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</si>
  <si>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</si>
  <si>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</si>
  <si>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</si>
  <si>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</si>
  <si>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</si>
  <si>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</si>
  <si>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</si>
  <si>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</si>
  <si>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</si>
  <si>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</si>
  <si>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</si>
  <si>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</si>
  <si>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</si>
  <si>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</si>
  <si>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</si>
  <si>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</si>
  <si>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</si>
  <si>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</si>
  <si>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</si>
  <si>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</si>
  <si>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</si>
  <si>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</si>
  <si>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</si>
  <si>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</si>
  <si>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</si>
  <si>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</si>
  <si>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</si>
  <si>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</si>
  <si>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</si>
  <si>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</si>
  <si>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</si>
  <si>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</si>
  <si>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</si>
  <si>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</si>
  <si>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</si>
  <si>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</si>
  <si>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</si>
  <si>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</si>
  <si>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</si>
  <si>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</si>
  <si>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</si>
  <si>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</si>
  <si>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</si>
  <si>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</si>
  <si>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</si>
  <si>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</si>
  <si>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</si>
  <si>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</si>
  <si>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</si>
  <si>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</si>
  <si>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</si>
  <si>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</si>
  <si>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</si>
  <si>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</si>
  <si>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</si>
  <si>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</si>
  <si>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</si>
  <si>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</si>
  <si>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</si>
  <si>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</si>
  <si>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</si>
  <si>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</si>
  <si>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</si>
  <si>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</si>
  <si>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</si>
  <si>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</si>
  <si>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</si>
  <si>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</si>
  <si>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</si>
  <si>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</si>
  <si>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</si>
  <si>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</si>
  <si>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</si>
  <si>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</si>
  <si>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</si>
  <si>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</si>
  <si>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</si>
  <si>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</si>
  <si>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</si>
  <si>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</si>
  <si>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</si>
  <si>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</si>
  <si>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</si>
  <si>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</si>
  <si>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</si>
  <si>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</si>
  <si>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</si>
  <si>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</si>
  <si>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</si>
  <si>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</si>
  <si>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</si>
  <si>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</si>
  <si>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</si>
  <si>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</si>
  <si>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</si>
  <si>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</si>
  <si>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</si>
  <si>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</si>
  <si>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</si>
  <si>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</si>
  <si>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</si>
  <si>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</si>
  <si>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</si>
  <si>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</si>
  <si>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</si>
  <si>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</si>
  <si>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</si>
  <si>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</si>
  <si>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</si>
  <si>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</si>
  <si>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</si>
  <si>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</si>
  <si>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</si>
  <si>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</si>
  <si>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</si>
  <si>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</si>
  <si>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</si>
  <si>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</si>
  <si>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</si>
  <si>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</si>
  <si>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</si>
  <si>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</si>
  <si>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</si>
  <si>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</si>
  <si>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</si>
  <si>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</si>
  <si>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</si>
  <si>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</si>
  <si>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</si>
  <si>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</si>
  <si>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</si>
  <si>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</si>
  <si>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</si>
  <si>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</si>
  <si>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</si>
  <si>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</si>
  <si>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</si>
  <si>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</si>
  <si>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</si>
  <si>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</si>
  <si>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</si>
  <si>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</si>
  <si>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</si>
  <si>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</si>
  <si>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</si>
  <si>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</si>
  <si>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</si>
  <si>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</si>
  <si>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</si>
  <si>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</si>
  <si>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</si>
  <si>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</si>
  <si>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</si>
  <si>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</si>
  <si>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</si>
  <si>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</si>
  <si>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</si>
  <si>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</si>
  <si>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</si>
  <si>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</si>
  <si>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</si>
  <si>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</si>
  <si>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</si>
  <si>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</si>
  <si>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</si>
  <si>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</si>
  <si>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</si>
  <si>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</si>
  <si>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</si>
  <si>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</si>
  <si>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</si>
  <si>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</si>
  <si>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</si>
  <si>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</si>
  <si>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</si>
  <si>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</si>
  <si>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</si>
  <si>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</si>
  <si>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</si>
  <si>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</si>
  <si>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</si>
  <si>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</si>
  <si>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</si>
  <si>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</si>
  <si>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</si>
  <si>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</si>
  <si>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</si>
  <si>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</si>
  <si>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</si>
  <si>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</si>
  <si>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</si>
  <si>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</si>
  <si>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</si>
  <si>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</si>
  <si>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</si>
  <si>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</si>
  <si>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</si>
  <si>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</si>
  <si>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</si>
  <si>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</si>
  <si>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</si>
  <si>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</si>
  <si>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</si>
  <si>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</si>
  <si>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</si>
  <si>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</si>
  <si>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</si>
  <si>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</si>
  <si>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</si>
  <si>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</si>
  <si>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</si>
  <si>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</si>
  <si>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</si>
  <si>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</si>
  <si>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</si>
  <si>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</si>
  <si>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</si>
  <si>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</si>
  <si>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</si>
  <si>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</si>
  <si>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</si>
  <si>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</si>
  <si>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</si>
  <si>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</si>
  <si>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</si>
  <si>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</si>
  <si>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</si>
  <si>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</si>
  <si>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</si>
  <si>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</si>
  <si>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</si>
  <si>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</si>
  <si>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</si>
  <si>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</si>
  <si>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</si>
  <si>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</si>
  <si>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</si>
  <si>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</si>
  <si>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</si>
  <si>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</si>
  <si>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</si>
  <si>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</si>
  <si>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</si>
  <si>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</si>
  <si>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</si>
  <si>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</si>
  <si>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</si>
  <si>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</si>
  <si>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</si>
  <si>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</si>
  <si>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</si>
  <si>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</si>
  <si>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</si>
  <si>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</si>
  <si>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</si>
  <si>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</si>
  <si>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</si>
  <si>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</si>
  <si>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</si>
  <si>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</si>
  <si>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</si>
  <si>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</si>
  <si>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</si>
  <si>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</si>
  <si>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</si>
  <si>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</si>
  <si>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</si>
  <si>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</si>
  <si>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</si>
  <si>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</si>
  <si>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</si>
  <si>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</si>
  <si>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</si>
  <si>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</si>
  <si>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</si>
  <si>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</si>
  <si>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</si>
  <si>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</si>
  <si>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</si>
  <si>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</si>
  <si>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</si>
  <si>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</si>
  <si>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</si>
  <si>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</si>
  <si>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</si>
  <si>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</si>
  <si>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</si>
  <si>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</si>
  <si>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</si>
  <si>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</si>
  <si>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</si>
  <si>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</si>
  <si>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</si>
  <si>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</si>
  <si>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</si>
  <si>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</si>
  <si>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</si>
  <si>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</si>
  <si>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</si>
  <si>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</si>
  <si>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</si>
  <si>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</si>
  <si>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</si>
  <si>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</si>
  <si>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</si>
  <si>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</si>
  <si>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</si>
  <si>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</si>
  <si>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</si>
  <si>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</si>
  <si>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</si>
  <si>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</si>
  <si>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</si>
  <si>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</si>
  <si>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</si>
  <si>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</si>
  <si>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</si>
  <si>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</si>
  <si>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</si>
  <si>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</si>
  <si>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</si>
  <si>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</si>
  <si>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</si>
  <si>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</si>
  <si>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</si>
  <si>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</si>
  <si>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</si>
  <si>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</si>
  <si>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</si>
  <si>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</si>
  <si>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</si>
  <si>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</si>
  <si>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</si>
  <si>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</si>
  <si>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</si>
  <si>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</si>
  <si>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</si>
  <si>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</si>
  <si>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</si>
  <si>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</si>
  <si>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</si>
  <si>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</si>
  <si>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</si>
  <si>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</si>
  <si>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</si>
  <si>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</si>
  <si>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</si>
  <si>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</si>
  <si>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</si>
  <si>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</si>
  <si>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</si>
  <si>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</si>
  <si>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</si>
  <si>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</si>
  <si>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</si>
  <si>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</si>
  <si>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</si>
  <si>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</si>
  <si>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</si>
  <si>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</si>
  <si>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</si>
  <si>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</si>
  <si>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</si>
  <si>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</si>
  <si>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</si>
  <si>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</si>
  <si>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</si>
  <si>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</si>
  <si>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</si>
  <si>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</si>
  <si>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</si>
  <si>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</si>
  <si>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</si>
  <si>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</si>
  <si>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</si>
  <si>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</si>
  <si>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</si>
  <si>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</si>
  <si>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</si>
  <si>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</si>
  <si>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</si>
  <si>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</si>
  <si>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</si>
  <si>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</si>
  <si>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</si>
  <si>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</si>
  <si>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</si>
  <si>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</si>
  <si>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</si>
  <si>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</si>
  <si>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</si>
  <si>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</si>
  <si>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</si>
  <si>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</si>
  <si>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</si>
  <si>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</si>
  <si>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</si>
  <si>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</si>
  <si>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</si>
  <si>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</si>
  <si>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</si>
  <si>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</si>
  <si>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</si>
  <si>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</si>
  <si>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</si>
  <si>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</si>
  <si>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</si>
  <si>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</si>
  <si>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</si>
  <si>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</si>
  <si>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</si>
  <si>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</si>
  <si>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</si>
  <si>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</si>
  <si>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</si>
  <si>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</si>
  <si>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</si>
  <si>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</si>
  <si>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</si>
  <si>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</si>
  <si>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</si>
  <si>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</si>
  <si>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</si>
  <si>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</si>
  <si>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</si>
  <si>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</si>
  <si>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</si>
  <si>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</si>
  <si>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</si>
  <si>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</si>
  <si>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</si>
  <si>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</si>
  <si>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</si>
  <si>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</si>
  <si>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</si>
  <si>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</si>
  <si>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</si>
  <si>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</si>
  <si>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</si>
  <si>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</si>
  <si>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</si>
  <si>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</si>
  <si>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</si>
  <si>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</si>
  <si>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</si>
  <si>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</si>
  <si>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</si>
  <si>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</si>
  <si>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</si>
  <si>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</si>
  <si>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</si>
  <si>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</si>
  <si>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</si>
  <si>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</si>
  <si>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</si>
  <si>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</si>
  <si>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</si>
  <si>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</si>
  <si>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</si>
  <si>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</si>
  <si>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</si>
  <si>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</si>
  <si>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</si>
  <si>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</si>
  <si>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</si>
  <si>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</si>
  <si>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</si>
  <si>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</si>
  <si>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</si>
  <si>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</si>
  <si>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</si>
  <si>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</si>
  <si>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</si>
  <si>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</si>
  <si>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</si>
  <si>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</si>
  <si>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</si>
  <si>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</si>
  <si>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</si>
  <si>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</si>
  <si>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</si>
  <si>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</si>
  <si>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</si>
  <si>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</si>
  <si>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</si>
  <si>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</si>
  <si>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</si>
  <si>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</si>
  <si>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</si>
  <si>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</si>
  <si>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</si>
  <si>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</si>
  <si>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</si>
  <si>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</si>
  <si>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</si>
  <si>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</si>
  <si>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</si>
  <si>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</si>
  <si>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</si>
  <si>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</si>
  <si>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</si>
  <si>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</si>
  <si>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</si>
  <si>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</si>
  <si>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</si>
  <si>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</si>
  <si>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</si>
  <si>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</si>
  <si>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</si>
  <si>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</si>
  <si>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</si>
  <si>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</si>
  <si>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</si>
  <si>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</si>
  <si>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</si>
  <si>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</si>
  <si>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</si>
  <si>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</si>
  <si>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</si>
  <si>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</si>
  <si>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</si>
  <si>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</si>
  <si>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</si>
  <si>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</si>
  <si>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</si>
  <si>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</si>
  <si>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</si>
  <si>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</si>
  <si>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</si>
  <si>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</si>
  <si>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</si>
  <si>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</si>
  <si>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</si>
  <si>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</si>
  <si>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</si>
  <si>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</si>
  <si>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</si>
  <si>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</si>
  <si>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</si>
  <si>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</si>
  <si>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</si>
  <si>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</si>
  <si>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</si>
  <si>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</si>
  <si>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</si>
  <si>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</si>
  <si>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</si>
  <si>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</si>
  <si>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</si>
  <si>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</si>
  <si>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</si>
  <si>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</si>
  <si>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</si>
  <si>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</si>
  <si>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</si>
  <si>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</si>
  <si>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</si>
  <si>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</si>
  <si>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</si>
  <si>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</si>
  <si>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</si>
  <si>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</si>
  <si>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</si>
  <si>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</si>
  <si>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</si>
  <si>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</si>
  <si>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</si>
  <si>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</si>
  <si>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</si>
  <si>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</si>
  <si>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</si>
  <si>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</si>
  <si>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</si>
  <si>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</si>
  <si>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</si>
  <si>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</si>
  <si>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</si>
  <si>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</si>
  <si>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</si>
  <si>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</si>
  <si>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</si>
  <si>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</si>
  <si>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</si>
  <si>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</si>
  <si>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</si>
  <si>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</si>
  <si>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</si>
  <si>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</si>
  <si>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</si>
  <si>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</si>
  <si>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</si>
  <si>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</si>
  <si>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</si>
  <si>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</si>
  <si>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</si>
  <si>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</si>
  <si>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</si>
  <si>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</si>
  <si>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</si>
  <si>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</si>
  <si>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</si>
  <si>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</si>
  <si>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</si>
  <si>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</si>
  <si>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</si>
  <si>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</si>
  <si>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</si>
  <si>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</si>
  <si>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</si>
  <si>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</si>
  <si>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</si>
  <si>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</si>
  <si>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</si>
  <si>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</si>
  <si>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</si>
  <si>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</si>
  <si>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</si>
  <si>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</si>
  <si>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</si>
  <si>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</si>
  <si>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</si>
  <si>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</si>
  <si>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</si>
  <si>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</si>
  <si>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</si>
  <si>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</si>
  <si>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</si>
  <si>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</si>
  <si>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</si>
  <si>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</si>
  <si>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</si>
  <si>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</si>
  <si>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</si>
  <si>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</si>
  <si>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</si>
  <si>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</si>
  <si>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</si>
  <si>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</si>
  <si>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</si>
  <si>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</si>
  <si>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</si>
  <si>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</si>
  <si>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</si>
  <si>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</si>
  <si>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</si>
  <si>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</si>
  <si>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</si>
  <si>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</si>
  <si>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</si>
  <si>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</si>
  <si>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</si>
  <si>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</si>
  <si>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</si>
  <si>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</si>
  <si>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</si>
  <si>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</si>
  <si>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</si>
  <si>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</si>
  <si>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</si>
  <si>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</si>
  <si>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</si>
  <si>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</si>
  <si>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</si>
  <si>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</si>
  <si>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</si>
  <si>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</si>
  <si>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</si>
  <si>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</si>
  <si>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</si>
  <si>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</si>
  <si>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</si>
  <si>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</si>
  <si>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</si>
  <si>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</si>
  <si>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</si>
  <si>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</si>
  <si>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</si>
  <si>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</si>
  <si>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</si>
  <si>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</si>
  <si>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</si>
  <si>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</si>
  <si>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</si>
  <si>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</si>
  <si>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</si>
  <si>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</si>
  <si>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</si>
  <si>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</si>
  <si>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</si>
  <si>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</si>
  <si>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</si>
  <si>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</si>
  <si>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</si>
  <si>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</si>
  <si>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</si>
  <si>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</si>
  <si>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</si>
  <si>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</si>
  <si>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</si>
  <si>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</si>
  <si>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</si>
  <si>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</si>
  <si>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</si>
  <si>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</si>
  <si>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</si>
  <si>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</si>
  <si>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</si>
  <si>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</si>
  <si>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</si>
  <si>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</si>
  <si>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</si>
  <si>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</si>
  <si>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</si>
  <si>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</si>
  <si>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</si>
  <si>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</si>
  <si>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</si>
  <si>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</si>
  <si>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</si>
  <si>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</si>
  <si>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</si>
  <si>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</si>
  <si>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</si>
  <si>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</si>
  <si>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</si>
  <si>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</si>
  <si>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</si>
  <si>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</si>
  <si>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</si>
  <si>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</si>
  <si>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</si>
  <si>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</si>
  <si>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</si>
  <si>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</si>
  <si>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</si>
  <si>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</si>
  <si>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</si>
  <si>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</si>
  <si>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</si>
  <si>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</si>
  <si>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</si>
  <si>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</si>
  <si>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</si>
  <si>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</si>
  <si>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</si>
  <si>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</si>
  <si>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</si>
  <si>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</si>
  <si>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</si>
  <si>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</si>
  <si>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</si>
  <si>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</si>
  <si>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</si>
  <si>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</si>
  <si>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</si>
  <si>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</si>
  <si>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</si>
  <si>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</si>
  <si>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</si>
  <si>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</si>
  <si>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</si>
  <si>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</si>
  <si>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</si>
  <si>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</si>
  <si>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</si>
  <si>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</si>
  <si>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</si>
  <si>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</si>
  <si>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</si>
  <si>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</si>
  <si>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</si>
  <si>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</si>
  <si>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</si>
  <si>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</si>
  <si>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</si>
  <si>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</si>
  <si>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</si>
  <si>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</si>
  <si>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</si>
  <si>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</si>
  <si>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</si>
  <si>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</si>
  <si>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</si>
  <si>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</si>
  <si>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</si>
  <si>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</si>
  <si>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</si>
  <si>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</si>
  <si>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</si>
  <si>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</si>
  <si>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</si>
  <si>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</si>
  <si>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</si>
  <si>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</si>
  <si>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</si>
  <si>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</si>
  <si>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</si>
  <si>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</si>
  <si>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</si>
  <si>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</si>
  <si>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</si>
  <si>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</si>
  <si>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</si>
  <si>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</si>
  <si>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</si>
  <si>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</si>
  <si>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</si>
  <si>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</si>
  <si>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</si>
  <si>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</si>
  <si>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</si>
  <si>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</si>
  <si>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</si>
  <si>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</si>
  <si>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</si>
  <si>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</si>
  <si>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</si>
  <si>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</si>
  <si>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</si>
  <si>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</si>
  <si>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</si>
  <si>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</si>
  <si>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</si>
  <si>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</si>
  <si>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</si>
  <si>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</si>
  <si>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</si>
  <si>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</si>
  <si>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</si>
  <si>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</si>
  <si>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</si>
  <si>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</si>
  <si>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</si>
  <si>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</si>
  <si>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</si>
  <si>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</si>
  <si>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</si>
  <si>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</si>
  <si>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</si>
  <si>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</si>
  <si>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</si>
  <si>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</si>
  <si>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</si>
  <si>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</si>
  <si>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</si>
  <si>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</si>
  <si>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</si>
  <si>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</si>
  <si>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</si>
  <si>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</si>
  <si>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</si>
  <si>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</si>
  <si>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</si>
  <si>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</si>
  <si>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</si>
  <si>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</si>
  <si>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</si>
  <si>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</si>
  <si>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</si>
  <si>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</si>
  <si>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</si>
  <si>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</si>
  <si>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</si>
  <si>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</si>
  <si>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</si>
  <si>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</si>
  <si>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</si>
  <si>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</si>
  <si>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</si>
  <si>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</si>
  <si>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</si>
  <si>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</si>
  <si>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</si>
  <si>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</si>
  <si>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</si>
  <si>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</si>
  <si>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</si>
  <si>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</si>
  <si>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</si>
  <si>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</si>
  <si>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</si>
  <si>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</si>
  <si>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</si>
  <si>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</si>
  <si>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</si>
  <si>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</si>
  <si>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</si>
  <si>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</si>
  <si>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</si>
  <si>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</si>
  <si>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</si>
  <si>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</si>
  <si>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</si>
  <si>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</si>
  <si>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</si>
  <si>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</si>
  <si>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</si>
  <si>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</si>
  <si>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</si>
  <si>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</si>
  <si>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</si>
  <si>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</si>
  <si>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</si>
  <si>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</si>
  <si>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</si>
  <si>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</si>
  <si>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</si>
  <si>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</si>
  <si>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</si>
  <si>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</si>
  <si>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</si>
  <si>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</si>
  <si>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</si>
  <si>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</si>
  <si>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</si>
  <si>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</si>
  <si>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</si>
  <si>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</si>
  <si>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</si>
  <si>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</si>
  <si>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</si>
  <si>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</si>
  <si>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</si>
  <si>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</si>
  <si>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</si>
  <si>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</si>
  <si>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</si>
  <si>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</si>
  <si>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</si>
  <si>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</si>
  <si>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</si>
  <si>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</si>
  <si>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</si>
  <si>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</si>
  <si>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</si>
  <si>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</si>
  <si>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</si>
  <si>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</si>
  <si>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</si>
  <si>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</si>
  <si>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</si>
  <si>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</si>
  <si>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</si>
  <si>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</si>
  <si>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</si>
  <si>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</si>
  <si>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</si>
  <si>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</si>
  <si>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</si>
  <si>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</si>
  <si>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</si>
  <si>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</si>
  <si>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</si>
  <si>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</si>
  <si>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</si>
  <si>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</si>
  <si>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</si>
  <si>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</si>
  <si>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</si>
  <si>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</si>
  <si>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</si>
  <si>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</si>
  <si>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</si>
  <si>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</si>
  <si>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</si>
  <si>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</si>
  <si>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</si>
  <si>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</si>
  <si>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</si>
  <si>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</si>
  <si>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</si>
  <si>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</si>
  <si>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</si>
  <si>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</si>
  <si>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</si>
  <si>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</si>
  <si>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</si>
  <si>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</si>
  <si>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</si>
  <si>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</si>
  <si>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</si>
  <si>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</si>
  <si>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</si>
  <si>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</si>
  <si>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</si>
  <si>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</si>
  <si>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</si>
  <si>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</si>
  <si>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</si>
  <si>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</si>
  <si>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</si>
  <si>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</si>
  <si>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</si>
  <si>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</si>
  <si>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</si>
  <si>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</si>
  <si>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</si>
  <si>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</si>
  <si>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</si>
  <si>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</si>
  <si>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</si>
  <si>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</si>
  <si>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</si>
  <si>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</si>
  <si>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</si>
  <si>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</si>
  <si>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</si>
  <si>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</si>
  <si>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</si>
  <si>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</si>
  <si>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</si>
  <si>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</si>
  <si>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</si>
  <si>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</si>
  <si>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</si>
  <si>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</si>
  <si>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</si>
  <si>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</si>
  <si>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</si>
  <si>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</si>
  <si>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</si>
  <si>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</si>
  <si>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</si>
  <si>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</si>
  <si>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</si>
  <si>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</si>
  <si>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</si>
  <si>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</si>
  <si>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</si>
  <si>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</si>
  <si>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</si>
  <si>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</si>
  <si>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</si>
  <si>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</si>
  <si>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</si>
  <si>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</si>
  <si>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</si>
  <si>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</si>
  <si>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</si>
  <si>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</si>
  <si>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</si>
  <si>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</si>
  <si>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</si>
  <si>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</si>
  <si>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</si>
  <si>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</si>
  <si>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</si>
  <si>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</si>
  <si>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</si>
  <si>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</si>
  <si>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</si>
  <si>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</si>
  <si>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</si>
  <si>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</si>
  <si>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</si>
  <si>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</si>
  <si>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</si>
  <si>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</si>
  <si>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</si>
  <si>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</si>
  <si>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</si>
  <si>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</si>
  <si>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</si>
  <si>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</si>
  <si>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</si>
  <si>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</si>
  <si>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</si>
  <si>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</si>
  <si>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</si>
  <si>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</si>
  <si>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</si>
  <si>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</si>
  <si>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</si>
  <si>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</si>
  <si>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</si>
  <si>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</si>
  <si>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</si>
  <si>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</si>
  <si>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</si>
  <si>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</si>
  <si>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</si>
  <si>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</si>
  <si>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3990-4005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</si>
  <si>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</si>
  <si>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</si>
  <si>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</si>
  <si>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</si>
  <si>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</si>
  <si>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</si>
  <si>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</si>
  <si>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</si>
  <si>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380-375</t>
  </si>
  <si>
    <t>Profit of Rs.14/-</t>
  </si>
  <si>
    <t>Profit of Rs.19.5/-</t>
  </si>
  <si>
    <t>50-54</t>
  </si>
  <si>
    <t>100-110</t>
  </si>
  <si>
    <t>Loss of Rs.27/-</t>
  </si>
  <si>
    <t xml:space="preserve">HDFCLIFE </t>
  </si>
  <si>
    <t>180-178</t>
  </si>
  <si>
    <t>ALPHA LEON ENTERPRISES LLP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</si>
  <si>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</si>
  <si>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</si>
  <si>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</si>
  <si>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</si>
  <si>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</si>
  <si>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</si>
  <si>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</si>
  <si>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339-341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</si>
  <si>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</si>
  <si>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</si>
  <si>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</si>
  <si>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</si>
  <si>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</si>
  <si>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</si>
  <si>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</si>
  <si>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</si>
  <si>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</si>
  <si>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Khadim India Limited</t>
  </si>
  <si>
    <t>N.K.SECURITIES</t>
  </si>
  <si>
    <t>PVR Limited</t>
  </si>
  <si>
    <t>RBL Bank Limited</t>
  </si>
  <si>
    <t>GRAVITON RESEARCH CAPITAL LLP</t>
  </si>
  <si>
    <t>S H Kelkar and Co. Ltd.</t>
  </si>
  <si>
    <t>South Indian Bank Ltd.</t>
  </si>
  <si>
    <t>GANESH CHIRANJILAL KHANDELWAL</t>
  </si>
  <si>
    <t>S. P. Apparels Limited</t>
  </si>
  <si>
    <t>KESAVAPILLAI   ANNAMALAI</t>
  </si>
  <si>
    <t>FIDELITY INVESTMENT TRUST FIDELITY SERIES EMERGING MARKETS FUND</t>
  </si>
  <si>
    <t>GOLDMAN SACHS INTERNATIONAL EQUITY FUND</t>
  </si>
  <si>
    <t>SREI Infrastructure Finan</t>
  </si>
  <si>
    <t>FIDINVTR:FIDSERIESEMGMARKETSF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</si>
  <si>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</si>
  <si>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</si>
  <si>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</si>
  <si>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</si>
  <si>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</si>
  <si>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</si>
  <si>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</si>
  <si>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</si>
  <si>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</si>
  <si>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AKG FINVEST LIMITED</t>
  </si>
  <si>
    <t>GOENKA SECURITIES PVT LTD</t>
  </si>
  <si>
    <t>BLFL</t>
  </si>
  <si>
    <t>APURVABHAI DILIPBHAI SHAH</t>
  </si>
  <si>
    <t>DECCAN</t>
  </si>
  <si>
    <t>HITESH MOHANBHAI PATEL</t>
  </si>
  <si>
    <t>CAPITAL WORLD GROWTH AND INCOME FUND</t>
  </si>
  <si>
    <t>STANDARD LIFE (MAURITIUS HOLDINGS) 2006 LTD</t>
  </si>
  <si>
    <t>INDRENEW</t>
  </si>
  <si>
    <t>PURAN CHAND CHOUDHARY</t>
  </si>
  <si>
    <t>ROJL</t>
  </si>
  <si>
    <t>DARSHAN ORNA LIMITED</t>
  </si>
  <si>
    <t>JHAVERI TRADING AND INVESTMENT PVT LTD</t>
  </si>
  <si>
    <t>VICKY RAJESH JHAVERI</t>
  </si>
  <si>
    <t>TERRASCOPE</t>
  </si>
  <si>
    <t>NITUKAUR DARBARSINGH KALAR</t>
  </si>
  <si>
    <t>TILAK VENTURES LIMITED</t>
  </si>
  <si>
    <t>OUT OF CITY TRAVEL SOLUTIONS LIMITED</t>
  </si>
  <si>
    <t>SUNDARAM FINANCE HOLDINGS LIMITED</t>
  </si>
  <si>
    <t>TITAN EUROPE LIMITED</t>
  </si>
  <si>
    <t>GM Breweries Ltd.</t>
  </si>
  <si>
    <t>Gulshan Polyols Limited</t>
  </si>
  <si>
    <t>GULSHAN HOLDINGS PRIVATE LIMITED</t>
  </si>
  <si>
    <t>Healthcare Glob. Ent. Ltd</t>
  </si>
  <si>
    <t>HINA JAYESH PAREKH</t>
  </si>
  <si>
    <t>PIVOTAL BUSINESS MANAGERS LLP</t>
  </si>
  <si>
    <t>SYLEBRA CAPITAL PARTNERS MASTER FUND LTD.</t>
  </si>
  <si>
    <t>Saregama India Ltd.</t>
  </si>
  <si>
    <t>Universus Imagings Ltd</t>
  </si>
  <si>
    <t>SPARK SECURITIES PRIVATE LTD</t>
  </si>
  <si>
    <t>Urja Global Limited</t>
  </si>
  <si>
    <t>ANTARA INDIA EVERGREEN FUND LTD</t>
  </si>
  <si>
    <t>BNP PARIBAS ARBITRAGE</t>
  </si>
  <si>
    <t>THE SCOTTISH ORIENTAL SMALLER COMPANIES TRUST PLC    SOSC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</si>
</sst>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3" sqref="D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43987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43987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8" t="s">
        <v>16</v>
      </c>
      <c r="B9" s="510" t="s">
        <v>17</v>
      </c>
      <c r="C9" s="510" t="s">
        <v>18</v>
      </c>
      <c r="D9" s="275" t="s">
        <v>19</v>
      </c>
      <c r="E9" s="275" t="s">
        <v>20</v>
      </c>
      <c r="F9" s="505" t="s">
        <v>21</v>
      </c>
      <c r="G9" s="506"/>
      <c r="H9" s="507"/>
      <c r="I9" s="505" t="s">
        <v>22</v>
      </c>
      <c r="J9" s="506"/>
      <c r="K9" s="507"/>
      <c r="L9" s="275"/>
      <c r="M9" s="282"/>
      <c r="N9" s="282"/>
      <c r="O9" s="282"/>
    </row>
    <row r="10" spans="1:15" ht="59.25" customHeight="1">
      <c r="A10" s="509"/>
      <c r="B10" s="511" t="s">
        <v>17</v>
      </c>
      <c r="C10" s="51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20379.95</v>
      </c>
      <c r="E11" s="304">
        <v>20564.416666666668</v>
      </c>
      <c r="F11" s="316">
        <v>20048.833333333336</v>
      </c>
      <c r="G11" s="316">
        <v>19717.716666666667</v>
      </c>
      <c r="H11" s="316">
        <v>19202.133333333335</v>
      </c>
      <c r="I11" s="316">
        <v>20895.533333333336</v>
      </c>
      <c r="J11" s="316">
        <v>21411.116666666672</v>
      </c>
      <c r="K11" s="316">
        <v>21742.233333333337</v>
      </c>
      <c r="L11" s="303">
        <v>21080</v>
      </c>
      <c r="M11" s="303">
        <v>20233.3</v>
      </c>
      <c r="N11" s="320">
        <v>1427370</v>
      </c>
      <c r="O11" s="321">
        <v>-6.971727257322366E-2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10017.65</v>
      </c>
      <c r="E12" s="317">
        <v>10019.983333333334</v>
      </c>
      <c r="F12" s="318">
        <v>9929.9666666666672</v>
      </c>
      <c r="G12" s="318">
        <v>9842.2833333333328</v>
      </c>
      <c r="H12" s="318">
        <v>9752.2666666666664</v>
      </c>
      <c r="I12" s="318">
        <v>10107.666666666668</v>
      </c>
      <c r="J12" s="318">
        <v>10197.683333333334</v>
      </c>
      <c r="K12" s="318">
        <v>10285.366666666669</v>
      </c>
      <c r="L12" s="305">
        <v>10110</v>
      </c>
      <c r="M12" s="305">
        <v>9932.2999999999993</v>
      </c>
      <c r="N12" s="320">
        <v>11340675</v>
      </c>
      <c r="O12" s="321">
        <v>-3.3907076592808401E-2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14582</v>
      </c>
      <c r="E13" s="317">
        <v>14523.333333333334</v>
      </c>
      <c r="F13" s="318">
        <v>14425.666666666668</v>
      </c>
      <c r="G13" s="318">
        <v>14269.333333333334</v>
      </c>
      <c r="H13" s="318">
        <v>14171.666666666668</v>
      </c>
      <c r="I13" s="318">
        <v>14679.666666666668</v>
      </c>
      <c r="J13" s="318">
        <v>14777.333333333336</v>
      </c>
      <c r="K13" s="318">
        <v>14933.666666666668</v>
      </c>
      <c r="L13" s="305">
        <v>14621</v>
      </c>
      <c r="M13" s="305">
        <v>14367</v>
      </c>
      <c r="N13" s="320">
        <v>1500</v>
      </c>
      <c r="O13" s="321">
        <v>0.30434782608695654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1271.05</v>
      </c>
      <c r="E14" s="317">
        <v>1263.5166666666667</v>
      </c>
      <c r="F14" s="318">
        <v>1249.9833333333333</v>
      </c>
      <c r="G14" s="318">
        <v>1228.9166666666667</v>
      </c>
      <c r="H14" s="318">
        <v>1215.3833333333334</v>
      </c>
      <c r="I14" s="318">
        <v>1284.5833333333333</v>
      </c>
      <c r="J14" s="318">
        <v>1298.1166666666666</v>
      </c>
      <c r="K14" s="318">
        <v>1319.1833333333332</v>
      </c>
      <c r="L14" s="305">
        <v>1277.05</v>
      </c>
      <c r="M14" s="305">
        <v>1242.45</v>
      </c>
      <c r="N14" s="320">
        <v>1743300</v>
      </c>
      <c r="O14" s="321">
        <v>3.0562780799243319E-2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148.05000000000001</v>
      </c>
      <c r="E15" s="317">
        <v>149.20000000000002</v>
      </c>
      <c r="F15" s="318">
        <v>144.65000000000003</v>
      </c>
      <c r="G15" s="318">
        <v>141.25000000000003</v>
      </c>
      <c r="H15" s="318">
        <v>136.70000000000005</v>
      </c>
      <c r="I15" s="318">
        <v>152.60000000000002</v>
      </c>
      <c r="J15" s="318">
        <v>157.15000000000003</v>
      </c>
      <c r="K15" s="318">
        <v>160.55000000000001</v>
      </c>
      <c r="L15" s="305">
        <v>153.75</v>
      </c>
      <c r="M15" s="305">
        <v>145.80000000000001</v>
      </c>
      <c r="N15" s="320">
        <v>17832000</v>
      </c>
      <c r="O15" s="321">
        <v>-1.5459363957597174E-2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339.95</v>
      </c>
      <c r="E16" s="317">
        <v>340.66666666666669</v>
      </c>
      <c r="F16" s="318">
        <v>337.63333333333338</v>
      </c>
      <c r="G16" s="318">
        <v>335.31666666666672</v>
      </c>
      <c r="H16" s="318">
        <v>332.28333333333342</v>
      </c>
      <c r="I16" s="318">
        <v>342.98333333333335</v>
      </c>
      <c r="J16" s="318">
        <v>346.01666666666665</v>
      </c>
      <c r="K16" s="318">
        <v>348.33333333333331</v>
      </c>
      <c r="L16" s="305">
        <v>343.7</v>
      </c>
      <c r="M16" s="305">
        <v>338.35</v>
      </c>
      <c r="N16" s="320">
        <v>33372500</v>
      </c>
      <c r="O16" s="321">
        <v>-2.2767203513909224E-2</v>
      </c>
    </row>
    <row r="17" spans="1:15" ht="15">
      <c r="A17" s="278">
        <v>7</v>
      </c>
      <c r="B17" s="400" t="s">
        <v>43</v>
      </c>
      <c r="C17" s="278" t="s">
        <v>44</v>
      </c>
      <c r="D17" s="317">
        <v>38.75</v>
      </c>
      <c r="E17" s="317">
        <v>38.416666666666664</v>
      </c>
      <c r="F17" s="318">
        <v>37.583333333333329</v>
      </c>
      <c r="G17" s="318">
        <v>36.416666666666664</v>
      </c>
      <c r="H17" s="318">
        <v>35.583333333333329</v>
      </c>
      <c r="I17" s="318">
        <v>39.583333333333329</v>
      </c>
      <c r="J17" s="318">
        <v>40.416666666666657</v>
      </c>
      <c r="K17" s="318">
        <v>41.583333333333329</v>
      </c>
      <c r="L17" s="305">
        <v>39.25</v>
      </c>
      <c r="M17" s="305">
        <v>37.25</v>
      </c>
      <c r="N17" s="320">
        <v>34500000</v>
      </c>
      <c r="O17" s="321">
        <v>-2.2385945026919808E-2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662.45</v>
      </c>
      <c r="E18" s="317">
        <v>658.9</v>
      </c>
      <c r="F18" s="318">
        <v>653.34999999999991</v>
      </c>
      <c r="G18" s="318">
        <v>644.24999999999989</v>
      </c>
      <c r="H18" s="318">
        <v>638.69999999999982</v>
      </c>
      <c r="I18" s="318">
        <v>668</v>
      </c>
      <c r="J18" s="318">
        <v>673.55</v>
      </c>
      <c r="K18" s="318">
        <v>682.65000000000009</v>
      </c>
      <c r="L18" s="305">
        <v>664.45</v>
      </c>
      <c r="M18" s="305">
        <v>649.79999999999995</v>
      </c>
      <c r="N18" s="320">
        <v>1523600</v>
      </c>
      <c r="O18" s="321">
        <v>8.7198515769944335E-2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186.5</v>
      </c>
      <c r="E19" s="317">
        <v>185.93333333333331</v>
      </c>
      <c r="F19" s="318">
        <v>182.76666666666662</v>
      </c>
      <c r="G19" s="318">
        <v>179.0333333333333</v>
      </c>
      <c r="H19" s="318">
        <v>175.86666666666662</v>
      </c>
      <c r="I19" s="318">
        <v>189.66666666666663</v>
      </c>
      <c r="J19" s="318">
        <v>192.83333333333331</v>
      </c>
      <c r="K19" s="318">
        <v>196.56666666666663</v>
      </c>
      <c r="L19" s="305">
        <v>189.1</v>
      </c>
      <c r="M19" s="305">
        <v>182.2</v>
      </c>
      <c r="N19" s="320">
        <v>18700000</v>
      </c>
      <c r="O19" s="321">
        <v>4.6388002909742043E-2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1366.3</v>
      </c>
      <c r="E20" s="317">
        <v>1357.8666666666668</v>
      </c>
      <c r="F20" s="318">
        <v>1346.7333333333336</v>
      </c>
      <c r="G20" s="318">
        <v>1327.1666666666667</v>
      </c>
      <c r="H20" s="318">
        <v>1316.0333333333335</v>
      </c>
      <c r="I20" s="318">
        <v>1377.4333333333336</v>
      </c>
      <c r="J20" s="318">
        <v>1388.5666666666668</v>
      </c>
      <c r="K20" s="318">
        <v>1408.1333333333337</v>
      </c>
      <c r="L20" s="305">
        <v>1369</v>
      </c>
      <c r="M20" s="305">
        <v>1338.3</v>
      </c>
      <c r="N20" s="320">
        <v>848500</v>
      </c>
      <c r="O20" s="321">
        <v>1.9219219219219218E-2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103</v>
      </c>
      <c r="E21" s="317">
        <v>104.23333333333333</v>
      </c>
      <c r="F21" s="318">
        <v>100.81666666666666</v>
      </c>
      <c r="G21" s="318">
        <v>98.633333333333326</v>
      </c>
      <c r="H21" s="318">
        <v>95.216666666666654</v>
      </c>
      <c r="I21" s="318">
        <v>106.41666666666667</v>
      </c>
      <c r="J21" s="318">
        <v>109.83333333333333</v>
      </c>
      <c r="K21" s="318">
        <v>112.01666666666668</v>
      </c>
      <c r="L21" s="305">
        <v>107.65</v>
      </c>
      <c r="M21" s="305">
        <v>102.05</v>
      </c>
      <c r="N21" s="320">
        <v>10250000</v>
      </c>
      <c r="O21" s="321">
        <v>7.9174563065908615E-2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45.9</v>
      </c>
      <c r="E22" s="317">
        <v>46.04999999999999</v>
      </c>
      <c r="F22" s="318">
        <v>45.149999999999977</v>
      </c>
      <c r="G22" s="318">
        <v>44.399999999999984</v>
      </c>
      <c r="H22" s="318">
        <v>43.499999999999972</v>
      </c>
      <c r="I22" s="318">
        <v>46.799999999999983</v>
      </c>
      <c r="J22" s="318">
        <v>47.7</v>
      </c>
      <c r="K22" s="318">
        <v>48.449999999999989</v>
      </c>
      <c r="L22" s="305">
        <v>46.95</v>
      </c>
      <c r="M22" s="305">
        <v>45.3</v>
      </c>
      <c r="N22" s="320">
        <v>58986000</v>
      </c>
      <c r="O22" s="321">
        <v>5.0092005724800652E-3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1636.9</v>
      </c>
      <c r="E23" s="317">
        <v>1662.3499999999997</v>
      </c>
      <c r="F23" s="318">
        <v>1604.8999999999994</v>
      </c>
      <c r="G23" s="318">
        <v>1572.8999999999996</v>
      </c>
      <c r="H23" s="318">
        <v>1515.4499999999994</v>
      </c>
      <c r="I23" s="318">
        <v>1694.3499999999995</v>
      </c>
      <c r="J23" s="318">
        <v>1751.7999999999997</v>
      </c>
      <c r="K23" s="318">
        <v>1783.7999999999995</v>
      </c>
      <c r="L23" s="305">
        <v>1719.8</v>
      </c>
      <c r="M23" s="305">
        <v>1630.35</v>
      </c>
      <c r="N23" s="320">
        <v>5746800</v>
      </c>
      <c r="O23" s="321">
        <v>-4.9518705964076613E-2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760.95</v>
      </c>
      <c r="E24" s="317">
        <v>768.66666666666663</v>
      </c>
      <c r="F24" s="318">
        <v>746.58333333333326</v>
      </c>
      <c r="G24" s="318">
        <v>732.21666666666658</v>
      </c>
      <c r="H24" s="318">
        <v>710.13333333333321</v>
      </c>
      <c r="I24" s="318">
        <v>783.0333333333333</v>
      </c>
      <c r="J24" s="318">
        <v>805.11666666666656</v>
      </c>
      <c r="K24" s="318">
        <v>819.48333333333335</v>
      </c>
      <c r="L24" s="305">
        <v>790.75</v>
      </c>
      <c r="M24" s="305">
        <v>754.3</v>
      </c>
      <c r="N24" s="320">
        <v>11165700</v>
      </c>
      <c r="O24" s="321">
        <v>-1.3865950700804578E-2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394.95</v>
      </c>
      <c r="E25" s="317">
        <v>399.95</v>
      </c>
      <c r="F25" s="318">
        <v>386.09999999999997</v>
      </c>
      <c r="G25" s="318">
        <v>377.25</v>
      </c>
      <c r="H25" s="318">
        <v>363.4</v>
      </c>
      <c r="I25" s="318">
        <v>408.79999999999995</v>
      </c>
      <c r="J25" s="318">
        <v>422.65</v>
      </c>
      <c r="K25" s="318">
        <v>431.49999999999994</v>
      </c>
      <c r="L25" s="305">
        <v>413.8</v>
      </c>
      <c r="M25" s="305">
        <v>391.1</v>
      </c>
      <c r="N25" s="320">
        <v>64104000</v>
      </c>
      <c r="O25" s="321">
        <v>-1.5662428597751982E-2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2817.85</v>
      </c>
      <c r="E26" s="317">
        <v>2802.4666666666667</v>
      </c>
      <c r="F26" s="318">
        <v>2771.9833333333336</v>
      </c>
      <c r="G26" s="318">
        <v>2726.1166666666668</v>
      </c>
      <c r="H26" s="318">
        <v>2695.6333333333337</v>
      </c>
      <c r="I26" s="318">
        <v>2848.3333333333335</v>
      </c>
      <c r="J26" s="318">
        <v>2878.8166666666662</v>
      </c>
      <c r="K26" s="318">
        <v>2924.6833333333334</v>
      </c>
      <c r="L26" s="305">
        <v>2832.95</v>
      </c>
      <c r="M26" s="305">
        <v>2756.6</v>
      </c>
      <c r="N26" s="320">
        <v>1764500</v>
      </c>
      <c r="O26" s="321">
        <v>-3.248128795367886E-3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5141.95</v>
      </c>
      <c r="E27" s="317">
        <v>5184.0333333333338</v>
      </c>
      <c r="F27" s="318">
        <v>5036.3166666666675</v>
      </c>
      <c r="G27" s="318">
        <v>4930.6833333333334</v>
      </c>
      <c r="H27" s="318">
        <v>4782.9666666666672</v>
      </c>
      <c r="I27" s="318">
        <v>5289.6666666666679</v>
      </c>
      <c r="J27" s="318">
        <v>5437.3833333333332</v>
      </c>
      <c r="K27" s="318">
        <v>5543.0166666666682</v>
      </c>
      <c r="L27" s="305">
        <v>5331.75</v>
      </c>
      <c r="M27" s="305">
        <v>5078.3999999999996</v>
      </c>
      <c r="N27" s="320">
        <v>791250</v>
      </c>
      <c r="O27" s="321">
        <v>7.6408787010506206E-3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2313.65</v>
      </c>
      <c r="E28" s="317">
        <v>2342.8166666666671</v>
      </c>
      <c r="F28" s="318">
        <v>2243.4333333333343</v>
      </c>
      <c r="G28" s="318">
        <v>2173.2166666666672</v>
      </c>
      <c r="H28" s="318">
        <v>2073.8333333333344</v>
      </c>
      <c r="I28" s="318">
        <v>2413.0333333333342</v>
      </c>
      <c r="J28" s="318">
        <v>2512.4166666666665</v>
      </c>
      <c r="K28" s="318">
        <v>2582.6333333333341</v>
      </c>
      <c r="L28" s="305">
        <v>2442.1999999999998</v>
      </c>
      <c r="M28" s="305">
        <v>2272.6</v>
      </c>
      <c r="N28" s="320">
        <v>5710750</v>
      </c>
      <c r="O28" s="321">
        <v>-1.8476345980320542E-2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1132.6500000000001</v>
      </c>
      <c r="E29" s="317">
        <v>1124.7666666666667</v>
      </c>
      <c r="F29" s="318">
        <v>1110.8833333333332</v>
      </c>
      <c r="G29" s="318">
        <v>1089.1166666666666</v>
      </c>
      <c r="H29" s="318">
        <v>1075.2333333333331</v>
      </c>
      <c r="I29" s="318">
        <v>1146.5333333333333</v>
      </c>
      <c r="J29" s="318">
        <v>1160.416666666667</v>
      </c>
      <c r="K29" s="318">
        <v>1182.1833333333334</v>
      </c>
      <c r="L29" s="305">
        <v>1138.6500000000001</v>
      </c>
      <c r="M29" s="305">
        <v>1103</v>
      </c>
      <c r="N29" s="320">
        <v>1184800</v>
      </c>
      <c r="O29" s="321">
        <v>-3.517915309446254E-2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233.1</v>
      </c>
      <c r="E30" s="317">
        <v>238.56666666666669</v>
      </c>
      <c r="F30" s="318">
        <v>224.83333333333337</v>
      </c>
      <c r="G30" s="318">
        <v>216.56666666666669</v>
      </c>
      <c r="H30" s="318">
        <v>202.83333333333337</v>
      </c>
      <c r="I30" s="318">
        <v>246.83333333333337</v>
      </c>
      <c r="J30" s="318">
        <v>260.56666666666666</v>
      </c>
      <c r="K30" s="318">
        <v>268.83333333333337</v>
      </c>
      <c r="L30" s="305">
        <v>252.3</v>
      </c>
      <c r="M30" s="305">
        <v>230.3</v>
      </c>
      <c r="N30" s="320">
        <v>11109000</v>
      </c>
      <c r="O30" s="321">
        <v>3.1763722485371973E-2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42.95</v>
      </c>
      <c r="E31" s="317">
        <v>43.516666666666673</v>
      </c>
      <c r="F31" s="318">
        <v>41.733333333333348</v>
      </c>
      <c r="G31" s="318">
        <v>40.516666666666673</v>
      </c>
      <c r="H31" s="318">
        <v>38.733333333333348</v>
      </c>
      <c r="I31" s="318">
        <v>44.733333333333348</v>
      </c>
      <c r="J31" s="318">
        <v>46.516666666666666</v>
      </c>
      <c r="K31" s="318">
        <v>47.733333333333348</v>
      </c>
      <c r="L31" s="305">
        <v>45.3</v>
      </c>
      <c r="M31" s="305">
        <v>42.3</v>
      </c>
      <c r="N31" s="320">
        <v>59764600</v>
      </c>
      <c r="O31" s="321">
        <v>-9.6771093281368577E-3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1396.9</v>
      </c>
      <c r="E32" s="317">
        <v>1397.3999999999999</v>
      </c>
      <c r="F32" s="318">
        <v>1372.5499999999997</v>
      </c>
      <c r="G32" s="318">
        <v>1348.1999999999998</v>
      </c>
      <c r="H32" s="318">
        <v>1323.3499999999997</v>
      </c>
      <c r="I32" s="318">
        <v>1421.7499999999998</v>
      </c>
      <c r="J32" s="318">
        <v>1446.5999999999997</v>
      </c>
      <c r="K32" s="318">
        <v>1470.9499999999998</v>
      </c>
      <c r="L32" s="305">
        <v>1422.25</v>
      </c>
      <c r="M32" s="305">
        <v>1373.05</v>
      </c>
      <c r="N32" s="320">
        <v>1408000</v>
      </c>
      <c r="O32" s="321">
        <v>-0.14409896355733867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73</v>
      </c>
      <c r="E33" s="317">
        <v>73.333333333333329</v>
      </c>
      <c r="F33" s="318">
        <v>71.316666666666663</v>
      </c>
      <c r="G33" s="318">
        <v>69.63333333333334</v>
      </c>
      <c r="H33" s="318">
        <v>67.616666666666674</v>
      </c>
      <c r="I33" s="318">
        <v>75.016666666666652</v>
      </c>
      <c r="J33" s="318">
        <v>77.033333333333331</v>
      </c>
      <c r="K33" s="318">
        <v>78.71666666666664</v>
      </c>
      <c r="L33" s="305">
        <v>75.349999999999994</v>
      </c>
      <c r="M33" s="305">
        <v>71.650000000000006</v>
      </c>
      <c r="N33" s="320">
        <v>23395600</v>
      </c>
      <c r="O33" s="321">
        <v>1.2884232401073685E-2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504.1</v>
      </c>
      <c r="E34" s="317">
        <v>509.98333333333335</v>
      </c>
      <c r="F34" s="318">
        <v>493.31666666666672</v>
      </c>
      <c r="G34" s="318">
        <v>482.53333333333336</v>
      </c>
      <c r="H34" s="318">
        <v>465.86666666666673</v>
      </c>
      <c r="I34" s="318">
        <v>520.76666666666665</v>
      </c>
      <c r="J34" s="318">
        <v>537.43333333333317</v>
      </c>
      <c r="K34" s="318">
        <v>548.2166666666667</v>
      </c>
      <c r="L34" s="305">
        <v>526.65</v>
      </c>
      <c r="M34" s="305">
        <v>499.2</v>
      </c>
      <c r="N34" s="320">
        <v>3977600</v>
      </c>
      <c r="O34" s="321">
        <v>5.0027793218454693E-3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340.8</v>
      </c>
      <c r="E35" s="317">
        <v>342.15000000000003</v>
      </c>
      <c r="F35" s="318">
        <v>334.65000000000009</v>
      </c>
      <c r="G35" s="318">
        <v>328.50000000000006</v>
      </c>
      <c r="H35" s="318">
        <v>321.00000000000011</v>
      </c>
      <c r="I35" s="318">
        <v>348.30000000000007</v>
      </c>
      <c r="J35" s="318">
        <v>355.79999999999995</v>
      </c>
      <c r="K35" s="318">
        <v>361.95000000000005</v>
      </c>
      <c r="L35" s="305">
        <v>349.65</v>
      </c>
      <c r="M35" s="305">
        <v>336</v>
      </c>
      <c r="N35" s="320">
        <v>5279300</v>
      </c>
      <c r="O35" s="321">
        <v>2.9203626084413684E-2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573.9</v>
      </c>
      <c r="E36" s="317">
        <v>570.16666666666663</v>
      </c>
      <c r="F36" s="318">
        <v>555.33333333333326</v>
      </c>
      <c r="G36" s="318">
        <v>536.76666666666665</v>
      </c>
      <c r="H36" s="318">
        <v>521.93333333333328</v>
      </c>
      <c r="I36" s="318">
        <v>588.73333333333323</v>
      </c>
      <c r="J36" s="318">
        <v>603.56666666666649</v>
      </c>
      <c r="K36" s="318">
        <v>622.13333333333321</v>
      </c>
      <c r="L36" s="305">
        <v>585</v>
      </c>
      <c r="M36" s="305">
        <v>551.6</v>
      </c>
      <c r="N36" s="320">
        <v>92250138</v>
      </c>
      <c r="O36" s="321">
        <v>1.7475807439467559E-2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26.9</v>
      </c>
      <c r="E37" s="317">
        <v>27.116666666666664</v>
      </c>
      <c r="F37" s="318">
        <v>26.233333333333327</v>
      </c>
      <c r="G37" s="318">
        <v>25.566666666666663</v>
      </c>
      <c r="H37" s="318">
        <v>24.683333333333326</v>
      </c>
      <c r="I37" s="318">
        <v>27.783333333333328</v>
      </c>
      <c r="J37" s="318">
        <v>28.666666666666661</v>
      </c>
      <c r="K37" s="318">
        <v>29.333333333333329</v>
      </c>
      <c r="L37" s="305">
        <v>28</v>
      </c>
      <c r="M37" s="305">
        <v>26.45</v>
      </c>
      <c r="N37" s="320">
        <v>68003400</v>
      </c>
      <c r="O37" s="321">
        <v>-3.2453858893296376E-2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393.45</v>
      </c>
      <c r="E38" s="317">
        <v>390.56666666666666</v>
      </c>
      <c r="F38" s="318">
        <v>385.38333333333333</v>
      </c>
      <c r="G38" s="318">
        <v>377.31666666666666</v>
      </c>
      <c r="H38" s="318">
        <v>372.13333333333333</v>
      </c>
      <c r="I38" s="318">
        <v>398.63333333333333</v>
      </c>
      <c r="J38" s="318">
        <v>403.81666666666661</v>
      </c>
      <c r="K38" s="318">
        <v>411.88333333333333</v>
      </c>
      <c r="L38" s="305">
        <v>395.75</v>
      </c>
      <c r="M38" s="305">
        <v>382.5</v>
      </c>
      <c r="N38" s="320">
        <v>14329000</v>
      </c>
      <c r="O38" s="321">
        <v>-3.3059133943814996E-2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10979.1</v>
      </c>
      <c r="E39" s="317">
        <v>11044.483333333332</v>
      </c>
      <c r="F39" s="318">
        <v>10779.616666666663</v>
      </c>
      <c r="G39" s="318">
        <v>10580.133333333331</v>
      </c>
      <c r="H39" s="318">
        <v>10315.266666666663</v>
      </c>
      <c r="I39" s="318">
        <v>11243.966666666664</v>
      </c>
      <c r="J39" s="318">
        <v>11508.833333333332</v>
      </c>
      <c r="K39" s="318">
        <v>11708.316666666664</v>
      </c>
      <c r="L39" s="305">
        <v>11309.35</v>
      </c>
      <c r="M39" s="305">
        <v>10845</v>
      </c>
      <c r="N39" s="320">
        <v>143160</v>
      </c>
      <c r="O39" s="321">
        <v>-8.0657590547135879E-2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357.1</v>
      </c>
      <c r="E40" s="317">
        <v>352.38333333333338</v>
      </c>
      <c r="F40" s="318">
        <v>344.31666666666678</v>
      </c>
      <c r="G40" s="318">
        <v>331.53333333333342</v>
      </c>
      <c r="H40" s="318">
        <v>323.46666666666681</v>
      </c>
      <c r="I40" s="318">
        <v>365.16666666666674</v>
      </c>
      <c r="J40" s="318">
        <v>373.23333333333335</v>
      </c>
      <c r="K40" s="318">
        <v>386.01666666666671</v>
      </c>
      <c r="L40" s="305">
        <v>360.45</v>
      </c>
      <c r="M40" s="305">
        <v>339.6</v>
      </c>
      <c r="N40" s="320">
        <v>20523600</v>
      </c>
      <c r="O40" s="321">
        <v>4.1944622132870327E-2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3446.35</v>
      </c>
      <c r="E41" s="317">
        <v>3464.4500000000003</v>
      </c>
      <c r="F41" s="318">
        <v>3388.9000000000005</v>
      </c>
      <c r="G41" s="318">
        <v>3331.4500000000003</v>
      </c>
      <c r="H41" s="318">
        <v>3255.9000000000005</v>
      </c>
      <c r="I41" s="318">
        <v>3521.9000000000005</v>
      </c>
      <c r="J41" s="318">
        <v>3597.4500000000007</v>
      </c>
      <c r="K41" s="318">
        <v>3654.9000000000005</v>
      </c>
      <c r="L41" s="305">
        <v>3540</v>
      </c>
      <c r="M41" s="305">
        <v>3407</v>
      </c>
      <c r="N41" s="320">
        <v>1858200</v>
      </c>
      <c r="O41" s="321">
        <v>8.3877741483901078E-2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363.75</v>
      </c>
      <c r="E42" s="317">
        <v>360.7</v>
      </c>
      <c r="F42" s="318">
        <v>356.59999999999997</v>
      </c>
      <c r="G42" s="318">
        <v>349.45</v>
      </c>
      <c r="H42" s="318">
        <v>345.34999999999997</v>
      </c>
      <c r="I42" s="318">
        <v>367.84999999999997</v>
      </c>
      <c r="J42" s="318">
        <v>371.95</v>
      </c>
      <c r="K42" s="318">
        <v>379.09999999999997</v>
      </c>
      <c r="L42" s="305">
        <v>364.8</v>
      </c>
      <c r="M42" s="305">
        <v>353.55</v>
      </c>
      <c r="N42" s="320">
        <v>6932200</v>
      </c>
      <c r="O42" s="321">
        <v>-4.0499390986601706E-2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97.45</v>
      </c>
      <c r="E43" s="317">
        <v>97.899999999999991</v>
      </c>
      <c r="F43" s="318">
        <v>94.749999999999986</v>
      </c>
      <c r="G43" s="318">
        <v>92.05</v>
      </c>
      <c r="H43" s="318">
        <v>88.899999999999991</v>
      </c>
      <c r="I43" s="318">
        <v>100.59999999999998</v>
      </c>
      <c r="J43" s="318">
        <v>103.74999999999999</v>
      </c>
      <c r="K43" s="318">
        <v>106.44999999999997</v>
      </c>
      <c r="L43" s="305">
        <v>101.05</v>
      </c>
      <c r="M43" s="305">
        <v>95.2</v>
      </c>
      <c r="N43" s="320">
        <v>11311000</v>
      </c>
      <c r="O43" s="321">
        <v>9.2892478936384013E-2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306.7</v>
      </c>
      <c r="E44" s="317">
        <v>307.98333333333329</v>
      </c>
      <c r="F44" s="318">
        <v>300.06666666666661</v>
      </c>
      <c r="G44" s="318">
        <v>293.43333333333334</v>
      </c>
      <c r="H44" s="318">
        <v>285.51666666666665</v>
      </c>
      <c r="I44" s="318">
        <v>314.61666666666656</v>
      </c>
      <c r="J44" s="318">
        <v>322.53333333333319</v>
      </c>
      <c r="K44" s="318">
        <v>329.16666666666652</v>
      </c>
      <c r="L44" s="305">
        <v>315.89999999999998</v>
      </c>
      <c r="M44" s="305">
        <v>301.35000000000002</v>
      </c>
      <c r="N44" s="320">
        <v>2662600</v>
      </c>
      <c r="O44" s="321">
        <v>-1.6910352975926746E-2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141.69999999999999</v>
      </c>
      <c r="E45" s="317">
        <v>146.98333333333332</v>
      </c>
      <c r="F45" s="318">
        <v>134.96666666666664</v>
      </c>
      <c r="G45" s="318">
        <v>128.23333333333332</v>
      </c>
      <c r="H45" s="318">
        <v>116.21666666666664</v>
      </c>
      <c r="I45" s="318">
        <v>153.71666666666664</v>
      </c>
      <c r="J45" s="318">
        <v>165.73333333333335</v>
      </c>
      <c r="K45" s="318">
        <v>172.46666666666664</v>
      </c>
      <c r="L45" s="305">
        <v>159</v>
      </c>
      <c r="M45" s="305">
        <v>140.25</v>
      </c>
      <c r="N45" s="320">
        <v>6212500</v>
      </c>
      <c r="O45" s="321">
        <v>5.1184433164128594E-2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661.65</v>
      </c>
      <c r="E46" s="317">
        <v>656.15</v>
      </c>
      <c r="F46" s="318">
        <v>648.4</v>
      </c>
      <c r="G46" s="318">
        <v>635.15</v>
      </c>
      <c r="H46" s="318">
        <v>627.4</v>
      </c>
      <c r="I46" s="318">
        <v>669.4</v>
      </c>
      <c r="J46" s="318">
        <v>677.15</v>
      </c>
      <c r="K46" s="318">
        <v>690.4</v>
      </c>
      <c r="L46" s="305">
        <v>663.9</v>
      </c>
      <c r="M46" s="305">
        <v>642.9</v>
      </c>
      <c r="N46" s="320">
        <v>10835050</v>
      </c>
      <c r="O46" s="321">
        <v>4.9816391981319458E-2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140.4</v>
      </c>
      <c r="E47" s="317">
        <v>140.68333333333331</v>
      </c>
      <c r="F47" s="318">
        <v>138.86666666666662</v>
      </c>
      <c r="G47" s="318">
        <v>137.33333333333331</v>
      </c>
      <c r="H47" s="318">
        <v>135.51666666666662</v>
      </c>
      <c r="I47" s="318">
        <v>142.21666666666661</v>
      </c>
      <c r="J47" s="318">
        <v>144.03333333333327</v>
      </c>
      <c r="K47" s="318">
        <v>145.56666666666661</v>
      </c>
      <c r="L47" s="305">
        <v>142.5</v>
      </c>
      <c r="M47" s="305">
        <v>139.15</v>
      </c>
      <c r="N47" s="320">
        <v>32616200</v>
      </c>
      <c r="O47" s="321">
        <v>7.1733176053532773E-3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1351.2</v>
      </c>
      <c r="E48" s="317">
        <v>1358.5666666666668</v>
      </c>
      <c r="F48" s="318">
        <v>1336.7333333333336</v>
      </c>
      <c r="G48" s="318">
        <v>1322.2666666666667</v>
      </c>
      <c r="H48" s="318">
        <v>1300.4333333333334</v>
      </c>
      <c r="I48" s="318">
        <v>1373.0333333333338</v>
      </c>
      <c r="J48" s="318">
        <v>1394.8666666666672</v>
      </c>
      <c r="K48" s="318">
        <v>1409.3333333333339</v>
      </c>
      <c r="L48" s="305">
        <v>1380.4</v>
      </c>
      <c r="M48" s="305">
        <v>1344.1</v>
      </c>
      <c r="N48" s="320">
        <v>2132200</v>
      </c>
      <c r="O48" s="321">
        <v>4.6735395189003437E-2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391.8</v>
      </c>
      <c r="E49" s="317">
        <v>391.51666666666665</v>
      </c>
      <c r="F49" s="318">
        <v>385.7833333333333</v>
      </c>
      <c r="G49" s="318">
        <v>379.76666666666665</v>
      </c>
      <c r="H49" s="318">
        <v>374.0333333333333</v>
      </c>
      <c r="I49" s="318">
        <v>397.5333333333333</v>
      </c>
      <c r="J49" s="318">
        <v>403.26666666666665</v>
      </c>
      <c r="K49" s="318">
        <v>409.2833333333333</v>
      </c>
      <c r="L49" s="305">
        <v>397.25</v>
      </c>
      <c r="M49" s="305">
        <v>385.5</v>
      </c>
      <c r="N49" s="320">
        <v>6477072</v>
      </c>
      <c r="O49" s="321">
        <v>-4.5640163343742494E-3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379.2</v>
      </c>
      <c r="E50" s="317">
        <v>380.2</v>
      </c>
      <c r="F50" s="318">
        <v>374.04999999999995</v>
      </c>
      <c r="G50" s="318">
        <v>368.9</v>
      </c>
      <c r="H50" s="318">
        <v>362.74999999999994</v>
      </c>
      <c r="I50" s="318">
        <v>385.34999999999997</v>
      </c>
      <c r="J50" s="318">
        <v>391.49999999999994</v>
      </c>
      <c r="K50" s="318">
        <v>396.65</v>
      </c>
      <c r="L50" s="305">
        <v>386.35</v>
      </c>
      <c r="M50" s="305">
        <v>375.05</v>
      </c>
      <c r="N50" s="320">
        <v>1265400</v>
      </c>
      <c r="O50" s="321">
        <v>5.4236440889777554E-2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463.45</v>
      </c>
      <c r="E51" s="317">
        <v>463.98333333333335</v>
      </c>
      <c r="F51" s="318">
        <v>458.4666666666667</v>
      </c>
      <c r="G51" s="318">
        <v>453.48333333333335</v>
      </c>
      <c r="H51" s="318">
        <v>447.9666666666667</v>
      </c>
      <c r="I51" s="318">
        <v>468.9666666666667</v>
      </c>
      <c r="J51" s="318">
        <v>474.48333333333335</v>
      </c>
      <c r="K51" s="318">
        <v>479.4666666666667</v>
      </c>
      <c r="L51" s="305">
        <v>469.5</v>
      </c>
      <c r="M51" s="305">
        <v>459</v>
      </c>
      <c r="N51" s="320">
        <v>12346250</v>
      </c>
      <c r="O51" s="321">
        <v>2.6928675400291122E-2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2428.1999999999998</v>
      </c>
      <c r="E52" s="317">
        <v>2421.0333333333333</v>
      </c>
      <c r="F52" s="318">
        <v>2399.1666666666665</v>
      </c>
      <c r="G52" s="318">
        <v>2370.1333333333332</v>
      </c>
      <c r="H52" s="318">
        <v>2348.2666666666664</v>
      </c>
      <c r="I52" s="318">
        <v>2450.0666666666666</v>
      </c>
      <c r="J52" s="318">
        <v>2471.9333333333334</v>
      </c>
      <c r="K52" s="318">
        <v>2500.9666666666667</v>
      </c>
      <c r="L52" s="305">
        <v>2442.9</v>
      </c>
      <c r="M52" s="305">
        <v>2392</v>
      </c>
      <c r="N52" s="320">
        <v>2812800</v>
      </c>
      <c r="O52" s="321">
        <v>5.2894924946390275E-3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156.1</v>
      </c>
      <c r="E53" s="317">
        <v>155.61666666666667</v>
      </c>
      <c r="F53" s="318">
        <v>152.98333333333335</v>
      </c>
      <c r="G53" s="318">
        <v>149.86666666666667</v>
      </c>
      <c r="H53" s="318">
        <v>147.23333333333335</v>
      </c>
      <c r="I53" s="318">
        <v>158.73333333333335</v>
      </c>
      <c r="J53" s="318">
        <v>161.36666666666667</v>
      </c>
      <c r="K53" s="318">
        <v>164.48333333333335</v>
      </c>
      <c r="L53" s="305">
        <v>158.25</v>
      </c>
      <c r="M53" s="305">
        <v>152.5</v>
      </c>
      <c r="N53" s="320">
        <v>26446200</v>
      </c>
      <c r="O53" s="321">
        <v>-1.0983586326052079E-2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4007.05</v>
      </c>
      <c r="E54" s="317">
        <v>4008.6666666666665</v>
      </c>
      <c r="F54" s="318">
        <v>3958.333333333333</v>
      </c>
      <c r="G54" s="318">
        <v>3909.6166666666663</v>
      </c>
      <c r="H54" s="318">
        <v>3859.2833333333328</v>
      </c>
      <c r="I54" s="318">
        <v>4057.3833333333332</v>
      </c>
      <c r="J54" s="318">
        <v>4107.7166666666662</v>
      </c>
      <c r="K54" s="318">
        <v>4156.4333333333334</v>
      </c>
      <c r="L54" s="305">
        <v>4059</v>
      </c>
      <c r="M54" s="305">
        <v>3959.95</v>
      </c>
      <c r="N54" s="320">
        <v>3133750</v>
      </c>
      <c r="O54" s="321">
        <v>7.5556627280765213E-3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17292.099999999999</v>
      </c>
      <c r="E55" s="317">
        <v>17337.416666666668</v>
      </c>
      <c r="F55" s="318">
        <v>16994.883333333335</v>
      </c>
      <c r="G55" s="318">
        <v>16697.666666666668</v>
      </c>
      <c r="H55" s="318">
        <v>16355.133333333335</v>
      </c>
      <c r="I55" s="318">
        <v>17634.633333333335</v>
      </c>
      <c r="J55" s="318">
        <v>17977.166666666668</v>
      </c>
      <c r="K55" s="318">
        <v>18274.383333333335</v>
      </c>
      <c r="L55" s="305">
        <v>17679.95</v>
      </c>
      <c r="M55" s="305">
        <v>17040.2</v>
      </c>
      <c r="N55" s="320">
        <v>244670</v>
      </c>
      <c r="O55" s="321">
        <v>-8.3693030984659661E-3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46.6</v>
      </c>
      <c r="E56" s="317">
        <v>47.31666666666667</v>
      </c>
      <c r="F56" s="318">
        <v>45.433333333333337</v>
      </c>
      <c r="G56" s="318">
        <v>44.266666666666666</v>
      </c>
      <c r="H56" s="318">
        <v>42.383333333333333</v>
      </c>
      <c r="I56" s="318">
        <v>48.483333333333341</v>
      </c>
      <c r="J56" s="318">
        <v>50.366666666666681</v>
      </c>
      <c r="K56" s="318">
        <v>51.533333333333346</v>
      </c>
      <c r="L56" s="305">
        <v>49.2</v>
      </c>
      <c r="M56" s="305">
        <v>46.15</v>
      </c>
      <c r="N56" s="320">
        <v>9535000</v>
      </c>
      <c r="O56" s="321">
        <v>2.4806001590679479E-2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974.7</v>
      </c>
      <c r="E57" s="317">
        <v>970.56666666666661</v>
      </c>
      <c r="F57" s="318">
        <v>961.13333333333321</v>
      </c>
      <c r="G57" s="318">
        <v>947.56666666666661</v>
      </c>
      <c r="H57" s="318">
        <v>938.13333333333321</v>
      </c>
      <c r="I57" s="318">
        <v>984.13333333333321</v>
      </c>
      <c r="J57" s="318">
        <v>993.56666666666661</v>
      </c>
      <c r="K57" s="318">
        <v>1007.1333333333332</v>
      </c>
      <c r="L57" s="305">
        <v>980</v>
      </c>
      <c r="M57" s="305">
        <v>957</v>
      </c>
      <c r="N57" s="320">
        <v>2568500</v>
      </c>
      <c r="O57" s="321">
        <v>-4.6938775510204082E-2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171.85</v>
      </c>
      <c r="E58" s="317">
        <v>170.18333333333331</v>
      </c>
      <c r="F58" s="318">
        <v>167.66666666666663</v>
      </c>
      <c r="G58" s="318">
        <v>163.48333333333332</v>
      </c>
      <c r="H58" s="318">
        <v>160.96666666666664</v>
      </c>
      <c r="I58" s="318">
        <v>174.36666666666662</v>
      </c>
      <c r="J58" s="318">
        <v>176.88333333333333</v>
      </c>
      <c r="K58" s="318">
        <v>181.06666666666661</v>
      </c>
      <c r="L58" s="305">
        <v>172.7</v>
      </c>
      <c r="M58" s="305">
        <v>166</v>
      </c>
      <c r="N58" s="320">
        <v>6720400</v>
      </c>
      <c r="O58" s="321">
        <v>0.11165514275316769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45.75</v>
      </c>
      <c r="E59" s="317">
        <v>46.4</v>
      </c>
      <c r="F59" s="318">
        <v>44.699999999999996</v>
      </c>
      <c r="G59" s="318">
        <v>43.65</v>
      </c>
      <c r="H59" s="318">
        <v>41.949999999999996</v>
      </c>
      <c r="I59" s="318">
        <v>47.449999999999996</v>
      </c>
      <c r="J59" s="318">
        <v>49.15</v>
      </c>
      <c r="K59" s="318">
        <v>50.199999999999996</v>
      </c>
      <c r="L59" s="305">
        <v>48.1</v>
      </c>
      <c r="M59" s="305">
        <v>45.35</v>
      </c>
      <c r="N59" s="320">
        <v>59760000</v>
      </c>
      <c r="O59" s="321">
        <v>-3.6284470246734396E-2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97.45</v>
      </c>
      <c r="E60" s="317">
        <v>97.466666666666654</v>
      </c>
      <c r="F60" s="318">
        <v>95.933333333333309</v>
      </c>
      <c r="G60" s="318">
        <v>94.416666666666657</v>
      </c>
      <c r="H60" s="318">
        <v>92.883333333333312</v>
      </c>
      <c r="I60" s="318">
        <v>98.983333333333306</v>
      </c>
      <c r="J60" s="318">
        <v>100.51666666666664</v>
      </c>
      <c r="K60" s="318">
        <v>102.0333333333333</v>
      </c>
      <c r="L60" s="305">
        <v>99</v>
      </c>
      <c r="M60" s="305">
        <v>95.95</v>
      </c>
      <c r="N60" s="320">
        <v>27116860</v>
      </c>
      <c r="O60" s="321">
        <v>5.6906506729984464E-2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396.25</v>
      </c>
      <c r="E61" s="317">
        <v>397.2</v>
      </c>
      <c r="F61" s="318">
        <v>389.7</v>
      </c>
      <c r="G61" s="318">
        <v>383.15</v>
      </c>
      <c r="H61" s="318">
        <v>375.65</v>
      </c>
      <c r="I61" s="318">
        <v>403.75</v>
      </c>
      <c r="J61" s="318">
        <v>411.25</v>
      </c>
      <c r="K61" s="318">
        <v>417.8</v>
      </c>
      <c r="L61" s="305">
        <v>404.7</v>
      </c>
      <c r="M61" s="305">
        <v>390.65</v>
      </c>
      <c r="N61" s="320">
        <v>3620800</v>
      </c>
      <c r="O61" s="321">
        <v>5.2751402076739408E-3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19.5</v>
      </c>
      <c r="E62" s="317">
        <v>19.666666666666668</v>
      </c>
      <c r="F62" s="318">
        <v>19.183333333333337</v>
      </c>
      <c r="G62" s="318">
        <v>18.866666666666671</v>
      </c>
      <c r="H62" s="318">
        <v>18.38333333333334</v>
      </c>
      <c r="I62" s="318">
        <v>19.983333333333334</v>
      </c>
      <c r="J62" s="318">
        <v>20.466666666666661</v>
      </c>
      <c r="K62" s="318">
        <v>20.783333333333331</v>
      </c>
      <c r="L62" s="305">
        <v>20.149999999999999</v>
      </c>
      <c r="M62" s="305">
        <v>19.350000000000001</v>
      </c>
      <c r="N62" s="320">
        <v>56160000</v>
      </c>
      <c r="O62" s="321">
        <v>-1.4218009478672985E-2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656.8</v>
      </c>
      <c r="E63" s="317">
        <v>656.43333333333328</v>
      </c>
      <c r="F63" s="318">
        <v>643.36666666666656</v>
      </c>
      <c r="G63" s="318">
        <v>629.93333333333328</v>
      </c>
      <c r="H63" s="318">
        <v>616.86666666666656</v>
      </c>
      <c r="I63" s="318">
        <v>669.86666666666656</v>
      </c>
      <c r="J63" s="318">
        <v>682.93333333333339</v>
      </c>
      <c r="K63" s="318">
        <v>696.36666666666656</v>
      </c>
      <c r="L63" s="305">
        <v>669.5</v>
      </c>
      <c r="M63" s="305">
        <v>643</v>
      </c>
      <c r="N63" s="320">
        <v>5947600</v>
      </c>
      <c r="O63" s="321">
        <v>1.1634235950469451E-2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789.65</v>
      </c>
      <c r="E64" s="317">
        <v>798.88333333333321</v>
      </c>
      <c r="F64" s="318">
        <v>774.81666666666638</v>
      </c>
      <c r="G64" s="318">
        <v>759.98333333333312</v>
      </c>
      <c r="H64" s="318">
        <v>735.91666666666629</v>
      </c>
      <c r="I64" s="318">
        <v>813.71666666666647</v>
      </c>
      <c r="J64" s="318">
        <v>837.7833333333333</v>
      </c>
      <c r="K64" s="318">
        <v>852.61666666666656</v>
      </c>
      <c r="L64" s="305">
        <v>822.95</v>
      </c>
      <c r="M64" s="305">
        <v>784.05</v>
      </c>
      <c r="N64" s="320">
        <v>431600</v>
      </c>
      <c r="O64" s="321">
        <v>-7.6495132127955487E-2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605.35</v>
      </c>
      <c r="E65" s="317">
        <v>599.73333333333335</v>
      </c>
      <c r="F65" s="318">
        <v>587.86666666666667</v>
      </c>
      <c r="G65" s="318">
        <v>570.38333333333333</v>
      </c>
      <c r="H65" s="318">
        <v>558.51666666666665</v>
      </c>
      <c r="I65" s="318">
        <v>617.2166666666667</v>
      </c>
      <c r="J65" s="318">
        <v>629.08333333333348</v>
      </c>
      <c r="K65" s="318">
        <v>646.56666666666672</v>
      </c>
      <c r="L65" s="305">
        <v>611.6</v>
      </c>
      <c r="M65" s="305">
        <v>582.25</v>
      </c>
      <c r="N65" s="320">
        <v>19196100</v>
      </c>
      <c r="O65" s="321">
        <v>1.5038309617855614E-2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566.9</v>
      </c>
      <c r="E66" s="317">
        <v>562.96666666666658</v>
      </c>
      <c r="F66" s="318">
        <v>556.23333333333312</v>
      </c>
      <c r="G66" s="318">
        <v>545.56666666666649</v>
      </c>
      <c r="H66" s="318">
        <v>538.83333333333303</v>
      </c>
      <c r="I66" s="318">
        <v>573.63333333333321</v>
      </c>
      <c r="J66" s="318">
        <v>580.36666666666656</v>
      </c>
      <c r="K66" s="318">
        <v>591.0333333333333</v>
      </c>
      <c r="L66" s="305">
        <v>569.70000000000005</v>
      </c>
      <c r="M66" s="305">
        <v>552.29999999999995</v>
      </c>
      <c r="N66" s="320">
        <v>5288000</v>
      </c>
      <c r="O66" s="321">
        <v>-1.1034224798952684E-2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578.5</v>
      </c>
      <c r="E67" s="317">
        <v>573.76666666666665</v>
      </c>
      <c r="F67" s="318">
        <v>565.2833333333333</v>
      </c>
      <c r="G67" s="318">
        <v>552.06666666666661</v>
      </c>
      <c r="H67" s="318">
        <v>543.58333333333326</v>
      </c>
      <c r="I67" s="318">
        <v>586.98333333333335</v>
      </c>
      <c r="J67" s="318">
        <v>595.4666666666667</v>
      </c>
      <c r="K67" s="318">
        <v>608.68333333333339</v>
      </c>
      <c r="L67" s="305">
        <v>582.25</v>
      </c>
      <c r="M67" s="305">
        <v>560.54999999999995</v>
      </c>
      <c r="N67" s="320">
        <v>21105000</v>
      </c>
      <c r="O67" s="321">
        <v>1.5835579514824796E-2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1761.95</v>
      </c>
      <c r="E68" s="317">
        <v>1781.3</v>
      </c>
      <c r="F68" s="318">
        <v>1735.6</v>
      </c>
      <c r="G68" s="318">
        <v>1709.25</v>
      </c>
      <c r="H68" s="318">
        <v>1663.55</v>
      </c>
      <c r="I68" s="318">
        <v>1807.6499999999999</v>
      </c>
      <c r="J68" s="318">
        <v>1853.3500000000001</v>
      </c>
      <c r="K68" s="318">
        <v>1879.6999999999998</v>
      </c>
      <c r="L68" s="305">
        <v>1827</v>
      </c>
      <c r="M68" s="305">
        <v>1754.95</v>
      </c>
      <c r="N68" s="320">
        <v>28220650</v>
      </c>
      <c r="O68" s="321">
        <v>-3.9600675540935699E-3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999.35</v>
      </c>
      <c r="E69" s="317">
        <v>1008.2333333333332</v>
      </c>
      <c r="F69" s="318">
        <v>981.91666666666652</v>
      </c>
      <c r="G69" s="318">
        <v>964.48333333333323</v>
      </c>
      <c r="H69" s="318">
        <v>938.16666666666652</v>
      </c>
      <c r="I69" s="318">
        <v>1025.6666666666665</v>
      </c>
      <c r="J69" s="318">
        <v>1051.9833333333333</v>
      </c>
      <c r="K69" s="318">
        <v>1069.4166666666665</v>
      </c>
      <c r="L69" s="305">
        <v>1034.55</v>
      </c>
      <c r="M69" s="305">
        <v>990.8</v>
      </c>
      <c r="N69" s="320">
        <v>36535300</v>
      </c>
      <c r="O69" s="321">
        <v>-4.4154043377024305E-2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516.45000000000005</v>
      </c>
      <c r="E70" s="317">
        <v>517.9</v>
      </c>
      <c r="F70" s="318">
        <v>509.79999999999995</v>
      </c>
      <c r="G70" s="318">
        <v>503.15</v>
      </c>
      <c r="H70" s="318">
        <v>495.04999999999995</v>
      </c>
      <c r="I70" s="318">
        <v>524.54999999999995</v>
      </c>
      <c r="J70" s="318">
        <v>532.65000000000009</v>
      </c>
      <c r="K70" s="318">
        <v>539.29999999999995</v>
      </c>
      <c r="L70" s="305">
        <v>526</v>
      </c>
      <c r="M70" s="305">
        <v>511.25</v>
      </c>
      <c r="N70" s="320">
        <v>14627900</v>
      </c>
      <c r="O70" s="321">
        <v>-2.5326492537313432E-2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2330.35</v>
      </c>
      <c r="E71" s="317">
        <v>2312.4833333333336</v>
      </c>
      <c r="F71" s="318">
        <v>2287.9666666666672</v>
      </c>
      <c r="G71" s="318">
        <v>2245.5833333333335</v>
      </c>
      <c r="H71" s="318">
        <v>2221.0666666666671</v>
      </c>
      <c r="I71" s="318">
        <v>2354.8666666666672</v>
      </c>
      <c r="J71" s="318">
        <v>2379.3833333333337</v>
      </c>
      <c r="K71" s="318">
        <v>2421.7666666666673</v>
      </c>
      <c r="L71" s="305">
        <v>2337</v>
      </c>
      <c r="M71" s="305">
        <v>2270.1</v>
      </c>
      <c r="N71" s="320">
        <v>1910700</v>
      </c>
      <c r="O71" s="321">
        <v>1.0578092769873591E-2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143</v>
      </c>
      <c r="E72" s="317">
        <v>142.25</v>
      </c>
      <c r="F72" s="318">
        <v>139.5</v>
      </c>
      <c r="G72" s="318">
        <v>136</v>
      </c>
      <c r="H72" s="318">
        <v>133.25</v>
      </c>
      <c r="I72" s="318">
        <v>145.75</v>
      </c>
      <c r="J72" s="318">
        <v>148.5</v>
      </c>
      <c r="K72" s="318">
        <v>152</v>
      </c>
      <c r="L72" s="305">
        <v>145</v>
      </c>
      <c r="M72" s="305">
        <v>138.75</v>
      </c>
      <c r="N72" s="320">
        <v>29508300</v>
      </c>
      <c r="O72" s="321">
        <v>1.4836519711523581E-2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195.65</v>
      </c>
      <c r="E73" s="317">
        <v>196.38333333333333</v>
      </c>
      <c r="F73" s="318">
        <v>192.61666666666665</v>
      </c>
      <c r="G73" s="318">
        <v>189.58333333333331</v>
      </c>
      <c r="H73" s="318">
        <v>185.81666666666663</v>
      </c>
      <c r="I73" s="318">
        <v>199.41666666666666</v>
      </c>
      <c r="J73" s="318">
        <v>203.18333333333331</v>
      </c>
      <c r="K73" s="318">
        <v>206.21666666666667</v>
      </c>
      <c r="L73" s="305">
        <v>200.15</v>
      </c>
      <c r="M73" s="305">
        <v>193.35</v>
      </c>
      <c r="N73" s="320">
        <v>13514400</v>
      </c>
      <c r="O73" s="321">
        <v>5.3705089820359278E-2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2108.9499999999998</v>
      </c>
      <c r="E74" s="317">
        <v>2109.0833333333335</v>
      </c>
      <c r="F74" s="318">
        <v>2094.0166666666669</v>
      </c>
      <c r="G74" s="318">
        <v>2079.0833333333335</v>
      </c>
      <c r="H74" s="318">
        <v>2064.0166666666669</v>
      </c>
      <c r="I74" s="318">
        <v>2124.0166666666669</v>
      </c>
      <c r="J74" s="318">
        <v>2139.0833333333335</v>
      </c>
      <c r="K74" s="318">
        <v>2154.0166666666669</v>
      </c>
      <c r="L74" s="305">
        <v>2124.15</v>
      </c>
      <c r="M74" s="305">
        <v>2094.15</v>
      </c>
      <c r="N74" s="320">
        <v>19256700</v>
      </c>
      <c r="O74" s="321">
        <v>1.1455674261762945E-2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125.05</v>
      </c>
      <c r="E75" s="317">
        <v>126.36666666666666</v>
      </c>
      <c r="F75" s="318">
        <v>120.88333333333333</v>
      </c>
      <c r="G75" s="318">
        <v>116.71666666666667</v>
      </c>
      <c r="H75" s="318">
        <v>111.23333333333333</v>
      </c>
      <c r="I75" s="318">
        <v>130.5333333333333</v>
      </c>
      <c r="J75" s="318">
        <v>136.01666666666665</v>
      </c>
      <c r="K75" s="318">
        <v>140.18333333333331</v>
      </c>
      <c r="L75" s="305">
        <v>131.85</v>
      </c>
      <c r="M75" s="305">
        <v>122.2</v>
      </c>
      <c r="N75" s="320">
        <v>14477700</v>
      </c>
      <c r="O75" s="321">
        <v>6.3182917674534994E-3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348.95</v>
      </c>
      <c r="E76" s="317">
        <v>353.01666666666665</v>
      </c>
      <c r="F76" s="318">
        <v>342.33333333333331</v>
      </c>
      <c r="G76" s="318">
        <v>335.71666666666664</v>
      </c>
      <c r="H76" s="318">
        <v>325.0333333333333</v>
      </c>
      <c r="I76" s="318">
        <v>359.63333333333333</v>
      </c>
      <c r="J76" s="318">
        <v>370.31666666666672</v>
      </c>
      <c r="K76" s="318">
        <v>376.93333333333334</v>
      </c>
      <c r="L76" s="305">
        <v>363.7</v>
      </c>
      <c r="M76" s="305">
        <v>346.4</v>
      </c>
      <c r="N76" s="320">
        <v>105364875</v>
      </c>
      <c r="O76" s="321">
        <v>3.6143112120720432E-2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382.7</v>
      </c>
      <c r="E77" s="317">
        <v>385.09999999999997</v>
      </c>
      <c r="F77" s="318">
        <v>376.89999999999992</v>
      </c>
      <c r="G77" s="318">
        <v>371.09999999999997</v>
      </c>
      <c r="H77" s="318">
        <v>362.89999999999992</v>
      </c>
      <c r="I77" s="318">
        <v>390.89999999999992</v>
      </c>
      <c r="J77" s="318">
        <v>399.09999999999997</v>
      </c>
      <c r="K77" s="318">
        <v>404.89999999999992</v>
      </c>
      <c r="L77" s="305">
        <v>393.3</v>
      </c>
      <c r="M77" s="305">
        <v>379.3</v>
      </c>
      <c r="N77" s="320">
        <v>9084000</v>
      </c>
      <c r="O77" s="321">
        <v>-2.9487179487179487E-2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8.6999999999999993</v>
      </c>
      <c r="E78" s="317">
        <v>8.5666666666666664</v>
      </c>
      <c r="F78" s="318">
        <v>8.1833333333333336</v>
      </c>
      <c r="G78" s="318">
        <v>7.6666666666666679</v>
      </c>
      <c r="H78" s="318">
        <v>7.283333333333335</v>
      </c>
      <c r="I78" s="318">
        <v>9.0833333333333321</v>
      </c>
      <c r="J78" s="318">
        <v>9.466666666666665</v>
      </c>
      <c r="K78" s="318">
        <v>9.9833333333333307</v>
      </c>
      <c r="L78" s="305">
        <v>8.9499999999999993</v>
      </c>
      <c r="M78" s="305">
        <v>8.0500000000000007</v>
      </c>
      <c r="N78" s="320">
        <v>343742000</v>
      </c>
      <c r="O78" s="321">
        <v>0.20819801200669225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22.85</v>
      </c>
      <c r="E79" s="317">
        <v>23.083333333333332</v>
      </c>
      <c r="F79" s="318">
        <v>22.266666666666666</v>
      </c>
      <c r="G79" s="318">
        <v>21.683333333333334</v>
      </c>
      <c r="H79" s="318">
        <v>20.866666666666667</v>
      </c>
      <c r="I79" s="318">
        <v>23.666666666666664</v>
      </c>
      <c r="J79" s="318">
        <v>24.483333333333334</v>
      </c>
      <c r="K79" s="318">
        <v>25.066666666666663</v>
      </c>
      <c r="L79" s="305">
        <v>23.9</v>
      </c>
      <c r="M79" s="305">
        <v>22.5</v>
      </c>
      <c r="N79" s="320">
        <v>112433000</v>
      </c>
      <c r="O79" s="321">
        <v>4.2223622981516155E-2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504.3</v>
      </c>
      <c r="E80" s="317">
        <v>505.34999999999997</v>
      </c>
      <c r="F80" s="318">
        <v>492.99999999999989</v>
      </c>
      <c r="G80" s="318">
        <v>481.69999999999993</v>
      </c>
      <c r="H80" s="318">
        <v>469.34999999999985</v>
      </c>
      <c r="I80" s="318">
        <v>516.64999999999986</v>
      </c>
      <c r="J80" s="318">
        <v>529</v>
      </c>
      <c r="K80" s="318">
        <v>540.29999999999995</v>
      </c>
      <c r="L80" s="305">
        <v>517.70000000000005</v>
      </c>
      <c r="M80" s="305">
        <v>494.05</v>
      </c>
      <c r="N80" s="320">
        <v>6351125</v>
      </c>
      <c r="O80" s="321">
        <v>3.2640286161412922E-2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1106.55</v>
      </c>
      <c r="E81" s="317">
        <v>1079.2166666666665</v>
      </c>
      <c r="F81" s="318">
        <v>1043.133333333333</v>
      </c>
      <c r="G81" s="318">
        <v>979.71666666666647</v>
      </c>
      <c r="H81" s="318">
        <v>943.63333333333298</v>
      </c>
      <c r="I81" s="318">
        <v>1142.633333333333</v>
      </c>
      <c r="J81" s="318">
        <v>1178.7166666666665</v>
      </c>
      <c r="K81" s="318">
        <v>1242.133333333333</v>
      </c>
      <c r="L81" s="305">
        <v>1115.3</v>
      </c>
      <c r="M81" s="305">
        <v>1015.8</v>
      </c>
      <c r="N81" s="320">
        <v>3567400</v>
      </c>
      <c r="O81" s="321">
        <v>2.5940411825606809E-2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415.45</v>
      </c>
      <c r="E82" s="317">
        <v>418.08333333333331</v>
      </c>
      <c r="F82" s="318">
        <v>401.46666666666664</v>
      </c>
      <c r="G82" s="318">
        <v>387.48333333333335</v>
      </c>
      <c r="H82" s="318">
        <v>370.86666666666667</v>
      </c>
      <c r="I82" s="318">
        <v>432.06666666666661</v>
      </c>
      <c r="J82" s="318">
        <v>448.68333333333328</v>
      </c>
      <c r="K82" s="318">
        <v>462.66666666666657</v>
      </c>
      <c r="L82" s="305">
        <v>434.7</v>
      </c>
      <c r="M82" s="305">
        <v>404.1</v>
      </c>
      <c r="N82" s="320">
        <v>21097200</v>
      </c>
      <c r="O82" s="321">
        <v>-1.2395843085853385E-2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220.25</v>
      </c>
      <c r="E83" s="317">
        <v>219.76666666666665</v>
      </c>
      <c r="F83" s="318">
        <v>215.0333333333333</v>
      </c>
      <c r="G83" s="318">
        <v>209.81666666666666</v>
      </c>
      <c r="H83" s="318">
        <v>205.08333333333331</v>
      </c>
      <c r="I83" s="318">
        <v>224.98333333333329</v>
      </c>
      <c r="J83" s="318">
        <v>229.71666666666664</v>
      </c>
      <c r="K83" s="318">
        <v>234.93333333333328</v>
      </c>
      <c r="L83" s="305">
        <v>224.5</v>
      </c>
      <c r="M83" s="305">
        <v>214.55</v>
      </c>
      <c r="N83" s="320">
        <v>9403600</v>
      </c>
      <c r="O83" s="321">
        <v>4.1096497055046276E-2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708.7</v>
      </c>
      <c r="E84" s="317">
        <v>705.9</v>
      </c>
      <c r="F84" s="318">
        <v>701.9</v>
      </c>
      <c r="G84" s="318">
        <v>695.1</v>
      </c>
      <c r="H84" s="318">
        <v>691.1</v>
      </c>
      <c r="I84" s="318">
        <v>712.69999999999993</v>
      </c>
      <c r="J84" s="318">
        <v>716.69999999999993</v>
      </c>
      <c r="K84" s="318">
        <v>723.49999999999989</v>
      </c>
      <c r="L84" s="305">
        <v>709.9</v>
      </c>
      <c r="M84" s="305">
        <v>699.1</v>
      </c>
      <c r="N84" s="320">
        <v>47632800</v>
      </c>
      <c r="O84" s="321">
        <v>1.7873169731004949E-2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86.05</v>
      </c>
      <c r="E85" s="317">
        <v>85.633333333333326</v>
      </c>
      <c r="F85" s="318">
        <v>84.466666666666654</v>
      </c>
      <c r="G85" s="318">
        <v>82.883333333333326</v>
      </c>
      <c r="H85" s="318">
        <v>81.716666666666654</v>
      </c>
      <c r="I85" s="318">
        <v>87.216666666666654</v>
      </c>
      <c r="J85" s="318">
        <v>88.38333333333334</v>
      </c>
      <c r="K85" s="318">
        <v>89.966666666666654</v>
      </c>
      <c r="L85" s="305">
        <v>86.8</v>
      </c>
      <c r="M85" s="305">
        <v>84.05</v>
      </c>
      <c r="N85" s="320">
        <v>44897400</v>
      </c>
      <c r="O85" s="321">
        <v>1.7094520510706163E-2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199.9</v>
      </c>
      <c r="E86" s="317">
        <v>198.9</v>
      </c>
      <c r="F86" s="318">
        <v>195.15</v>
      </c>
      <c r="G86" s="318">
        <v>190.4</v>
      </c>
      <c r="H86" s="318">
        <v>186.65</v>
      </c>
      <c r="I86" s="318">
        <v>203.65</v>
      </c>
      <c r="J86" s="318">
        <v>207.4</v>
      </c>
      <c r="K86" s="318">
        <v>212.15</v>
      </c>
      <c r="L86" s="305">
        <v>202.65</v>
      </c>
      <c r="M86" s="305">
        <v>194.15</v>
      </c>
      <c r="N86" s="320">
        <v>49790400</v>
      </c>
      <c r="O86" s="321">
        <v>2.5658772927275423E-2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137.55000000000001</v>
      </c>
      <c r="E87" s="317">
        <v>135.15</v>
      </c>
      <c r="F87" s="318">
        <v>131.4</v>
      </c>
      <c r="G87" s="318">
        <v>125.25</v>
      </c>
      <c r="H87" s="318">
        <v>121.5</v>
      </c>
      <c r="I87" s="318">
        <v>141.30000000000001</v>
      </c>
      <c r="J87" s="318">
        <v>145.05000000000001</v>
      </c>
      <c r="K87" s="318">
        <v>151.20000000000002</v>
      </c>
      <c r="L87" s="305">
        <v>138.9</v>
      </c>
      <c r="M87" s="305">
        <v>129</v>
      </c>
      <c r="N87" s="320">
        <v>18745000</v>
      </c>
      <c r="O87" s="321">
        <v>0.17893081761006288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192.4</v>
      </c>
      <c r="E88" s="317">
        <v>192.73333333333335</v>
      </c>
      <c r="F88" s="318">
        <v>189.8666666666667</v>
      </c>
      <c r="G88" s="318">
        <v>187.33333333333334</v>
      </c>
      <c r="H88" s="318">
        <v>184.4666666666667</v>
      </c>
      <c r="I88" s="318">
        <v>195.26666666666671</v>
      </c>
      <c r="J88" s="318">
        <v>198.13333333333338</v>
      </c>
      <c r="K88" s="318">
        <v>200.66666666666671</v>
      </c>
      <c r="L88" s="305">
        <v>195.6</v>
      </c>
      <c r="M88" s="305">
        <v>190.2</v>
      </c>
      <c r="N88" s="320">
        <v>35651300</v>
      </c>
      <c r="O88" s="321">
        <v>4.1582914572864324E-2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1683.05</v>
      </c>
      <c r="E89" s="317">
        <v>1678.6666666666667</v>
      </c>
      <c r="F89" s="318">
        <v>1657.9333333333334</v>
      </c>
      <c r="G89" s="318">
        <v>1632.8166666666666</v>
      </c>
      <c r="H89" s="318">
        <v>1612.0833333333333</v>
      </c>
      <c r="I89" s="318">
        <v>1703.7833333333335</v>
      </c>
      <c r="J89" s="318">
        <v>1724.5166666666667</v>
      </c>
      <c r="K89" s="318">
        <v>1749.6333333333337</v>
      </c>
      <c r="L89" s="305">
        <v>1699.4</v>
      </c>
      <c r="M89" s="305">
        <v>1653.55</v>
      </c>
      <c r="N89" s="320">
        <v>2956000</v>
      </c>
      <c r="O89" s="321">
        <v>1.3550135501355014E-3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404.65</v>
      </c>
      <c r="E90" s="317">
        <v>407.90000000000003</v>
      </c>
      <c r="F90" s="318">
        <v>398.45000000000005</v>
      </c>
      <c r="G90" s="318">
        <v>392.25</v>
      </c>
      <c r="H90" s="318">
        <v>382.8</v>
      </c>
      <c r="I90" s="318">
        <v>414.10000000000008</v>
      </c>
      <c r="J90" s="318">
        <v>423.55</v>
      </c>
      <c r="K90" s="318">
        <v>429.75000000000011</v>
      </c>
      <c r="L90" s="305">
        <v>417.35</v>
      </c>
      <c r="M90" s="305">
        <v>401.7</v>
      </c>
      <c r="N90" s="320">
        <v>2105600</v>
      </c>
      <c r="O90" s="321">
        <v>-2.464332036316472E-2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1333.55</v>
      </c>
      <c r="E91" s="317">
        <v>1344.6166666666666</v>
      </c>
      <c r="F91" s="318">
        <v>1318.1333333333332</v>
      </c>
      <c r="G91" s="318">
        <v>1302.7166666666667</v>
      </c>
      <c r="H91" s="318">
        <v>1276.2333333333333</v>
      </c>
      <c r="I91" s="318">
        <v>1360.0333333333331</v>
      </c>
      <c r="J91" s="318">
        <v>1386.5166666666662</v>
      </c>
      <c r="K91" s="318">
        <v>1401.9333333333329</v>
      </c>
      <c r="L91" s="305">
        <v>1371.1</v>
      </c>
      <c r="M91" s="305">
        <v>1329.2</v>
      </c>
      <c r="N91" s="320">
        <v>11492400</v>
      </c>
      <c r="O91" s="321">
        <v>-4.9617941847772157E-2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58.05</v>
      </c>
      <c r="E92" s="317">
        <v>58.79999999999999</v>
      </c>
      <c r="F92" s="318">
        <v>56.299999999999983</v>
      </c>
      <c r="G92" s="318">
        <v>54.54999999999999</v>
      </c>
      <c r="H92" s="318">
        <v>52.049999999999983</v>
      </c>
      <c r="I92" s="318">
        <v>60.549999999999983</v>
      </c>
      <c r="J92" s="318">
        <v>63.05</v>
      </c>
      <c r="K92" s="318">
        <v>64.799999999999983</v>
      </c>
      <c r="L92" s="305">
        <v>61.3</v>
      </c>
      <c r="M92" s="305">
        <v>57.05</v>
      </c>
      <c r="N92" s="320">
        <v>23676800</v>
      </c>
      <c r="O92" s="321">
        <v>4.8964185082138616E-2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244.3</v>
      </c>
      <c r="E93" s="317">
        <v>247.86666666666667</v>
      </c>
      <c r="F93" s="318">
        <v>236.83333333333337</v>
      </c>
      <c r="G93" s="318">
        <v>229.3666666666667</v>
      </c>
      <c r="H93" s="318">
        <v>218.3333333333334</v>
      </c>
      <c r="I93" s="318">
        <v>255.33333333333334</v>
      </c>
      <c r="J93" s="318">
        <v>266.36666666666667</v>
      </c>
      <c r="K93" s="318">
        <v>273.83333333333331</v>
      </c>
      <c r="L93" s="305">
        <v>258.89999999999998</v>
      </c>
      <c r="M93" s="305">
        <v>240.4</v>
      </c>
      <c r="N93" s="320">
        <v>8792000</v>
      </c>
      <c r="O93" s="321">
        <v>5.1146553167069175E-2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932.95</v>
      </c>
      <c r="E94" s="317">
        <v>943.28333333333342</v>
      </c>
      <c r="F94" s="318">
        <v>918.71666666666681</v>
      </c>
      <c r="G94" s="318">
        <v>904.48333333333335</v>
      </c>
      <c r="H94" s="318">
        <v>879.91666666666674</v>
      </c>
      <c r="I94" s="318">
        <v>957.51666666666688</v>
      </c>
      <c r="J94" s="318">
        <v>982.08333333333348</v>
      </c>
      <c r="K94" s="318">
        <v>996.31666666666695</v>
      </c>
      <c r="L94" s="305">
        <v>967.85</v>
      </c>
      <c r="M94" s="305">
        <v>929.05</v>
      </c>
      <c r="N94" s="320">
        <v>11518700</v>
      </c>
      <c r="O94" s="321">
        <v>9.1663143969178407E-3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910.1</v>
      </c>
      <c r="E95" s="317">
        <v>898.01666666666677</v>
      </c>
      <c r="F95" s="318">
        <v>882.03333333333353</v>
      </c>
      <c r="G95" s="318">
        <v>853.96666666666681</v>
      </c>
      <c r="H95" s="318">
        <v>837.98333333333358</v>
      </c>
      <c r="I95" s="318">
        <v>926.08333333333348</v>
      </c>
      <c r="J95" s="318">
        <v>942.06666666666683</v>
      </c>
      <c r="K95" s="318">
        <v>970.13333333333344</v>
      </c>
      <c r="L95" s="305">
        <v>914</v>
      </c>
      <c r="M95" s="305">
        <v>869.95</v>
      </c>
      <c r="N95" s="320">
        <v>8090050</v>
      </c>
      <c r="O95" s="321">
        <v>-3.3798914374093075E-2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479.4</v>
      </c>
      <c r="E96" s="317">
        <v>477.88333333333338</v>
      </c>
      <c r="F96" s="318">
        <v>470.11666666666679</v>
      </c>
      <c r="G96" s="318">
        <v>460.83333333333343</v>
      </c>
      <c r="H96" s="318">
        <v>453.06666666666683</v>
      </c>
      <c r="I96" s="318">
        <v>487.16666666666674</v>
      </c>
      <c r="J96" s="318">
        <v>494.93333333333328</v>
      </c>
      <c r="K96" s="318">
        <v>504.2166666666667</v>
      </c>
      <c r="L96" s="305">
        <v>485.65</v>
      </c>
      <c r="M96" s="305">
        <v>468.6</v>
      </c>
      <c r="N96" s="320">
        <v>14796400</v>
      </c>
      <c r="O96" s="321">
        <v>-5.4444997109710028E-3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148.6</v>
      </c>
      <c r="E97" s="317">
        <v>150.41666666666666</v>
      </c>
      <c r="F97" s="318">
        <v>144.58333333333331</v>
      </c>
      <c r="G97" s="318">
        <v>140.56666666666666</v>
      </c>
      <c r="H97" s="318">
        <v>134.73333333333332</v>
      </c>
      <c r="I97" s="318">
        <v>154.43333333333331</v>
      </c>
      <c r="J97" s="318">
        <v>160.26666666666662</v>
      </c>
      <c r="K97" s="318">
        <v>164.2833333333333</v>
      </c>
      <c r="L97" s="305">
        <v>156.25</v>
      </c>
      <c r="M97" s="305">
        <v>146.4</v>
      </c>
      <c r="N97" s="320">
        <v>13582800</v>
      </c>
      <c r="O97" s="321">
        <v>-7.416091828666467E-2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134.85</v>
      </c>
      <c r="E98" s="317">
        <v>135.65</v>
      </c>
      <c r="F98" s="318">
        <v>132.05000000000001</v>
      </c>
      <c r="G98" s="318">
        <v>129.25</v>
      </c>
      <c r="H98" s="318">
        <v>125.65</v>
      </c>
      <c r="I98" s="318">
        <v>138.45000000000002</v>
      </c>
      <c r="J98" s="318">
        <v>142.04999999999998</v>
      </c>
      <c r="K98" s="318">
        <v>144.85000000000002</v>
      </c>
      <c r="L98" s="305">
        <v>139.25</v>
      </c>
      <c r="M98" s="305">
        <v>132.85</v>
      </c>
      <c r="N98" s="320">
        <v>13644000</v>
      </c>
      <c r="O98" s="321">
        <v>-1.6861219195849545E-2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333.95</v>
      </c>
      <c r="E99" s="317">
        <v>333.3</v>
      </c>
      <c r="F99" s="318">
        <v>330</v>
      </c>
      <c r="G99" s="318">
        <v>326.05</v>
      </c>
      <c r="H99" s="318">
        <v>322.75</v>
      </c>
      <c r="I99" s="318">
        <v>337.25</v>
      </c>
      <c r="J99" s="318">
        <v>340.55000000000007</v>
      </c>
      <c r="K99" s="318">
        <v>344.5</v>
      </c>
      <c r="L99" s="305">
        <v>336.6</v>
      </c>
      <c r="M99" s="305">
        <v>329.35</v>
      </c>
      <c r="N99" s="320">
        <v>11768300</v>
      </c>
      <c r="O99" s="321">
        <v>3.8345818223528061E-2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5695.8</v>
      </c>
      <c r="E100" s="317">
        <v>5666.8</v>
      </c>
      <c r="F100" s="318">
        <v>5606.6</v>
      </c>
      <c r="G100" s="318">
        <v>5517.4000000000005</v>
      </c>
      <c r="H100" s="318">
        <v>5457.2000000000007</v>
      </c>
      <c r="I100" s="318">
        <v>5756</v>
      </c>
      <c r="J100" s="318">
        <v>5816.1999999999989</v>
      </c>
      <c r="K100" s="318">
        <v>5905.4</v>
      </c>
      <c r="L100" s="305">
        <v>5727</v>
      </c>
      <c r="M100" s="305">
        <v>5577.6</v>
      </c>
      <c r="N100" s="320">
        <v>2762300</v>
      </c>
      <c r="O100" s="321">
        <v>1.1960855382384921E-3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580</v>
      </c>
      <c r="E101" s="317">
        <v>579.63333333333333</v>
      </c>
      <c r="F101" s="318">
        <v>574.4666666666667</v>
      </c>
      <c r="G101" s="318">
        <v>568.93333333333339</v>
      </c>
      <c r="H101" s="318">
        <v>563.76666666666677</v>
      </c>
      <c r="I101" s="318">
        <v>585.16666666666663</v>
      </c>
      <c r="J101" s="318">
        <v>590.33333333333337</v>
      </c>
      <c r="K101" s="318">
        <v>595.86666666666656</v>
      </c>
      <c r="L101" s="305">
        <v>584.79999999999995</v>
      </c>
      <c r="M101" s="305">
        <v>574.1</v>
      </c>
      <c r="N101" s="320">
        <v>10430000</v>
      </c>
      <c r="O101" s="321">
        <v>5.6646980836446911E-3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462.15</v>
      </c>
      <c r="E102" s="317">
        <v>462.55</v>
      </c>
      <c r="F102" s="318">
        <v>450.6</v>
      </c>
      <c r="G102" s="318">
        <v>439.05</v>
      </c>
      <c r="H102" s="318">
        <v>427.1</v>
      </c>
      <c r="I102" s="318">
        <v>474.1</v>
      </c>
      <c r="J102" s="318">
        <v>486.04999999999995</v>
      </c>
      <c r="K102" s="318">
        <v>497.6</v>
      </c>
      <c r="L102" s="305">
        <v>474.5</v>
      </c>
      <c r="M102" s="305">
        <v>451</v>
      </c>
      <c r="N102" s="320">
        <v>2594800</v>
      </c>
      <c r="O102" s="321">
        <v>-4.0384615384615387E-2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1025.8499999999999</v>
      </c>
      <c r="E103" s="317">
        <v>1032.6000000000001</v>
      </c>
      <c r="F103" s="318">
        <v>1007.2500000000002</v>
      </c>
      <c r="G103" s="318">
        <v>988.65000000000009</v>
      </c>
      <c r="H103" s="318">
        <v>963.30000000000018</v>
      </c>
      <c r="I103" s="318">
        <v>1051.2000000000003</v>
      </c>
      <c r="J103" s="318">
        <v>1076.5500000000002</v>
      </c>
      <c r="K103" s="318">
        <v>1095.1500000000003</v>
      </c>
      <c r="L103" s="305">
        <v>1057.95</v>
      </c>
      <c r="M103" s="305">
        <v>1014</v>
      </c>
      <c r="N103" s="320">
        <v>1579200</v>
      </c>
      <c r="O103" s="321">
        <v>-4.4646098003629765E-2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937.9</v>
      </c>
      <c r="E104" s="317">
        <v>927.80000000000007</v>
      </c>
      <c r="F104" s="318">
        <v>912.60000000000014</v>
      </c>
      <c r="G104" s="318">
        <v>887.30000000000007</v>
      </c>
      <c r="H104" s="318">
        <v>872.10000000000014</v>
      </c>
      <c r="I104" s="318">
        <v>953.10000000000014</v>
      </c>
      <c r="J104" s="318">
        <v>968.30000000000018</v>
      </c>
      <c r="K104" s="318">
        <v>993.60000000000014</v>
      </c>
      <c r="L104" s="305">
        <v>943</v>
      </c>
      <c r="M104" s="305">
        <v>902.5</v>
      </c>
      <c r="N104" s="320">
        <v>1336800</v>
      </c>
      <c r="O104" s="321">
        <v>6.773162939297124E-2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101.4</v>
      </c>
      <c r="E105" s="317">
        <v>100.51666666666667</v>
      </c>
      <c r="F105" s="318">
        <v>99.033333333333331</v>
      </c>
      <c r="G105" s="318">
        <v>96.666666666666671</v>
      </c>
      <c r="H105" s="318">
        <v>95.183333333333337</v>
      </c>
      <c r="I105" s="318">
        <v>102.88333333333333</v>
      </c>
      <c r="J105" s="318">
        <v>104.36666666666665</v>
      </c>
      <c r="K105" s="318">
        <v>106.73333333333332</v>
      </c>
      <c r="L105" s="305">
        <v>102</v>
      </c>
      <c r="M105" s="305">
        <v>98.15</v>
      </c>
      <c r="N105" s="320">
        <v>22428000</v>
      </c>
      <c r="O105" s="321">
        <v>-5.0130872632092628E-3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61651.45</v>
      </c>
      <c r="E106" s="317">
        <v>61597.816666666658</v>
      </c>
      <c r="F106" s="318">
        <v>60653.783333333318</v>
      </c>
      <c r="G106" s="318">
        <v>59656.116666666661</v>
      </c>
      <c r="H106" s="318">
        <v>58712.083333333321</v>
      </c>
      <c r="I106" s="318">
        <v>62595.483333333315</v>
      </c>
      <c r="J106" s="318">
        <v>63539.516666666656</v>
      </c>
      <c r="K106" s="318">
        <v>64537.183333333312</v>
      </c>
      <c r="L106" s="305">
        <v>62541.85</v>
      </c>
      <c r="M106" s="305">
        <v>60600.15</v>
      </c>
      <c r="N106" s="320">
        <v>16470</v>
      </c>
      <c r="O106" s="321">
        <v>2.8732042473454091E-2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912.2</v>
      </c>
      <c r="E107" s="317">
        <v>913</v>
      </c>
      <c r="F107" s="318">
        <v>895.6</v>
      </c>
      <c r="G107" s="318">
        <v>879</v>
      </c>
      <c r="H107" s="318">
        <v>861.6</v>
      </c>
      <c r="I107" s="318">
        <v>929.6</v>
      </c>
      <c r="J107" s="318">
        <v>947.00000000000011</v>
      </c>
      <c r="K107" s="318">
        <v>963.6</v>
      </c>
      <c r="L107" s="305">
        <v>930.4</v>
      </c>
      <c r="M107" s="305">
        <v>896.4</v>
      </c>
      <c r="N107" s="320">
        <v>1388250</v>
      </c>
      <c r="O107" s="321">
        <v>-9.0417690417690419E-2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30.55</v>
      </c>
      <c r="E108" s="317">
        <v>30.600000000000005</v>
      </c>
      <c r="F108" s="318">
        <v>30.050000000000011</v>
      </c>
      <c r="G108" s="318">
        <v>29.550000000000008</v>
      </c>
      <c r="H108" s="318">
        <v>29.000000000000014</v>
      </c>
      <c r="I108" s="318">
        <v>31.100000000000009</v>
      </c>
      <c r="J108" s="318">
        <v>31.65</v>
      </c>
      <c r="K108" s="318">
        <v>32.150000000000006</v>
      </c>
      <c r="L108" s="305">
        <v>31.15</v>
      </c>
      <c r="M108" s="305">
        <v>30.1</v>
      </c>
      <c r="N108" s="320">
        <v>30582600</v>
      </c>
      <c r="O108" s="321">
        <v>2.6664831494244385E-2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2520.8000000000002</v>
      </c>
      <c r="E109" s="317">
        <v>2527.3500000000004</v>
      </c>
      <c r="F109" s="318">
        <v>2477.5500000000006</v>
      </c>
      <c r="G109" s="318">
        <v>2434.3000000000002</v>
      </c>
      <c r="H109" s="318">
        <v>2384.5000000000005</v>
      </c>
      <c r="I109" s="318">
        <v>2570.6000000000008</v>
      </c>
      <c r="J109" s="318">
        <v>2620.4</v>
      </c>
      <c r="K109" s="318">
        <v>2663.650000000001</v>
      </c>
      <c r="L109" s="305">
        <v>2577.15</v>
      </c>
      <c r="M109" s="305">
        <v>2484.1</v>
      </c>
      <c r="N109" s="320">
        <v>722250</v>
      </c>
      <c r="O109" s="321">
        <v>8.7290502793296084E-3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27.1</v>
      </c>
      <c r="E110" s="317">
        <v>26.716666666666669</v>
      </c>
      <c r="F110" s="318">
        <v>26.083333333333336</v>
      </c>
      <c r="G110" s="318">
        <v>25.066666666666666</v>
      </c>
      <c r="H110" s="318">
        <v>24.433333333333334</v>
      </c>
      <c r="I110" s="318">
        <v>27.733333333333338</v>
      </c>
      <c r="J110" s="318">
        <v>28.366666666666671</v>
      </c>
      <c r="K110" s="318">
        <v>29.38333333333334</v>
      </c>
      <c r="L110" s="305">
        <v>27.35</v>
      </c>
      <c r="M110" s="305">
        <v>25.7</v>
      </c>
      <c r="N110" s="320">
        <v>29655000</v>
      </c>
      <c r="O110" s="321">
        <v>4.0416798231765076E-2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17180.55</v>
      </c>
      <c r="E111" s="317">
        <v>17247.233333333334</v>
      </c>
      <c r="F111" s="318">
        <v>17005.216666666667</v>
      </c>
      <c r="G111" s="318">
        <v>16829.883333333335</v>
      </c>
      <c r="H111" s="318">
        <v>16587.866666666669</v>
      </c>
      <c r="I111" s="318">
        <v>17422.566666666666</v>
      </c>
      <c r="J111" s="318">
        <v>17664.583333333336</v>
      </c>
      <c r="K111" s="318">
        <v>17839.916666666664</v>
      </c>
      <c r="L111" s="305">
        <v>17489.25</v>
      </c>
      <c r="M111" s="305">
        <v>17071.900000000001</v>
      </c>
      <c r="N111" s="320">
        <v>379850</v>
      </c>
      <c r="O111" s="321">
        <v>1.3164823591363875E-4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1449.45</v>
      </c>
      <c r="E112" s="317">
        <v>1447.2333333333333</v>
      </c>
      <c r="F112" s="318">
        <v>1434.9666666666667</v>
      </c>
      <c r="G112" s="318">
        <v>1420.4833333333333</v>
      </c>
      <c r="H112" s="318">
        <v>1408.2166666666667</v>
      </c>
      <c r="I112" s="318">
        <v>1461.7166666666667</v>
      </c>
      <c r="J112" s="318">
        <v>1473.9833333333336</v>
      </c>
      <c r="K112" s="318">
        <v>1488.4666666666667</v>
      </c>
      <c r="L112" s="305">
        <v>1459.5</v>
      </c>
      <c r="M112" s="305">
        <v>1432.75</v>
      </c>
      <c r="N112" s="320">
        <v>416625</v>
      </c>
      <c r="O112" s="321">
        <v>5.4079696394686905E-2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85.35</v>
      </c>
      <c r="E113" s="317">
        <v>85.1</v>
      </c>
      <c r="F113" s="318">
        <v>84.1</v>
      </c>
      <c r="G113" s="318">
        <v>82.85</v>
      </c>
      <c r="H113" s="318">
        <v>81.849999999999994</v>
      </c>
      <c r="I113" s="318">
        <v>86.35</v>
      </c>
      <c r="J113" s="318">
        <v>87.35</v>
      </c>
      <c r="K113" s="318">
        <v>88.6</v>
      </c>
      <c r="L113" s="305">
        <v>86.1</v>
      </c>
      <c r="M113" s="305">
        <v>83.85</v>
      </c>
      <c r="N113" s="320">
        <v>29887900</v>
      </c>
      <c r="O113" s="321">
        <v>-3.6554820949071462E-2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95.2</v>
      </c>
      <c r="E114" s="317">
        <v>94.616666666666674</v>
      </c>
      <c r="F114" s="318">
        <v>93.583333333333343</v>
      </c>
      <c r="G114" s="318">
        <v>91.966666666666669</v>
      </c>
      <c r="H114" s="318">
        <v>90.933333333333337</v>
      </c>
      <c r="I114" s="318">
        <v>96.233333333333348</v>
      </c>
      <c r="J114" s="318">
        <v>97.26666666666668</v>
      </c>
      <c r="K114" s="318">
        <v>98.883333333333354</v>
      </c>
      <c r="L114" s="305">
        <v>95.65</v>
      </c>
      <c r="M114" s="305">
        <v>93</v>
      </c>
      <c r="N114" s="320">
        <v>48347700</v>
      </c>
      <c r="O114" s="321">
        <v>6.8913380316889088E-3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85</v>
      </c>
      <c r="E115" s="317">
        <v>84.983333333333334</v>
      </c>
      <c r="F115" s="318">
        <v>83.866666666666674</v>
      </c>
      <c r="G115" s="318">
        <v>82.733333333333334</v>
      </c>
      <c r="H115" s="318">
        <v>81.616666666666674</v>
      </c>
      <c r="I115" s="318">
        <v>86.116666666666674</v>
      </c>
      <c r="J115" s="318">
        <v>87.23333333333332</v>
      </c>
      <c r="K115" s="318">
        <v>88.366666666666674</v>
      </c>
      <c r="L115" s="305">
        <v>86.1</v>
      </c>
      <c r="M115" s="305">
        <v>83.85</v>
      </c>
      <c r="N115" s="320">
        <v>49482700</v>
      </c>
      <c r="O115" s="321">
        <v>-1.5203018711713827E-2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19542</v>
      </c>
      <c r="E116" s="317">
        <v>19600.983333333334</v>
      </c>
      <c r="F116" s="318">
        <v>19202.066666666666</v>
      </c>
      <c r="G116" s="318">
        <v>18862.133333333331</v>
      </c>
      <c r="H116" s="318">
        <v>18463.216666666664</v>
      </c>
      <c r="I116" s="318">
        <v>19940.916666666668</v>
      </c>
      <c r="J116" s="318">
        <v>20339.833333333332</v>
      </c>
      <c r="K116" s="318">
        <v>20679.76666666667</v>
      </c>
      <c r="L116" s="305">
        <v>19999.900000000001</v>
      </c>
      <c r="M116" s="305">
        <v>19261.05</v>
      </c>
      <c r="N116" s="320">
        <v>106075</v>
      </c>
      <c r="O116" s="321">
        <v>3.5181028593734752E-2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1076.9000000000001</v>
      </c>
      <c r="E117" s="317">
        <v>1091.5333333333335</v>
      </c>
      <c r="F117" s="318">
        <v>1044.3166666666671</v>
      </c>
      <c r="G117" s="318">
        <v>1011.7333333333336</v>
      </c>
      <c r="H117" s="318">
        <v>964.51666666666711</v>
      </c>
      <c r="I117" s="318">
        <v>1124.116666666667</v>
      </c>
      <c r="J117" s="318">
        <v>1171.3333333333337</v>
      </c>
      <c r="K117" s="318">
        <v>1203.916666666667</v>
      </c>
      <c r="L117" s="305">
        <v>1138.75</v>
      </c>
      <c r="M117" s="305">
        <v>1058.95</v>
      </c>
      <c r="N117" s="320">
        <v>3930151</v>
      </c>
      <c r="O117" s="321">
        <v>1.9797849061705258E-2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254.4</v>
      </c>
      <c r="E118" s="317">
        <v>254.41666666666666</v>
      </c>
      <c r="F118" s="318">
        <v>250.58333333333331</v>
      </c>
      <c r="G118" s="318">
        <v>246.76666666666665</v>
      </c>
      <c r="H118" s="318">
        <v>242.93333333333331</v>
      </c>
      <c r="I118" s="318">
        <v>258.23333333333335</v>
      </c>
      <c r="J118" s="318">
        <v>262.06666666666661</v>
      </c>
      <c r="K118" s="318">
        <v>265.88333333333333</v>
      </c>
      <c r="L118" s="305">
        <v>258.25</v>
      </c>
      <c r="M118" s="305">
        <v>250.6</v>
      </c>
      <c r="N118" s="320">
        <v>12531000</v>
      </c>
      <c r="O118" s="321">
        <v>-4.7858339315625748E-4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81</v>
      </c>
      <c r="E119" s="317">
        <v>81.600000000000009</v>
      </c>
      <c r="F119" s="318">
        <v>79.850000000000023</v>
      </c>
      <c r="G119" s="318">
        <v>78.700000000000017</v>
      </c>
      <c r="H119" s="318">
        <v>76.950000000000031</v>
      </c>
      <c r="I119" s="318">
        <v>82.750000000000014</v>
      </c>
      <c r="J119" s="318">
        <v>84.499999999999986</v>
      </c>
      <c r="K119" s="318">
        <v>85.65</v>
      </c>
      <c r="L119" s="305">
        <v>83.35</v>
      </c>
      <c r="M119" s="305">
        <v>80.45</v>
      </c>
      <c r="N119" s="320">
        <v>39258400</v>
      </c>
      <c r="O119" s="321">
        <v>-1.1088552241136968E-2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1501.15</v>
      </c>
      <c r="E120" s="317">
        <v>1507.7166666666665</v>
      </c>
      <c r="F120" s="318">
        <v>1485.4333333333329</v>
      </c>
      <c r="G120" s="318">
        <v>1469.7166666666665</v>
      </c>
      <c r="H120" s="318">
        <v>1447.4333333333329</v>
      </c>
      <c r="I120" s="318">
        <v>1523.4333333333329</v>
      </c>
      <c r="J120" s="318">
        <v>1545.7166666666662</v>
      </c>
      <c r="K120" s="318">
        <v>1561.4333333333329</v>
      </c>
      <c r="L120" s="305">
        <v>1530</v>
      </c>
      <c r="M120" s="305">
        <v>1492</v>
      </c>
      <c r="N120" s="320">
        <v>2398000</v>
      </c>
      <c r="O120" s="321">
        <v>3.5572295459301109E-3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31.05</v>
      </c>
      <c r="E121" s="317">
        <v>31.183333333333334</v>
      </c>
      <c r="F121" s="318">
        <v>29.666666666666664</v>
      </c>
      <c r="G121" s="318">
        <v>28.283333333333331</v>
      </c>
      <c r="H121" s="318">
        <v>26.766666666666662</v>
      </c>
      <c r="I121" s="318">
        <v>32.566666666666663</v>
      </c>
      <c r="J121" s="318">
        <v>34.083333333333343</v>
      </c>
      <c r="K121" s="318">
        <v>35.466666666666669</v>
      </c>
      <c r="L121" s="305">
        <v>32.700000000000003</v>
      </c>
      <c r="M121" s="305">
        <v>29.8</v>
      </c>
      <c r="N121" s="320">
        <v>75877000</v>
      </c>
      <c r="O121" s="321">
        <v>3.4956393168035657E-2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169.05</v>
      </c>
      <c r="E122" s="317">
        <v>167.98333333333335</v>
      </c>
      <c r="F122" s="318">
        <v>166.2166666666667</v>
      </c>
      <c r="G122" s="318">
        <v>163.38333333333335</v>
      </c>
      <c r="H122" s="318">
        <v>161.6166666666667</v>
      </c>
      <c r="I122" s="318">
        <v>170.81666666666669</v>
      </c>
      <c r="J122" s="318">
        <v>172.58333333333334</v>
      </c>
      <c r="K122" s="318">
        <v>175.41666666666669</v>
      </c>
      <c r="L122" s="305">
        <v>169.75</v>
      </c>
      <c r="M122" s="305">
        <v>165.15</v>
      </c>
      <c r="N122" s="320">
        <v>36792000</v>
      </c>
      <c r="O122" s="321">
        <v>-2.8722280887011616E-2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1054.7</v>
      </c>
      <c r="E123" s="317">
        <v>1033.5333333333335</v>
      </c>
      <c r="F123" s="318">
        <v>995.16666666666697</v>
      </c>
      <c r="G123" s="318">
        <v>935.63333333333344</v>
      </c>
      <c r="H123" s="318">
        <v>897.26666666666688</v>
      </c>
      <c r="I123" s="318">
        <v>1093.0666666666671</v>
      </c>
      <c r="J123" s="318">
        <v>1131.4333333333334</v>
      </c>
      <c r="K123" s="318">
        <v>1190.9666666666672</v>
      </c>
      <c r="L123" s="305">
        <v>1071.9000000000001</v>
      </c>
      <c r="M123" s="305">
        <v>974</v>
      </c>
      <c r="N123" s="320">
        <v>1432800</v>
      </c>
      <c r="O123" s="321">
        <v>-2.2913256955810146E-2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618.70000000000005</v>
      </c>
      <c r="E124" s="317">
        <v>620.45000000000005</v>
      </c>
      <c r="F124" s="318">
        <v>607.05000000000007</v>
      </c>
      <c r="G124" s="318">
        <v>595.4</v>
      </c>
      <c r="H124" s="318">
        <v>582</v>
      </c>
      <c r="I124" s="318">
        <v>632.10000000000014</v>
      </c>
      <c r="J124" s="318">
        <v>645.50000000000023</v>
      </c>
      <c r="K124" s="318">
        <v>657.1500000000002</v>
      </c>
      <c r="L124" s="305">
        <v>633.85</v>
      </c>
      <c r="M124" s="305">
        <v>608.79999999999995</v>
      </c>
      <c r="N124" s="320">
        <v>803100</v>
      </c>
      <c r="O124" s="321">
        <v>-6.7680520083584855E-2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122.25</v>
      </c>
      <c r="E125" s="317">
        <v>124.86666666666667</v>
      </c>
      <c r="F125" s="318">
        <v>117.83333333333334</v>
      </c>
      <c r="G125" s="318">
        <v>113.41666666666667</v>
      </c>
      <c r="H125" s="318">
        <v>106.38333333333334</v>
      </c>
      <c r="I125" s="318">
        <v>129.28333333333336</v>
      </c>
      <c r="J125" s="318">
        <v>136.31666666666666</v>
      </c>
      <c r="K125" s="318">
        <v>140.73333333333335</v>
      </c>
      <c r="L125" s="305">
        <v>131.9</v>
      </c>
      <c r="M125" s="305">
        <v>120.45</v>
      </c>
      <c r="N125" s="320">
        <v>21436300</v>
      </c>
      <c r="O125" s="321">
        <v>-1.9043450729145327E-3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93.6</v>
      </c>
      <c r="E126" s="317">
        <v>93.95</v>
      </c>
      <c r="F126" s="318">
        <v>92.25</v>
      </c>
      <c r="G126" s="318">
        <v>90.899999999999991</v>
      </c>
      <c r="H126" s="318">
        <v>89.199999999999989</v>
      </c>
      <c r="I126" s="318">
        <v>95.300000000000011</v>
      </c>
      <c r="J126" s="318">
        <v>97.000000000000028</v>
      </c>
      <c r="K126" s="318">
        <v>98.350000000000023</v>
      </c>
      <c r="L126" s="305">
        <v>95.65</v>
      </c>
      <c r="M126" s="305">
        <v>92.6</v>
      </c>
      <c r="N126" s="320">
        <v>19176000</v>
      </c>
      <c r="O126" s="321">
        <v>-2.2629969418960245E-2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1580.25</v>
      </c>
      <c r="E127" s="317">
        <v>1571.5166666666667</v>
      </c>
      <c r="F127" s="318">
        <v>1550.4833333333333</v>
      </c>
      <c r="G127" s="318">
        <v>1520.7166666666667</v>
      </c>
      <c r="H127" s="318">
        <v>1499.6833333333334</v>
      </c>
      <c r="I127" s="318">
        <v>1601.2833333333333</v>
      </c>
      <c r="J127" s="318">
        <v>1622.3166666666666</v>
      </c>
      <c r="K127" s="318">
        <v>1652.0833333333333</v>
      </c>
      <c r="L127" s="305">
        <v>1592.55</v>
      </c>
      <c r="M127" s="305">
        <v>1541.75</v>
      </c>
      <c r="N127" s="320">
        <v>25117185</v>
      </c>
      <c r="O127" s="321">
        <v>5.6413415178097323E-2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31.2</v>
      </c>
      <c r="E128" s="317">
        <v>30.916666666666668</v>
      </c>
      <c r="F128" s="318">
        <v>30.333333333333336</v>
      </c>
      <c r="G128" s="318">
        <v>29.466666666666669</v>
      </c>
      <c r="H128" s="318">
        <v>28.883333333333336</v>
      </c>
      <c r="I128" s="318">
        <v>31.783333333333335</v>
      </c>
      <c r="J128" s="318">
        <v>32.366666666666674</v>
      </c>
      <c r="K128" s="318">
        <v>33.233333333333334</v>
      </c>
      <c r="L128" s="305">
        <v>31.5</v>
      </c>
      <c r="M128" s="305">
        <v>30.05</v>
      </c>
      <c r="N128" s="320">
        <v>37667100</v>
      </c>
      <c r="O128" s="321">
        <v>2.5711662075298437E-3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796.1</v>
      </c>
      <c r="E129" s="317">
        <v>802.66666666666663</v>
      </c>
      <c r="F129" s="318">
        <v>784.98333333333323</v>
      </c>
      <c r="G129" s="318">
        <v>773.86666666666656</v>
      </c>
      <c r="H129" s="318">
        <v>756.18333333333317</v>
      </c>
      <c r="I129" s="318">
        <v>813.7833333333333</v>
      </c>
      <c r="J129" s="318">
        <v>831.4666666666667</v>
      </c>
      <c r="K129" s="318">
        <v>842.58333333333337</v>
      </c>
      <c r="L129" s="305">
        <v>820.35</v>
      </c>
      <c r="M129" s="305">
        <v>791.55</v>
      </c>
      <c r="N129" s="320">
        <v>4263750</v>
      </c>
      <c r="O129" s="321">
        <v>1.1026142628490131E-2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173.85</v>
      </c>
      <c r="E130" s="317">
        <v>174.18333333333331</v>
      </c>
      <c r="F130" s="318">
        <v>170.76666666666662</v>
      </c>
      <c r="G130" s="318">
        <v>167.68333333333331</v>
      </c>
      <c r="H130" s="318">
        <v>164.26666666666662</v>
      </c>
      <c r="I130" s="318">
        <v>177.26666666666662</v>
      </c>
      <c r="J130" s="318">
        <v>180.68333333333331</v>
      </c>
      <c r="K130" s="318">
        <v>183.76666666666662</v>
      </c>
      <c r="L130" s="305">
        <v>177.6</v>
      </c>
      <c r="M130" s="305">
        <v>171.1</v>
      </c>
      <c r="N130" s="320">
        <v>121449000</v>
      </c>
      <c r="O130" s="321">
        <v>-9.6144436833349636E-3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21464.35</v>
      </c>
      <c r="E131" s="317">
        <v>21462.533333333336</v>
      </c>
      <c r="F131" s="318">
        <v>21047.866666666672</v>
      </c>
      <c r="G131" s="318">
        <v>20631.383333333335</v>
      </c>
      <c r="H131" s="318">
        <v>20216.716666666671</v>
      </c>
      <c r="I131" s="318">
        <v>21879.016666666674</v>
      </c>
      <c r="J131" s="318">
        <v>22293.683333333338</v>
      </c>
      <c r="K131" s="318">
        <v>22710.166666666675</v>
      </c>
      <c r="L131" s="305">
        <v>21877.200000000001</v>
      </c>
      <c r="M131" s="305">
        <v>21046.05</v>
      </c>
      <c r="N131" s="320">
        <v>141150</v>
      </c>
      <c r="O131" s="321">
        <v>-1.9791666666666666E-2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1116.0999999999999</v>
      </c>
      <c r="E132" s="317">
        <v>1120.8833333333332</v>
      </c>
      <c r="F132" s="318">
        <v>1102.1666666666665</v>
      </c>
      <c r="G132" s="318">
        <v>1088.2333333333333</v>
      </c>
      <c r="H132" s="318">
        <v>1069.5166666666667</v>
      </c>
      <c r="I132" s="318">
        <v>1134.8166666666664</v>
      </c>
      <c r="J132" s="318">
        <v>1153.5333333333331</v>
      </c>
      <c r="K132" s="318">
        <v>1167.4666666666662</v>
      </c>
      <c r="L132" s="305">
        <v>1139.5999999999999</v>
      </c>
      <c r="M132" s="305">
        <v>1106.95</v>
      </c>
      <c r="N132" s="320">
        <v>2201100</v>
      </c>
      <c r="O132" s="321">
        <v>2.4577572964669739E-2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3801.85</v>
      </c>
      <c r="E133" s="317">
        <v>3755.5833333333335</v>
      </c>
      <c r="F133" s="318">
        <v>3661.2666666666669</v>
      </c>
      <c r="G133" s="318">
        <v>3520.6833333333334</v>
      </c>
      <c r="H133" s="318">
        <v>3426.3666666666668</v>
      </c>
      <c r="I133" s="318">
        <v>3896.166666666667</v>
      </c>
      <c r="J133" s="318">
        <v>3990.4833333333336</v>
      </c>
      <c r="K133" s="318">
        <v>4131.0666666666675</v>
      </c>
      <c r="L133" s="305">
        <v>3849.9</v>
      </c>
      <c r="M133" s="305">
        <v>3615</v>
      </c>
      <c r="N133" s="320">
        <v>664000</v>
      </c>
      <c r="O133" s="321">
        <v>8.7633087633087636E-2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607.9</v>
      </c>
      <c r="E134" s="317">
        <v>613.23333333333335</v>
      </c>
      <c r="F134" s="318">
        <v>592.86666666666667</v>
      </c>
      <c r="G134" s="318">
        <v>577.83333333333337</v>
      </c>
      <c r="H134" s="318">
        <v>557.4666666666667</v>
      </c>
      <c r="I134" s="318">
        <v>628.26666666666665</v>
      </c>
      <c r="J134" s="318">
        <v>648.63333333333344</v>
      </c>
      <c r="K134" s="318">
        <v>663.66666666666663</v>
      </c>
      <c r="L134" s="305">
        <v>633.6</v>
      </c>
      <c r="M134" s="305">
        <v>598.20000000000005</v>
      </c>
      <c r="N134" s="320">
        <v>2887200</v>
      </c>
      <c r="O134" s="321">
        <v>-0.13396124542564042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496.15</v>
      </c>
      <c r="E135" s="317">
        <v>489.2833333333333</v>
      </c>
      <c r="F135" s="318">
        <v>479.56666666666661</v>
      </c>
      <c r="G135" s="318">
        <v>462.98333333333329</v>
      </c>
      <c r="H135" s="318">
        <v>453.26666666666659</v>
      </c>
      <c r="I135" s="318">
        <v>505.86666666666662</v>
      </c>
      <c r="J135" s="318">
        <v>515.58333333333326</v>
      </c>
      <c r="K135" s="318">
        <v>532.16666666666663</v>
      </c>
      <c r="L135" s="305">
        <v>499</v>
      </c>
      <c r="M135" s="305">
        <v>472.7</v>
      </c>
      <c r="N135" s="320">
        <v>36008900</v>
      </c>
      <c r="O135" s="321">
        <v>4.3281119395741856E-2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406.45</v>
      </c>
      <c r="E136" s="317">
        <v>402.76666666666665</v>
      </c>
      <c r="F136" s="318">
        <v>397.23333333333329</v>
      </c>
      <c r="G136" s="318">
        <v>388.01666666666665</v>
      </c>
      <c r="H136" s="318">
        <v>382.48333333333329</v>
      </c>
      <c r="I136" s="318">
        <v>411.98333333333329</v>
      </c>
      <c r="J136" s="318">
        <v>417.51666666666659</v>
      </c>
      <c r="K136" s="318">
        <v>426.73333333333329</v>
      </c>
      <c r="L136" s="305">
        <v>408.3</v>
      </c>
      <c r="M136" s="305">
        <v>393.55</v>
      </c>
      <c r="N136" s="320">
        <v>4403400</v>
      </c>
      <c r="O136" s="321">
        <v>2.1220343699993042E-2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305.14999999999998</v>
      </c>
      <c r="E137" s="317">
        <v>303.71666666666664</v>
      </c>
      <c r="F137" s="318">
        <v>300.48333333333329</v>
      </c>
      <c r="G137" s="318">
        <v>295.81666666666666</v>
      </c>
      <c r="H137" s="318">
        <v>292.58333333333331</v>
      </c>
      <c r="I137" s="318">
        <v>308.38333333333327</v>
      </c>
      <c r="J137" s="318">
        <v>311.61666666666662</v>
      </c>
      <c r="K137" s="318">
        <v>316.28333333333325</v>
      </c>
      <c r="L137" s="305">
        <v>306.95</v>
      </c>
      <c r="M137" s="305">
        <v>299.05</v>
      </c>
      <c r="N137" s="320">
        <v>1941800</v>
      </c>
      <c r="O137" s="321">
        <v>-6.8144735579230259E-2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379.2</v>
      </c>
      <c r="E138" s="317">
        <v>374.51666666666671</v>
      </c>
      <c r="F138" s="318">
        <v>368.03333333333342</v>
      </c>
      <c r="G138" s="318">
        <v>356.86666666666673</v>
      </c>
      <c r="H138" s="318">
        <v>350.38333333333344</v>
      </c>
      <c r="I138" s="318">
        <v>385.68333333333339</v>
      </c>
      <c r="J138" s="318">
        <v>392.16666666666663</v>
      </c>
      <c r="K138" s="318">
        <v>403.33333333333337</v>
      </c>
      <c r="L138" s="305">
        <v>381</v>
      </c>
      <c r="M138" s="305">
        <v>363.35</v>
      </c>
      <c r="N138" s="320">
        <v>11348100</v>
      </c>
      <c r="O138" s="321">
        <v>2.1633446767136608E-2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98.7</v>
      </c>
      <c r="E139" s="317">
        <v>99.016666666666666</v>
      </c>
      <c r="F139" s="318">
        <v>96.433333333333337</v>
      </c>
      <c r="G139" s="318">
        <v>94.166666666666671</v>
      </c>
      <c r="H139" s="318">
        <v>91.583333333333343</v>
      </c>
      <c r="I139" s="318">
        <v>101.28333333333333</v>
      </c>
      <c r="J139" s="318">
        <v>103.86666666666667</v>
      </c>
      <c r="K139" s="318">
        <v>106.13333333333333</v>
      </c>
      <c r="L139" s="305">
        <v>101.6</v>
      </c>
      <c r="M139" s="305">
        <v>96.75</v>
      </c>
      <c r="N139" s="320">
        <v>78095200</v>
      </c>
      <c r="O139" s="321">
        <v>-1.0909790948445096E-2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42.65</v>
      </c>
      <c r="E140" s="317">
        <v>42.050000000000004</v>
      </c>
      <c r="F140" s="318">
        <v>40.850000000000009</v>
      </c>
      <c r="G140" s="318">
        <v>39.050000000000004</v>
      </c>
      <c r="H140" s="318">
        <v>37.850000000000009</v>
      </c>
      <c r="I140" s="318">
        <v>43.850000000000009</v>
      </c>
      <c r="J140" s="318">
        <v>45.050000000000011</v>
      </c>
      <c r="K140" s="318">
        <v>46.850000000000009</v>
      </c>
      <c r="L140" s="305">
        <v>43.25</v>
      </c>
      <c r="M140" s="305">
        <v>40.25</v>
      </c>
      <c r="N140" s="320">
        <v>57960000</v>
      </c>
      <c r="O140" s="321">
        <v>0.13340373108060541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319.7</v>
      </c>
      <c r="E141" s="317">
        <v>318.58333333333331</v>
      </c>
      <c r="F141" s="318">
        <v>314.91666666666663</v>
      </c>
      <c r="G141" s="318">
        <v>310.13333333333333</v>
      </c>
      <c r="H141" s="318">
        <v>306.46666666666664</v>
      </c>
      <c r="I141" s="318">
        <v>323.36666666666662</v>
      </c>
      <c r="J141" s="318">
        <v>327.03333333333325</v>
      </c>
      <c r="K141" s="318">
        <v>331.81666666666661</v>
      </c>
      <c r="L141" s="305">
        <v>322.25</v>
      </c>
      <c r="M141" s="305">
        <v>313.8</v>
      </c>
      <c r="N141" s="320">
        <v>19511900</v>
      </c>
      <c r="O141" s="321">
        <v>6.1352262837249781E-2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2092.4499999999998</v>
      </c>
      <c r="E142" s="317">
        <v>2079.2000000000003</v>
      </c>
      <c r="F142" s="318">
        <v>2060.2500000000005</v>
      </c>
      <c r="G142" s="318">
        <v>2028.0500000000002</v>
      </c>
      <c r="H142" s="318">
        <v>2009.1000000000004</v>
      </c>
      <c r="I142" s="318">
        <v>2111.4000000000005</v>
      </c>
      <c r="J142" s="318">
        <v>2130.3500000000004</v>
      </c>
      <c r="K142" s="318">
        <v>2162.5500000000006</v>
      </c>
      <c r="L142" s="305">
        <v>2098.15</v>
      </c>
      <c r="M142" s="305">
        <v>2047</v>
      </c>
      <c r="N142" s="320">
        <v>13905850</v>
      </c>
      <c r="O142" s="321">
        <v>2.4112626510192901E-3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581.75</v>
      </c>
      <c r="E143" s="317">
        <v>574.06666666666661</v>
      </c>
      <c r="F143" s="318">
        <v>564.58333333333326</v>
      </c>
      <c r="G143" s="318">
        <v>547.41666666666663</v>
      </c>
      <c r="H143" s="318">
        <v>537.93333333333328</v>
      </c>
      <c r="I143" s="318">
        <v>591.23333333333323</v>
      </c>
      <c r="J143" s="318">
        <v>600.71666666666658</v>
      </c>
      <c r="K143" s="318">
        <v>617.88333333333321</v>
      </c>
      <c r="L143" s="305">
        <v>583.54999999999995</v>
      </c>
      <c r="M143" s="305">
        <v>556.9</v>
      </c>
      <c r="N143" s="320">
        <v>17516400</v>
      </c>
      <c r="O143" s="321">
        <v>1.5019817815172797E-2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972.2</v>
      </c>
      <c r="E144" s="317">
        <v>964.9666666666667</v>
      </c>
      <c r="F144" s="318">
        <v>950.58333333333337</v>
      </c>
      <c r="G144" s="318">
        <v>928.9666666666667</v>
      </c>
      <c r="H144" s="318">
        <v>914.58333333333337</v>
      </c>
      <c r="I144" s="318">
        <v>986.58333333333337</v>
      </c>
      <c r="J144" s="318">
        <v>1000.9666666666666</v>
      </c>
      <c r="K144" s="318">
        <v>1022.5833333333334</v>
      </c>
      <c r="L144" s="305">
        <v>979.35</v>
      </c>
      <c r="M144" s="305">
        <v>943.35</v>
      </c>
      <c r="N144" s="320">
        <v>6593250</v>
      </c>
      <c r="O144" s="321">
        <v>1.1971912052492231E-2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2369.3000000000002</v>
      </c>
      <c r="E145" s="317">
        <v>2350.6666666666665</v>
      </c>
      <c r="F145" s="318">
        <v>2318.9833333333331</v>
      </c>
      <c r="G145" s="318">
        <v>2268.6666666666665</v>
      </c>
      <c r="H145" s="318">
        <v>2236.9833333333331</v>
      </c>
      <c r="I145" s="318">
        <v>2400.9833333333331</v>
      </c>
      <c r="J145" s="318">
        <v>2432.6666666666665</v>
      </c>
      <c r="K145" s="318">
        <v>2482.9833333333331</v>
      </c>
      <c r="L145" s="305">
        <v>2382.35</v>
      </c>
      <c r="M145" s="305">
        <v>2300.35</v>
      </c>
      <c r="N145" s="320">
        <v>1490500</v>
      </c>
      <c r="O145" s="321">
        <v>-5.0031867431485022E-2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323.2</v>
      </c>
      <c r="E146" s="317">
        <v>323.24999999999994</v>
      </c>
      <c r="F146" s="318">
        <v>320.09999999999991</v>
      </c>
      <c r="G146" s="318">
        <v>316.99999999999994</v>
      </c>
      <c r="H146" s="318">
        <v>313.84999999999991</v>
      </c>
      <c r="I146" s="318">
        <v>326.34999999999991</v>
      </c>
      <c r="J146" s="318">
        <v>329.49999999999989</v>
      </c>
      <c r="K146" s="318">
        <v>332.59999999999991</v>
      </c>
      <c r="L146" s="305">
        <v>326.39999999999998</v>
      </c>
      <c r="M146" s="305">
        <v>320.14999999999998</v>
      </c>
      <c r="N146" s="320">
        <v>1842000</v>
      </c>
      <c r="O146" s="321">
        <v>-1.9169329073482427E-2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354.35</v>
      </c>
      <c r="E147" s="317">
        <v>354.75</v>
      </c>
      <c r="F147" s="318">
        <v>348.2</v>
      </c>
      <c r="G147" s="318">
        <v>342.05</v>
      </c>
      <c r="H147" s="318">
        <v>335.5</v>
      </c>
      <c r="I147" s="318">
        <v>360.9</v>
      </c>
      <c r="J147" s="318">
        <v>367.44999999999993</v>
      </c>
      <c r="K147" s="318">
        <v>373.59999999999997</v>
      </c>
      <c r="L147" s="305">
        <v>361.3</v>
      </c>
      <c r="M147" s="305">
        <v>348.6</v>
      </c>
      <c r="N147" s="320">
        <v>4212250</v>
      </c>
      <c r="O147" s="321">
        <v>-2.8831300578701036E-2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948.05</v>
      </c>
      <c r="E148" s="317">
        <v>942.30000000000007</v>
      </c>
      <c r="F148" s="318">
        <v>932.10000000000014</v>
      </c>
      <c r="G148" s="318">
        <v>916.15000000000009</v>
      </c>
      <c r="H148" s="318">
        <v>905.95000000000016</v>
      </c>
      <c r="I148" s="318">
        <v>958.25000000000011</v>
      </c>
      <c r="J148" s="318">
        <v>968.45000000000016</v>
      </c>
      <c r="K148" s="318">
        <v>984.40000000000009</v>
      </c>
      <c r="L148" s="305">
        <v>952.5</v>
      </c>
      <c r="M148" s="305">
        <v>926.35</v>
      </c>
      <c r="N148" s="320">
        <v>1218700</v>
      </c>
      <c r="O148" s="321">
        <v>-9.6700796359499436E-3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179</v>
      </c>
      <c r="E149" s="317">
        <v>182.56666666666669</v>
      </c>
      <c r="F149" s="318">
        <v>173.18333333333339</v>
      </c>
      <c r="G149" s="318">
        <v>167.3666666666667</v>
      </c>
      <c r="H149" s="318">
        <v>157.98333333333341</v>
      </c>
      <c r="I149" s="318">
        <v>188.38333333333338</v>
      </c>
      <c r="J149" s="318">
        <v>197.76666666666665</v>
      </c>
      <c r="K149" s="318">
        <v>203.58333333333337</v>
      </c>
      <c r="L149" s="305">
        <v>191.95</v>
      </c>
      <c r="M149" s="305">
        <v>176.75</v>
      </c>
      <c r="N149" s="320">
        <v>3839000</v>
      </c>
      <c r="O149" s="321">
        <v>7.1299009348402401E-2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3805.15</v>
      </c>
      <c r="E150" s="317">
        <v>3808.6833333333329</v>
      </c>
      <c r="F150" s="318">
        <v>3737.4666666666658</v>
      </c>
      <c r="G150" s="318">
        <v>3669.7833333333328</v>
      </c>
      <c r="H150" s="318">
        <v>3598.5666666666657</v>
      </c>
      <c r="I150" s="318">
        <v>3876.3666666666659</v>
      </c>
      <c r="J150" s="318">
        <v>3947.583333333333</v>
      </c>
      <c r="K150" s="318">
        <v>4015.266666666666</v>
      </c>
      <c r="L150" s="305">
        <v>3879.9</v>
      </c>
      <c r="M150" s="305">
        <v>3741</v>
      </c>
      <c r="N150" s="320">
        <v>2395600</v>
      </c>
      <c r="O150" s="321">
        <v>2.8154506437768241E-2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420.05</v>
      </c>
      <c r="E151" s="317">
        <v>422.51666666666665</v>
      </c>
      <c r="F151" s="318">
        <v>414.73333333333329</v>
      </c>
      <c r="G151" s="318">
        <v>409.41666666666663</v>
      </c>
      <c r="H151" s="318">
        <v>401.63333333333327</v>
      </c>
      <c r="I151" s="318">
        <v>427.83333333333331</v>
      </c>
      <c r="J151" s="318">
        <v>435.61666666666662</v>
      </c>
      <c r="K151" s="318">
        <v>440.93333333333334</v>
      </c>
      <c r="L151" s="305">
        <v>430.3</v>
      </c>
      <c r="M151" s="305">
        <v>417.2</v>
      </c>
      <c r="N151" s="320">
        <v>9440700</v>
      </c>
      <c r="O151" s="321">
        <v>-3.6761554943373125E-2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104.3</v>
      </c>
      <c r="E152" s="317">
        <v>101.86666666666667</v>
      </c>
      <c r="F152" s="318">
        <v>98.783333333333346</v>
      </c>
      <c r="G152" s="318">
        <v>93.266666666666666</v>
      </c>
      <c r="H152" s="318">
        <v>90.183333333333337</v>
      </c>
      <c r="I152" s="318">
        <v>107.38333333333335</v>
      </c>
      <c r="J152" s="318">
        <v>110.46666666666667</v>
      </c>
      <c r="K152" s="318">
        <v>115.98333333333336</v>
      </c>
      <c r="L152" s="305">
        <v>104.95</v>
      </c>
      <c r="M152" s="305">
        <v>96.35</v>
      </c>
      <c r="N152" s="320">
        <v>94977400</v>
      </c>
      <c r="O152" s="321">
        <v>-5.1610648453258245E-2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567.25</v>
      </c>
      <c r="E153" s="317">
        <v>565.9666666666667</v>
      </c>
      <c r="F153" s="318">
        <v>555.93333333333339</v>
      </c>
      <c r="G153" s="318">
        <v>544.61666666666667</v>
      </c>
      <c r="H153" s="318">
        <v>534.58333333333337</v>
      </c>
      <c r="I153" s="318">
        <v>577.28333333333342</v>
      </c>
      <c r="J153" s="318">
        <v>587.31666666666672</v>
      </c>
      <c r="K153" s="318">
        <v>598.63333333333344</v>
      </c>
      <c r="L153" s="305">
        <v>576</v>
      </c>
      <c r="M153" s="305">
        <v>554.65</v>
      </c>
      <c r="N153" s="320">
        <v>3649000</v>
      </c>
      <c r="O153" s="321">
        <v>-1.5114709851551956E-2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217.2</v>
      </c>
      <c r="E154" s="317">
        <v>215.91666666666666</v>
      </c>
      <c r="F154" s="318">
        <v>211.93333333333331</v>
      </c>
      <c r="G154" s="318">
        <v>206.66666666666666</v>
      </c>
      <c r="H154" s="318">
        <v>202.68333333333331</v>
      </c>
      <c r="I154" s="318">
        <v>221.18333333333331</v>
      </c>
      <c r="J154" s="318">
        <v>225.16666666666666</v>
      </c>
      <c r="K154" s="318">
        <v>230.43333333333331</v>
      </c>
      <c r="L154" s="305">
        <v>219.9</v>
      </c>
      <c r="M154" s="305">
        <v>210.65</v>
      </c>
      <c r="N154" s="320">
        <v>28521600</v>
      </c>
      <c r="O154" s="321">
        <v>3.3031988873435329E-2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206.35</v>
      </c>
      <c r="E155" s="317">
        <v>200.58333333333334</v>
      </c>
      <c r="F155" s="318">
        <v>192.91666666666669</v>
      </c>
      <c r="G155" s="318">
        <v>179.48333333333335</v>
      </c>
      <c r="H155" s="318">
        <v>171.81666666666669</v>
      </c>
      <c r="I155" s="318">
        <v>214.01666666666668</v>
      </c>
      <c r="J155" s="318">
        <v>221.68333333333337</v>
      </c>
      <c r="K155" s="318">
        <v>235.11666666666667</v>
      </c>
      <c r="L155" s="305">
        <v>208.25</v>
      </c>
      <c r="M155" s="305">
        <v>187.15</v>
      </c>
      <c r="N155" s="320">
        <v>30340500</v>
      </c>
      <c r="O155" s="321">
        <v>0.11092600051261396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17" sqref="O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6"/>
      <c r="B1" s="51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43987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3" t="s">
        <v>16</v>
      </c>
      <c r="B9" s="514" t="s">
        <v>18</v>
      </c>
      <c r="C9" s="512" t="s">
        <v>19</v>
      </c>
      <c r="D9" s="512" t="s">
        <v>20</v>
      </c>
      <c r="E9" s="512" t="s">
        <v>21</v>
      </c>
      <c r="F9" s="512"/>
      <c r="G9" s="512"/>
      <c r="H9" s="512" t="s">
        <v>22</v>
      </c>
      <c r="I9" s="512"/>
      <c r="J9" s="512"/>
      <c r="K9" s="275"/>
      <c r="L9" s="282"/>
      <c r="M9" s="283"/>
    </row>
    <row r="10" spans="1:15" ht="42.75" customHeight="1">
      <c r="A10" s="508"/>
      <c r="B10" s="510"/>
      <c r="C10" s="515" t="s">
        <v>23</v>
      </c>
      <c r="D10" s="51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18073.05</v>
      </c>
      <c r="D11" s="280">
        <v>18065.166666666668</v>
      </c>
      <c r="E11" s="280">
        <v>17930.333333333336</v>
      </c>
      <c r="F11" s="280">
        <v>17787.616666666669</v>
      </c>
      <c r="G11" s="280">
        <v>17652.783333333336</v>
      </c>
      <c r="H11" s="280">
        <v>18207.883333333335</v>
      </c>
      <c r="I11" s="280">
        <v>18342.716666666671</v>
      </c>
      <c r="J11" s="280">
        <v>18485.433333333334</v>
      </c>
      <c r="K11" s="278">
        <v>18200</v>
      </c>
      <c r="L11" s="278">
        <v>17922.45</v>
      </c>
      <c r="M11" s="278">
        <v>2.8129999999999999E-2</v>
      </c>
    </row>
    <row r="12" spans="1:15" ht="12" customHeight="1">
      <c r="A12" s="269">
        <v>2</v>
      </c>
      <c r="B12" s="278" t="s">
        <v>804</v>
      </c>
      <c r="C12" s="279">
        <v>899.4</v>
      </c>
      <c r="D12" s="280">
        <v>917.5</v>
      </c>
      <c r="E12" s="280">
        <v>875.05</v>
      </c>
      <c r="F12" s="280">
        <v>850.69999999999993</v>
      </c>
      <c r="G12" s="280">
        <v>808.24999999999989</v>
      </c>
      <c r="H12" s="280">
        <v>941.85</v>
      </c>
      <c r="I12" s="280">
        <v>984.30000000000007</v>
      </c>
      <c r="J12" s="280">
        <v>1008.6500000000001</v>
      </c>
      <c r="K12" s="278">
        <v>959.95</v>
      </c>
      <c r="L12" s="278">
        <v>893.15</v>
      </c>
      <c r="M12" s="278">
        <v>16.149360000000001</v>
      </c>
    </row>
    <row r="13" spans="1:15" ht="12" customHeight="1">
      <c r="A13" s="269">
        <v>3</v>
      </c>
      <c r="B13" s="278" t="s">
        <v>295</v>
      </c>
      <c r="C13" s="279">
        <v>1135.7</v>
      </c>
      <c r="D13" s="280">
        <v>1118.25</v>
      </c>
      <c r="E13" s="280">
        <v>1097.5</v>
      </c>
      <c r="F13" s="280">
        <v>1059.3</v>
      </c>
      <c r="G13" s="280">
        <v>1038.55</v>
      </c>
      <c r="H13" s="280">
        <v>1156.45</v>
      </c>
      <c r="I13" s="280">
        <v>1177.2</v>
      </c>
      <c r="J13" s="280">
        <v>1215.4000000000001</v>
      </c>
      <c r="K13" s="278">
        <v>1139</v>
      </c>
      <c r="L13" s="278">
        <v>1080.05</v>
      </c>
      <c r="M13" s="278">
        <v>0.50866</v>
      </c>
    </row>
    <row r="14" spans="1:15" ht="12" customHeight="1">
      <c r="A14" s="269">
        <v>4</v>
      </c>
      <c r="B14" s="278" t="s">
        <v>296</v>
      </c>
      <c r="C14" s="279">
        <v>16683.150000000001</v>
      </c>
      <c r="D14" s="280">
        <v>16680.733333333334</v>
      </c>
      <c r="E14" s="280">
        <v>16553.466666666667</v>
      </c>
      <c r="F14" s="280">
        <v>16423.783333333333</v>
      </c>
      <c r="G14" s="280">
        <v>16296.516666666666</v>
      </c>
      <c r="H14" s="280">
        <v>16810.416666666668</v>
      </c>
      <c r="I14" s="280">
        <v>16937.683333333338</v>
      </c>
      <c r="J14" s="280">
        <v>17067.366666666669</v>
      </c>
      <c r="K14" s="278">
        <v>16808</v>
      </c>
      <c r="L14" s="278">
        <v>16551.05</v>
      </c>
      <c r="M14" s="278">
        <v>0.22625999999999999</v>
      </c>
    </row>
    <row r="15" spans="1:15" ht="12" customHeight="1">
      <c r="A15" s="269">
        <v>5</v>
      </c>
      <c r="B15" s="278" t="s">
        <v>228</v>
      </c>
      <c r="C15" s="279">
        <v>52.95</v>
      </c>
      <c r="D15" s="280">
        <v>53.316666666666663</v>
      </c>
      <c r="E15" s="280">
        <v>51.233333333333327</v>
      </c>
      <c r="F15" s="280">
        <v>49.516666666666666</v>
      </c>
      <c r="G15" s="280">
        <v>47.43333333333333</v>
      </c>
      <c r="H15" s="280">
        <v>55.033333333333324</v>
      </c>
      <c r="I15" s="280">
        <v>57.116666666666667</v>
      </c>
      <c r="J15" s="280">
        <v>58.833333333333321</v>
      </c>
      <c r="K15" s="278">
        <v>55.4</v>
      </c>
      <c r="L15" s="278">
        <v>51.6</v>
      </c>
      <c r="M15" s="278">
        <v>41.427849999999999</v>
      </c>
    </row>
    <row r="16" spans="1:15" ht="12" customHeight="1">
      <c r="A16" s="269">
        <v>6</v>
      </c>
      <c r="B16" s="278" t="s">
        <v>229</v>
      </c>
      <c r="C16" s="279">
        <v>125</v>
      </c>
      <c r="D16" s="280">
        <v>126.76666666666667</v>
      </c>
      <c r="E16" s="280">
        <v>121.53333333333333</v>
      </c>
      <c r="F16" s="280">
        <v>118.06666666666666</v>
      </c>
      <c r="G16" s="280">
        <v>112.83333333333333</v>
      </c>
      <c r="H16" s="280">
        <v>130.23333333333335</v>
      </c>
      <c r="I16" s="280">
        <v>135.46666666666664</v>
      </c>
      <c r="J16" s="280">
        <v>138.93333333333334</v>
      </c>
      <c r="K16" s="278">
        <v>132</v>
      </c>
      <c r="L16" s="278">
        <v>123.3</v>
      </c>
      <c r="M16" s="278">
        <v>16.324909999999999</v>
      </c>
    </row>
    <row r="17" spans="1:13" ht="12" customHeight="1">
      <c r="A17" s="269">
        <v>7</v>
      </c>
      <c r="B17" s="278" t="s">
        <v>39</v>
      </c>
      <c r="C17" s="279">
        <v>1269.0999999999999</v>
      </c>
      <c r="D17" s="280">
        <v>1262.1833333333334</v>
      </c>
      <c r="E17" s="280">
        <v>1247.1166666666668</v>
      </c>
      <c r="F17" s="280">
        <v>1225.1333333333334</v>
      </c>
      <c r="G17" s="280">
        <v>1210.0666666666668</v>
      </c>
      <c r="H17" s="280">
        <v>1284.1666666666667</v>
      </c>
      <c r="I17" s="280">
        <v>1299.2333333333333</v>
      </c>
      <c r="J17" s="280">
        <v>1321.2166666666667</v>
      </c>
      <c r="K17" s="278">
        <v>1277.25</v>
      </c>
      <c r="L17" s="278">
        <v>1240.2</v>
      </c>
      <c r="M17" s="278">
        <v>13.05362</v>
      </c>
    </row>
    <row r="18" spans="1:13" ht="12" customHeight="1">
      <c r="A18" s="269">
        <v>8</v>
      </c>
      <c r="B18" s="278" t="s">
        <v>297</v>
      </c>
      <c r="C18" s="279">
        <v>134.1</v>
      </c>
      <c r="D18" s="280">
        <v>135.6</v>
      </c>
      <c r="E18" s="280">
        <v>130.69999999999999</v>
      </c>
      <c r="F18" s="280">
        <v>127.29999999999998</v>
      </c>
      <c r="G18" s="280">
        <v>122.39999999999998</v>
      </c>
      <c r="H18" s="280">
        <v>139</v>
      </c>
      <c r="I18" s="280">
        <v>143.90000000000003</v>
      </c>
      <c r="J18" s="280">
        <v>147.30000000000001</v>
      </c>
      <c r="K18" s="278">
        <v>140.5</v>
      </c>
      <c r="L18" s="278">
        <v>132.19999999999999</v>
      </c>
      <c r="M18" s="278">
        <v>35.661380000000001</v>
      </c>
    </row>
    <row r="19" spans="1:13" ht="12" customHeight="1">
      <c r="A19" s="269">
        <v>9</v>
      </c>
      <c r="B19" s="278" t="s">
        <v>298</v>
      </c>
      <c r="C19" s="279">
        <v>274</v>
      </c>
      <c r="D19" s="280">
        <v>273.36666666666667</v>
      </c>
      <c r="E19" s="280">
        <v>264.13333333333333</v>
      </c>
      <c r="F19" s="280">
        <v>254.26666666666665</v>
      </c>
      <c r="G19" s="280">
        <v>245.0333333333333</v>
      </c>
      <c r="H19" s="280">
        <v>283.23333333333335</v>
      </c>
      <c r="I19" s="280">
        <v>292.4666666666667</v>
      </c>
      <c r="J19" s="280">
        <v>302.33333333333337</v>
      </c>
      <c r="K19" s="278">
        <v>282.60000000000002</v>
      </c>
      <c r="L19" s="278">
        <v>263.5</v>
      </c>
      <c r="M19" s="278">
        <v>13.329829999999999</v>
      </c>
    </row>
    <row r="20" spans="1:13" ht="12" customHeight="1">
      <c r="A20" s="269">
        <v>10</v>
      </c>
      <c r="B20" s="278" t="s">
        <v>42</v>
      </c>
      <c r="C20" s="279">
        <v>339.2</v>
      </c>
      <c r="D20" s="280">
        <v>339.9</v>
      </c>
      <c r="E20" s="280">
        <v>336.9</v>
      </c>
      <c r="F20" s="280">
        <v>334.6</v>
      </c>
      <c r="G20" s="280">
        <v>331.6</v>
      </c>
      <c r="H20" s="280">
        <v>342.19999999999993</v>
      </c>
      <c r="I20" s="280">
        <v>345.19999999999993</v>
      </c>
      <c r="J20" s="280">
        <v>347.49999999999989</v>
      </c>
      <c r="K20" s="278">
        <v>342.9</v>
      </c>
      <c r="L20" s="278">
        <v>337.6</v>
      </c>
      <c r="M20" s="278">
        <v>46.256189999999997</v>
      </c>
    </row>
    <row r="21" spans="1:13" ht="12" customHeight="1">
      <c r="A21" s="269">
        <v>11</v>
      </c>
      <c r="B21" s="278" t="s">
        <v>44</v>
      </c>
      <c r="C21" s="279">
        <v>38.75</v>
      </c>
      <c r="D21" s="280">
        <v>38.416666666666664</v>
      </c>
      <c r="E21" s="280">
        <v>37.583333333333329</v>
      </c>
      <c r="F21" s="280">
        <v>36.416666666666664</v>
      </c>
      <c r="G21" s="280">
        <v>35.583333333333329</v>
      </c>
      <c r="H21" s="280">
        <v>39.583333333333329</v>
      </c>
      <c r="I21" s="280">
        <v>40.416666666666657</v>
      </c>
      <c r="J21" s="280">
        <v>41.583333333333329</v>
      </c>
      <c r="K21" s="278">
        <v>39.25</v>
      </c>
      <c r="L21" s="278">
        <v>37.25</v>
      </c>
      <c r="M21" s="278">
        <v>218.15711999999999</v>
      </c>
    </row>
    <row r="22" spans="1:13" ht="12" customHeight="1">
      <c r="A22" s="269">
        <v>12</v>
      </c>
      <c r="B22" s="278" t="s">
        <v>299</v>
      </c>
      <c r="C22" s="279">
        <v>180.85</v>
      </c>
      <c r="D22" s="280">
        <v>181.54999999999998</v>
      </c>
      <c r="E22" s="280">
        <v>177.99999999999997</v>
      </c>
      <c r="F22" s="280">
        <v>175.14999999999998</v>
      </c>
      <c r="G22" s="280">
        <v>171.59999999999997</v>
      </c>
      <c r="H22" s="280">
        <v>184.39999999999998</v>
      </c>
      <c r="I22" s="280">
        <v>187.95</v>
      </c>
      <c r="J22" s="280">
        <v>190.79999999999998</v>
      </c>
      <c r="K22" s="278">
        <v>185.1</v>
      </c>
      <c r="L22" s="278">
        <v>178.7</v>
      </c>
      <c r="M22" s="278">
        <v>8.2285299999999992</v>
      </c>
    </row>
    <row r="23" spans="1:13">
      <c r="A23" s="269">
        <v>13</v>
      </c>
      <c r="B23" s="278" t="s">
        <v>300</v>
      </c>
      <c r="C23" s="279">
        <v>156.5</v>
      </c>
      <c r="D23" s="280">
        <v>156.33333333333334</v>
      </c>
      <c r="E23" s="280">
        <v>154.16666666666669</v>
      </c>
      <c r="F23" s="280">
        <v>151.83333333333334</v>
      </c>
      <c r="G23" s="280">
        <v>149.66666666666669</v>
      </c>
      <c r="H23" s="280">
        <v>158.66666666666669</v>
      </c>
      <c r="I23" s="280">
        <v>160.83333333333337</v>
      </c>
      <c r="J23" s="280">
        <v>163.16666666666669</v>
      </c>
      <c r="K23" s="278">
        <v>158.5</v>
      </c>
      <c r="L23" s="278">
        <v>154</v>
      </c>
      <c r="M23" s="278">
        <v>1.5203599999999999</v>
      </c>
    </row>
    <row r="24" spans="1:13">
      <c r="A24" s="269">
        <v>14</v>
      </c>
      <c r="B24" s="278" t="s">
        <v>301</v>
      </c>
      <c r="C24" s="279">
        <v>181.8</v>
      </c>
      <c r="D24" s="280">
        <v>183</v>
      </c>
      <c r="E24" s="280">
        <v>177.05</v>
      </c>
      <c r="F24" s="280">
        <v>172.3</v>
      </c>
      <c r="G24" s="280">
        <v>166.35000000000002</v>
      </c>
      <c r="H24" s="280">
        <v>187.75</v>
      </c>
      <c r="I24" s="280">
        <v>193.7</v>
      </c>
      <c r="J24" s="280">
        <v>198.45</v>
      </c>
      <c r="K24" s="278">
        <v>188.95</v>
      </c>
      <c r="L24" s="278">
        <v>178.25</v>
      </c>
      <c r="M24" s="278">
        <v>0.98038999999999998</v>
      </c>
    </row>
    <row r="25" spans="1:13">
      <c r="A25" s="269">
        <v>15</v>
      </c>
      <c r="B25" s="278" t="s">
        <v>834</v>
      </c>
      <c r="C25" s="279">
        <v>1484.35</v>
      </c>
      <c r="D25" s="280">
        <v>1494.7166666666665</v>
      </c>
      <c r="E25" s="280">
        <v>1469.633333333333</v>
      </c>
      <c r="F25" s="280">
        <v>1454.9166666666665</v>
      </c>
      <c r="G25" s="280">
        <v>1429.833333333333</v>
      </c>
      <c r="H25" s="280">
        <v>1509.4333333333329</v>
      </c>
      <c r="I25" s="280">
        <v>1534.5166666666664</v>
      </c>
      <c r="J25" s="280">
        <v>1549.2333333333329</v>
      </c>
      <c r="K25" s="278">
        <v>1519.8</v>
      </c>
      <c r="L25" s="278">
        <v>1480</v>
      </c>
      <c r="M25" s="278">
        <v>0.25008999999999998</v>
      </c>
    </row>
    <row r="26" spans="1:13">
      <c r="A26" s="269">
        <v>16</v>
      </c>
      <c r="B26" s="278" t="s">
        <v>293</v>
      </c>
      <c r="C26" s="279">
        <v>1677.1</v>
      </c>
      <c r="D26" s="280">
        <v>1699.0333333333335</v>
      </c>
      <c r="E26" s="280">
        <v>1648.166666666667</v>
      </c>
      <c r="F26" s="280">
        <v>1619.2333333333333</v>
      </c>
      <c r="G26" s="280">
        <v>1568.3666666666668</v>
      </c>
      <c r="H26" s="280">
        <v>1727.9666666666672</v>
      </c>
      <c r="I26" s="280">
        <v>1778.8333333333335</v>
      </c>
      <c r="J26" s="280">
        <v>1807.7666666666673</v>
      </c>
      <c r="K26" s="278">
        <v>1749.9</v>
      </c>
      <c r="L26" s="278">
        <v>1670.1</v>
      </c>
      <c r="M26" s="278">
        <v>0.77827999999999997</v>
      </c>
    </row>
    <row r="27" spans="1:13">
      <c r="A27" s="269">
        <v>17</v>
      </c>
      <c r="B27" s="278" t="s">
        <v>230</v>
      </c>
      <c r="C27" s="279">
        <v>1446.3</v>
      </c>
      <c r="D27" s="280">
        <v>1443.1000000000001</v>
      </c>
      <c r="E27" s="280">
        <v>1433.2000000000003</v>
      </c>
      <c r="F27" s="280">
        <v>1420.1000000000001</v>
      </c>
      <c r="G27" s="280">
        <v>1410.2000000000003</v>
      </c>
      <c r="H27" s="280">
        <v>1456.2000000000003</v>
      </c>
      <c r="I27" s="280">
        <v>1466.1000000000004</v>
      </c>
      <c r="J27" s="280">
        <v>1479.2000000000003</v>
      </c>
      <c r="K27" s="278">
        <v>1453</v>
      </c>
      <c r="L27" s="278">
        <v>1430</v>
      </c>
      <c r="M27" s="278">
        <v>1.0081500000000001</v>
      </c>
    </row>
    <row r="28" spans="1:13">
      <c r="A28" s="269">
        <v>18</v>
      </c>
      <c r="B28" s="278" t="s">
        <v>302</v>
      </c>
      <c r="C28" s="279">
        <v>1865</v>
      </c>
      <c r="D28" s="280">
        <v>1870.1666666666667</v>
      </c>
      <c r="E28" s="280">
        <v>1845.3333333333335</v>
      </c>
      <c r="F28" s="280">
        <v>1825.6666666666667</v>
      </c>
      <c r="G28" s="280">
        <v>1800.8333333333335</v>
      </c>
      <c r="H28" s="280">
        <v>1889.8333333333335</v>
      </c>
      <c r="I28" s="280">
        <v>1914.666666666667</v>
      </c>
      <c r="J28" s="280">
        <v>1934.3333333333335</v>
      </c>
      <c r="K28" s="278">
        <v>1895</v>
      </c>
      <c r="L28" s="278">
        <v>1850.5</v>
      </c>
      <c r="M28" s="278">
        <v>4.1829999999999999E-2</v>
      </c>
    </row>
    <row r="29" spans="1:13">
      <c r="A29" s="269">
        <v>19</v>
      </c>
      <c r="B29" s="278" t="s">
        <v>231</v>
      </c>
      <c r="C29" s="279">
        <v>2445</v>
      </c>
      <c r="D29" s="280">
        <v>2433.6666666666665</v>
      </c>
      <c r="E29" s="280">
        <v>2412.333333333333</v>
      </c>
      <c r="F29" s="280">
        <v>2379.6666666666665</v>
      </c>
      <c r="G29" s="280">
        <v>2358.333333333333</v>
      </c>
      <c r="H29" s="280">
        <v>2466.333333333333</v>
      </c>
      <c r="I29" s="280">
        <v>2487.6666666666661</v>
      </c>
      <c r="J29" s="280">
        <v>2520.333333333333</v>
      </c>
      <c r="K29" s="278">
        <v>2455</v>
      </c>
      <c r="L29" s="278">
        <v>2401</v>
      </c>
      <c r="M29" s="278">
        <v>0.83279999999999998</v>
      </c>
    </row>
    <row r="30" spans="1:13">
      <c r="A30" s="269">
        <v>20</v>
      </c>
      <c r="B30" s="278" t="s">
        <v>304</v>
      </c>
      <c r="C30" s="279">
        <v>74.599999999999994</v>
      </c>
      <c r="D30" s="280">
        <v>74.816666666666663</v>
      </c>
      <c r="E30" s="280">
        <v>73.283333333333331</v>
      </c>
      <c r="F30" s="280">
        <v>71.966666666666669</v>
      </c>
      <c r="G30" s="280">
        <v>70.433333333333337</v>
      </c>
      <c r="H30" s="280">
        <v>76.133333333333326</v>
      </c>
      <c r="I30" s="280">
        <v>77.666666666666657</v>
      </c>
      <c r="J30" s="280">
        <v>78.98333333333332</v>
      </c>
      <c r="K30" s="278">
        <v>76.349999999999994</v>
      </c>
      <c r="L30" s="278">
        <v>73.5</v>
      </c>
      <c r="M30" s="278">
        <v>0.53210000000000002</v>
      </c>
    </row>
    <row r="31" spans="1:13">
      <c r="A31" s="269">
        <v>21</v>
      </c>
      <c r="B31" s="278" t="s">
        <v>46</v>
      </c>
      <c r="C31" s="279">
        <v>660.55</v>
      </c>
      <c r="D31" s="280">
        <v>659.19999999999993</v>
      </c>
      <c r="E31" s="280">
        <v>652.39999999999986</v>
      </c>
      <c r="F31" s="280">
        <v>644.24999999999989</v>
      </c>
      <c r="G31" s="280">
        <v>637.44999999999982</v>
      </c>
      <c r="H31" s="280">
        <v>667.34999999999991</v>
      </c>
      <c r="I31" s="280">
        <v>674.14999999999986</v>
      </c>
      <c r="J31" s="280">
        <v>682.3</v>
      </c>
      <c r="K31" s="278">
        <v>666</v>
      </c>
      <c r="L31" s="278">
        <v>651.04999999999995</v>
      </c>
      <c r="M31" s="278">
        <v>17.862839999999998</v>
      </c>
    </row>
    <row r="32" spans="1:13">
      <c r="A32" s="269">
        <v>22</v>
      </c>
      <c r="B32" s="278" t="s">
        <v>305</v>
      </c>
      <c r="C32" s="279">
        <v>1496.8</v>
      </c>
      <c r="D32" s="280">
        <v>1499.2833333333335</v>
      </c>
      <c r="E32" s="280">
        <v>1433.116666666667</v>
      </c>
      <c r="F32" s="280">
        <v>1369.4333333333334</v>
      </c>
      <c r="G32" s="280">
        <v>1303.2666666666669</v>
      </c>
      <c r="H32" s="280">
        <v>1562.9666666666672</v>
      </c>
      <c r="I32" s="280">
        <v>1629.1333333333337</v>
      </c>
      <c r="J32" s="280">
        <v>1692.8166666666673</v>
      </c>
      <c r="K32" s="278">
        <v>1565.45</v>
      </c>
      <c r="L32" s="278">
        <v>1435.6</v>
      </c>
      <c r="M32" s="278">
        <v>1.1496</v>
      </c>
    </row>
    <row r="33" spans="1:13">
      <c r="A33" s="269">
        <v>23</v>
      </c>
      <c r="B33" s="278" t="s">
        <v>47</v>
      </c>
      <c r="C33" s="279">
        <v>186.75</v>
      </c>
      <c r="D33" s="280">
        <v>186.01666666666665</v>
      </c>
      <c r="E33" s="280">
        <v>182.7833333333333</v>
      </c>
      <c r="F33" s="280">
        <v>178.81666666666666</v>
      </c>
      <c r="G33" s="280">
        <v>175.58333333333331</v>
      </c>
      <c r="H33" s="280">
        <v>189.98333333333329</v>
      </c>
      <c r="I33" s="280">
        <v>193.21666666666664</v>
      </c>
      <c r="J33" s="280">
        <v>197.18333333333328</v>
      </c>
      <c r="K33" s="278">
        <v>189.25</v>
      </c>
      <c r="L33" s="278">
        <v>182.05</v>
      </c>
      <c r="M33" s="278">
        <v>57.699469999999998</v>
      </c>
    </row>
    <row r="34" spans="1:13">
      <c r="A34" s="269">
        <v>24</v>
      </c>
      <c r="B34" s="278" t="s">
        <v>294</v>
      </c>
      <c r="C34" s="279">
        <v>1563.15</v>
      </c>
      <c r="D34" s="280">
        <v>1567.6499999999999</v>
      </c>
      <c r="E34" s="280">
        <v>1545.4999999999998</v>
      </c>
      <c r="F34" s="280">
        <v>1527.85</v>
      </c>
      <c r="G34" s="280">
        <v>1505.6999999999998</v>
      </c>
      <c r="H34" s="280">
        <v>1585.2999999999997</v>
      </c>
      <c r="I34" s="280">
        <v>1607.4499999999998</v>
      </c>
      <c r="J34" s="280">
        <v>1625.0999999999997</v>
      </c>
      <c r="K34" s="278">
        <v>1589.8</v>
      </c>
      <c r="L34" s="278">
        <v>1550</v>
      </c>
      <c r="M34" s="278">
        <v>0.5323</v>
      </c>
    </row>
    <row r="35" spans="1:13">
      <c r="A35" s="269">
        <v>25</v>
      </c>
      <c r="B35" s="278" t="s">
        <v>303</v>
      </c>
      <c r="C35" s="279">
        <v>837.65</v>
      </c>
      <c r="D35" s="280">
        <v>844.56666666666661</v>
      </c>
      <c r="E35" s="280">
        <v>821.13333333333321</v>
      </c>
      <c r="F35" s="280">
        <v>804.61666666666656</v>
      </c>
      <c r="G35" s="280">
        <v>781.18333333333317</v>
      </c>
      <c r="H35" s="280">
        <v>861.08333333333326</v>
      </c>
      <c r="I35" s="280">
        <v>884.51666666666665</v>
      </c>
      <c r="J35" s="280">
        <v>901.0333333333333</v>
      </c>
      <c r="K35" s="278">
        <v>868</v>
      </c>
      <c r="L35" s="278">
        <v>828.05</v>
      </c>
      <c r="M35" s="278">
        <v>3.0946199999999999</v>
      </c>
    </row>
    <row r="36" spans="1:13">
      <c r="A36" s="269">
        <v>26</v>
      </c>
      <c r="B36" s="278" t="s">
        <v>48</v>
      </c>
      <c r="C36" s="279">
        <v>1364.25</v>
      </c>
      <c r="D36" s="280">
        <v>1356</v>
      </c>
      <c r="E36" s="280">
        <v>1344.25</v>
      </c>
      <c r="F36" s="280">
        <v>1324.25</v>
      </c>
      <c r="G36" s="280">
        <v>1312.5</v>
      </c>
      <c r="H36" s="280">
        <v>1376</v>
      </c>
      <c r="I36" s="280">
        <v>1387.75</v>
      </c>
      <c r="J36" s="280">
        <v>1407.75</v>
      </c>
      <c r="K36" s="278">
        <v>1367.75</v>
      </c>
      <c r="L36" s="278">
        <v>1336</v>
      </c>
      <c r="M36" s="278">
        <v>7.6291599999999997</v>
      </c>
    </row>
    <row r="37" spans="1:13">
      <c r="A37" s="269">
        <v>27</v>
      </c>
      <c r="B37" s="278" t="s">
        <v>49</v>
      </c>
      <c r="C37" s="279">
        <v>102.7</v>
      </c>
      <c r="D37" s="280">
        <v>104.10000000000001</v>
      </c>
      <c r="E37" s="280">
        <v>100.40000000000002</v>
      </c>
      <c r="F37" s="280">
        <v>98.100000000000009</v>
      </c>
      <c r="G37" s="280">
        <v>94.40000000000002</v>
      </c>
      <c r="H37" s="280">
        <v>106.40000000000002</v>
      </c>
      <c r="I37" s="280">
        <v>110.10000000000001</v>
      </c>
      <c r="J37" s="280">
        <v>112.40000000000002</v>
      </c>
      <c r="K37" s="278">
        <v>107.8</v>
      </c>
      <c r="L37" s="278">
        <v>101.8</v>
      </c>
      <c r="M37" s="278">
        <v>115.01573999999999</v>
      </c>
    </row>
    <row r="38" spans="1:13">
      <c r="A38" s="269">
        <v>28</v>
      </c>
      <c r="B38" s="278" t="s">
        <v>306</v>
      </c>
      <c r="C38" s="279">
        <v>175.1</v>
      </c>
      <c r="D38" s="280">
        <v>175.1</v>
      </c>
      <c r="E38" s="280">
        <v>175.1</v>
      </c>
      <c r="F38" s="280">
        <v>175.1</v>
      </c>
      <c r="G38" s="280">
        <v>175.1</v>
      </c>
      <c r="H38" s="280">
        <v>175.1</v>
      </c>
      <c r="I38" s="280">
        <v>175.1</v>
      </c>
      <c r="J38" s="280">
        <v>175.1</v>
      </c>
      <c r="K38" s="278">
        <v>175.1</v>
      </c>
      <c r="L38" s="278">
        <v>175.1</v>
      </c>
      <c r="M38" s="278">
        <v>0.29763000000000001</v>
      </c>
    </row>
    <row r="39" spans="1:13">
      <c r="A39" s="269">
        <v>29</v>
      </c>
      <c r="B39" s="278" t="s">
        <v>939</v>
      </c>
      <c r="C39" s="279">
        <v>177.65</v>
      </c>
      <c r="D39" s="280">
        <v>177.25</v>
      </c>
      <c r="E39" s="280">
        <v>171.95</v>
      </c>
      <c r="F39" s="280">
        <v>166.25</v>
      </c>
      <c r="G39" s="280">
        <v>160.94999999999999</v>
      </c>
      <c r="H39" s="280">
        <v>182.95</v>
      </c>
      <c r="I39" s="280">
        <v>188.25</v>
      </c>
      <c r="J39" s="280">
        <v>193.95</v>
      </c>
      <c r="K39" s="278">
        <v>182.55</v>
      </c>
      <c r="L39" s="278">
        <v>171.55</v>
      </c>
      <c r="M39" s="278">
        <v>0.10212</v>
      </c>
    </row>
    <row r="40" spans="1:13">
      <c r="A40" s="269">
        <v>30</v>
      </c>
      <c r="B40" s="278" t="s">
        <v>307</v>
      </c>
      <c r="C40" s="279">
        <v>52.05</v>
      </c>
      <c r="D40" s="280">
        <v>52.533333333333331</v>
      </c>
      <c r="E40" s="280">
        <v>51.066666666666663</v>
      </c>
      <c r="F40" s="280">
        <v>50.083333333333329</v>
      </c>
      <c r="G40" s="280">
        <v>48.61666666666666</v>
      </c>
      <c r="H40" s="280">
        <v>53.516666666666666</v>
      </c>
      <c r="I40" s="280">
        <v>54.983333333333334</v>
      </c>
      <c r="J40" s="280">
        <v>55.966666666666669</v>
      </c>
      <c r="K40" s="278">
        <v>54</v>
      </c>
      <c r="L40" s="278">
        <v>51.55</v>
      </c>
      <c r="M40" s="278">
        <v>3.47417</v>
      </c>
    </row>
    <row r="41" spans="1:13">
      <c r="A41" s="269">
        <v>31</v>
      </c>
      <c r="B41" s="278" t="s">
        <v>50</v>
      </c>
      <c r="C41" s="279">
        <v>45.75</v>
      </c>
      <c r="D41" s="280">
        <v>46.066666666666663</v>
      </c>
      <c r="E41" s="280">
        <v>44.933333333333323</v>
      </c>
      <c r="F41" s="280">
        <v>44.11666666666666</v>
      </c>
      <c r="G41" s="280">
        <v>42.98333333333332</v>
      </c>
      <c r="H41" s="280">
        <v>46.883333333333326</v>
      </c>
      <c r="I41" s="280">
        <v>48.016666666666666</v>
      </c>
      <c r="J41" s="280">
        <v>48.833333333333329</v>
      </c>
      <c r="K41" s="278">
        <v>47.2</v>
      </c>
      <c r="L41" s="278">
        <v>45.25</v>
      </c>
      <c r="M41" s="278">
        <v>517.99230999999997</v>
      </c>
    </row>
    <row r="42" spans="1:13">
      <c r="A42" s="269">
        <v>32</v>
      </c>
      <c r="B42" s="278" t="s">
        <v>52</v>
      </c>
      <c r="C42" s="279">
        <v>1633.75</v>
      </c>
      <c r="D42" s="280">
        <v>1660.1166666666668</v>
      </c>
      <c r="E42" s="280">
        <v>1600.6333333333337</v>
      </c>
      <c r="F42" s="280">
        <v>1567.5166666666669</v>
      </c>
      <c r="G42" s="280">
        <v>1508.0333333333338</v>
      </c>
      <c r="H42" s="280">
        <v>1693.2333333333336</v>
      </c>
      <c r="I42" s="280">
        <v>1752.7166666666667</v>
      </c>
      <c r="J42" s="280">
        <v>1785.8333333333335</v>
      </c>
      <c r="K42" s="278">
        <v>1719.6</v>
      </c>
      <c r="L42" s="278">
        <v>1627</v>
      </c>
      <c r="M42" s="278">
        <v>43.889319999999998</v>
      </c>
    </row>
    <row r="43" spans="1:13">
      <c r="A43" s="269">
        <v>33</v>
      </c>
      <c r="B43" s="278" t="s">
        <v>308</v>
      </c>
      <c r="C43" s="279">
        <v>99.55</v>
      </c>
      <c r="D43" s="280">
        <v>100.09999999999998</v>
      </c>
      <c r="E43" s="280">
        <v>98.349999999999966</v>
      </c>
      <c r="F43" s="280">
        <v>97.149999999999991</v>
      </c>
      <c r="G43" s="280">
        <v>95.399999999999977</v>
      </c>
      <c r="H43" s="280">
        <v>101.29999999999995</v>
      </c>
      <c r="I43" s="280">
        <v>103.04999999999998</v>
      </c>
      <c r="J43" s="280">
        <v>104.24999999999994</v>
      </c>
      <c r="K43" s="278">
        <v>101.85</v>
      </c>
      <c r="L43" s="278">
        <v>98.9</v>
      </c>
      <c r="M43" s="278">
        <v>2.4961899999999999</v>
      </c>
    </row>
    <row r="44" spans="1:13">
      <c r="A44" s="269">
        <v>34</v>
      </c>
      <c r="B44" s="278" t="s">
        <v>310</v>
      </c>
      <c r="C44" s="279">
        <v>928.3</v>
      </c>
      <c r="D44" s="280">
        <v>941.4</v>
      </c>
      <c r="E44" s="280">
        <v>910</v>
      </c>
      <c r="F44" s="280">
        <v>891.7</v>
      </c>
      <c r="G44" s="280">
        <v>860.30000000000007</v>
      </c>
      <c r="H44" s="280">
        <v>959.69999999999993</v>
      </c>
      <c r="I44" s="280">
        <v>991.0999999999998</v>
      </c>
      <c r="J44" s="280">
        <v>1009.3999999999999</v>
      </c>
      <c r="K44" s="278">
        <v>972.8</v>
      </c>
      <c r="L44" s="278">
        <v>923.1</v>
      </c>
      <c r="M44" s="278">
        <v>0.64685999999999999</v>
      </c>
    </row>
    <row r="45" spans="1:13">
      <c r="A45" s="269">
        <v>35</v>
      </c>
      <c r="B45" s="278" t="s">
        <v>309</v>
      </c>
      <c r="C45" s="279">
        <v>3078.05</v>
      </c>
      <c r="D45" s="280">
        <v>3075.0166666666664</v>
      </c>
      <c r="E45" s="280">
        <v>3020.0333333333328</v>
      </c>
      <c r="F45" s="280">
        <v>2962.0166666666664</v>
      </c>
      <c r="G45" s="280">
        <v>2907.0333333333328</v>
      </c>
      <c r="H45" s="280">
        <v>3133.0333333333328</v>
      </c>
      <c r="I45" s="280">
        <v>3188.0166666666664</v>
      </c>
      <c r="J45" s="280">
        <v>3246.0333333333328</v>
      </c>
      <c r="K45" s="278">
        <v>3130</v>
      </c>
      <c r="L45" s="278">
        <v>3017</v>
      </c>
      <c r="M45" s="278">
        <v>0.36286000000000002</v>
      </c>
    </row>
    <row r="46" spans="1:13">
      <c r="A46" s="269">
        <v>36</v>
      </c>
      <c r="B46" s="278" t="s">
        <v>311</v>
      </c>
      <c r="C46" s="279">
        <v>4623.8500000000004</v>
      </c>
      <c r="D46" s="280">
        <v>4573.95</v>
      </c>
      <c r="E46" s="280">
        <v>4467.8999999999996</v>
      </c>
      <c r="F46" s="280">
        <v>4311.95</v>
      </c>
      <c r="G46" s="280">
        <v>4205.8999999999996</v>
      </c>
      <c r="H46" s="280">
        <v>4729.8999999999996</v>
      </c>
      <c r="I46" s="280">
        <v>4835.9500000000007</v>
      </c>
      <c r="J46" s="280">
        <v>4991.8999999999996</v>
      </c>
      <c r="K46" s="278">
        <v>4680</v>
      </c>
      <c r="L46" s="278">
        <v>4418</v>
      </c>
      <c r="M46" s="278">
        <v>0.44166</v>
      </c>
    </row>
    <row r="47" spans="1:13">
      <c r="A47" s="269">
        <v>37</v>
      </c>
      <c r="B47" s="278" t="s">
        <v>227</v>
      </c>
      <c r="C47" s="279">
        <v>473.7</v>
      </c>
      <c r="D47" s="280">
        <v>464.38333333333338</v>
      </c>
      <c r="E47" s="280">
        <v>454.31666666666678</v>
      </c>
      <c r="F47" s="280">
        <v>434.93333333333339</v>
      </c>
      <c r="G47" s="280">
        <v>424.86666666666679</v>
      </c>
      <c r="H47" s="280">
        <v>483.76666666666677</v>
      </c>
      <c r="I47" s="280">
        <v>493.83333333333337</v>
      </c>
      <c r="J47" s="280">
        <v>513.2166666666667</v>
      </c>
      <c r="K47" s="278">
        <v>474.45</v>
      </c>
      <c r="L47" s="278">
        <v>445</v>
      </c>
      <c r="M47" s="278">
        <v>26.60614</v>
      </c>
    </row>
    <row r="48" spans="1:13">
      <c r="A48" s="269">
        <v>38</v>
      </c>
      <c r="B48" s="278" t="s">
        <v>54</v>
      </c>
      <c r="C48" s="279">
        <v>759.45</v>
      </c>
      <c r="D48" s="280">
        <v>768</v>
      </c>
      <c r="E48" s="280">
        <v>745</v>
      </c>
      <c r="F48" s="280">
        <v>730.55</v>
      </c>
      <c r="G48" s="280">
        <v>707.55</v>
      </c>
      <c r="H48" s="280">
        <v>782.45</v>
      </c>
      <c r="I48" s="280">
        <v>805.45</v>
      </c>
      <c r="J48" s="280">
        <v>819.90000000000009</v>
      </c>
      <c r="K48" s="278">
        <v>791</v>
      </c>
      <c r="L48" s="278">
        <v>753.55</v>
      </c>
      <c r="M48" s="278">
        <v>187.8817</v>
      </c>
    </row>
    <row r="49" spans="1:13">
      <c r="A49" s="269">
        <v>39</v>
      </c>
      <c r="B49" s="278" t="s">
        <v>312</v>
      </c>
      <c r="C49" s="279">
        <v>438.45</v>
      </c>
      <c r="D49" s="280">
        <v>443.38333333333338</v>
      </c>
      <c r="E49" s="280">
        <v>430.06666666666678</v>
      </c>
      <c r="F49" s="280">
        <v>421.68333333333339</v>
      </c>
      <c r="G49" s="280">
        <v>408.36666666666679</v>
      </c>
      <c r="H49" s="280">
        <v>451.76666666666677</v>
      </c>
      <c r="I49" s="280">
        <v>465.08333333333337</v>
      </c>
      <c r="J49" s="280">
        <v>473.46666666666675</v>
      </c>
      <c r="K49" s="278">
        <v>456.7</v>
      </c>
      <c r="L49" s="278">
        <v>435</v>
      </c>
      <c r="M49" s="278">
        <v>3.8754</v>
      </c>
    </row>
    <row r="50" spans="1:13">
      <c r="A50" s="269">
        <v>40</v>
      </c>
      <c r="B50" s="278" t="s">
        <v>56</v>
      </c>
      <c r="C50" s="279">
        <v>394.35</v>
      </c>
      <c r="D50" s="280">
        <v>399.93333333333334</v>
      </c>
      <c r="E50" s="280">
        <v>385.9666666666667</v>
      </c>
      <c r="F50" s="280">
        <v>377.58333333333337</v>
      </c>
      <c r="G50" s="280">
        <v>363.61666666666673</v>
      </c>
      <c r="H50" s="280">
        <v>408.31666666666666</v>
      </c>
      <c r="I50" s="280">
        <v>422.28333333333325</v>
      </c>
      <c r="J50" s="280">
        <v>430.66666666666663</v>
      </c>
      <c r="K50" s="278">
        <v>413.9</v>
      </c>
      <c r="L50" s="278">
        <v>391.55</v>
      </c>
      <c r="M50" s="278">
        <v>455.53928000000002</v>
      </c>
    </row>
    <row r="51" spans="1:13">
      <c r="A51" s="269">
        <v>41</v>
      </c>
      <c r="B51" s="278" t="s">
        <v>57</v>
      </c>
      <c r="C51" s="279">
        <v>2817.25</v>
      </c>
      <c r="D51" s="280">
        <v>2802.15</v>
      </c>
      <c r="E51" s="280">
        <v>2771.1000000000004</v>
      </c>
      <c r="F51" s="280">
        <v>2724.9500000000003</v>
      </c>
      <c r="G51" s="280">
        <v>2693.9000000000005</v>
      </c>
      <c r="H51" s="280">
        <v>2848.3</v>
      </c>
      <c r="I51" s="280">
        <v>2879.3500000000004</v>
      </c>
      <c r="J51" s="280">
        <v>2925.5</v>
      </c>
      <c r="K51" s="278">
        <v>2833.2</v>
      </c>
      <c r="L51" s="278">
        <v>2756</v>
      </c>
      <c r="M51" s="278">
        <v>7.0946699999999998</v>
      </c>
    </row>
    <row r="52" spans="1:13">
      <c r="A52" s="269">
        <v>42</v>
      </c>
      <c r="B52" s="278" t="s">
        <v>316</v>
      </c>
      <c r="C52" s="279">
        <v>145.35</v>
      </c>
      <c r="D52" s="280">
        <v>148.19999999999999</v>
      </c>
      <c r="E52" s="280">
        <v>141.44999999999999</v>
      </c>
      <c r="F52" s="280">
        <v>137.55000000000001</v>
      </c>
      <c r="G52" s="280">
        <v>130.80000000000001</v>
      </c>
      <c r="H52" s="280">
        <v>152.09999999999997</v>
      </c>
      <c r="I52" s="280">
        <v>158.84999999999997</v>
      </c>
      <c r="J52" s="280">
        <v>162.74999999999994</v>
      </c>
      <c r="K52" s="278">
        <v>154.94999999999999</v>
      </c>
      <c r="L52" s="278">
        <v>144.30000000000001</v>
      </c>
      <c r="M52" s="278">
        <v>4.6997299999999997</v>
      </c>
    </row>
    <row r="53" spans="1:13">
      <c r="A53" s="269">
        <v>43</v>
      </c>
      <c r="B53" s="278" t="s">
        <v>317</v>
      </c>
      <c r="C53" s="279">
        <v>445.15</v>
      </c>
      <c r="D53" s="280">
        <v>444.0333333333333</v>
      </c>
      <c r="E53" s="280">
        <v>426.11666666666662</v>
      </c>
      <c r="F53" s="280">
        <v>407.08333333333331</v>
      </c>
      <c r="G53" s="280">
        <v>389.16666666666663</v>
      </c>
      <c r="H53" s="280">
        <v>463.06666666666661</v>
      </c>
      <c r="I53" s="280">
        <v>480.98333333333335</v>
      </c>
      <c r="J53" s="280">
        <v>500.01666666666659</v>
      </c>
      <c r="K53" s="278">
        <v>461.95</v>
      </c>
      <c r="L53" s="278">
        <v>425</v>
      </c>
      <c r="M53" s="278">
        <v>5.3936900000000003</v>
      </c>
    </row>
    <row r="54" spans="1:13">
      <c r="A54" s="269">
        <v>44</v>
      </c>
      <c r="B54" s="278" t="s">
        <v>59</v>
      </c>
      <c r="C54" s="279">
        <v>5136.8</v>
      </c>
      <c r="D54" s="280">
        <v>5180.25</v>
      </c>
      <c r="E54" s="280">
        <v>5024.55</v>
      </c>
      <c r="F54" s="280">
        <v>4912.3</v>
      </c>
      <c r="G54" s="280">
        <v>4756.6000000000004</v>
      </c>
      <c r="H54" s="280">
        <v>5292.5</v>
      </c>
      <c r="I54" s="280">
        <v>5448.2000000000007</v>
      </c>
      <c r="J54" s="280">
        <v>5560.45</v>
      </c>
      <c r="K54" s="278">
        <v>5335.95</v>
      </c>
      <c r="L54" s="278">
        <v>5068</v>
      </c>
      <c r="M54" s="278">
        <v>19.944890000000001</v>
      </c>
    </row>
    <row r="55" spans="1:13">
      <c r="A55" s="269">
        <v>45</v>
      </c>
      <c r="B55" s="278" t="s">
        <v>233</v>
      </c>
      <c r="C55" s="279">
        <v>2241.6</v>
      </c>
      <c r="D55" s="280">
        <v>2263.8666666666668</v>
      </c>
      <c r="E55" s="280">
        <v>2177.7333333333336</v>
      </c>
      <c r="F55" s="280">
        <v>2113.8666666666668</v>
      </c>
      <c r="G55" s="280">
        <v>2027.7333333333336</v>
      </c>
      <c r="H55" s="280">
        <v>2327.7333333333336</v>
      </c>
      <c r="I55" s="280">
        <v>2413.8666666666668</v>
      </c>
      <c r="J55" s="280">
        <v>2477.7333333333336</v>
      </c>
      <c r="K55" s="278">
        <v>2350</v>
      </c>
      <c r="L55" s="278">
        <v>2200</v>
      </c>
      <c r="M55" s="278">
        <v>0.36981000000000003</v>
      </c>
    </row>
    <row r="56" spans="1:13">
      <c r="A56" s="269">
        <v>46</v>
      </c>
      <c r="B56" s="278" t="s">
        <v>60</v>
      </c>
      <c r="C56" s="279">
        <v>2313.0500000000002</v>
      </c>
      <c r="D56" s="280">
        <v>2347.8333333333335</v>
      </c>
      <c r="E56" s="280">
        <v>2242.0166666666669</v>
      </c>
      <c r="F56" s="280">
        <v>2170.9833333333336</v>
      </c>
      <c r="G56" s="280">
        <v>2065.166666666667</v>
      </c>
      <c r="H56" s="280">
        <v>2418.8666666666668</v>
      </c>
      <c r="I56" s="280">
        <v>2524.6833333333334</v>
      </c>
      <c r="J56" s="280">
        <v>2595.7166666666667</v>
      </c>
      <c r="K56" s="278">
        <v>2453.65</v>
      </c>
      <c r="L56" s="278">
        <v>2276.8000000000002</v>
      </c>
      <c r="M56" s="278">
        <v>163.15382</v>
      </c>
    </row>
    <row r="57" spans="1:13">
      <c r="A57" s="269">
        <v>47</v>
      </c>
      <c r="B57" s="278" t="s">
        <v>61</v>
      </c>
      <c r="C57" s="279">
        <v>1133.25</v>
      </c>
      <c r="D57" s="280">
        <v>1125.2333333333333</v>
      </c>
      <c r="E57" s="280">
        <v>1109.7666666666667</v>
      </c>
      <c r="F57" s="280">
        <v>1086.2833333333333</v>
      </c>
      <c r="G57" s="280">
        <v>1070.8166666666666</v>
      </c>
      <c r="H57" s="280">
        <v>1148.7166666666667</v>
      </c>
      <c r="I57" s="280">
        <v>1164.1833333333334</v>
      </c>
      <c r="J57" s="280">
        <v>1187.6666666666667</v>
      </c>
      <c r="K57" s="278">
        <v>1140.7</v>
      </c>
      <c r="L57" s="278">
        <v>1101.75</v>
      </c>
      <c r="M57" s="278">
        <v>8.4172799999999999</v>
      </c>
    </row>
    <row r="58" spans="1:13">
      <c r="A58" s="269">
        <v>48</v>
      </c>
      <c r="B58" s="278" t="s">
        <v>318</v>
      </c>
      <c r="C58" s="279">
        <v>101.65</v>
      </c>
      <c r="D58" s="280">
        <v>102.06666666666666</v>
      </c>
      <c r="E58" s="280">
        <v>100.13333333333333</v>
      </c>
      <c r="F58" s="280">
        <v>98.61666666666666</v>
      </c>
      <c r="G58" s="280">
        <v>96.683333333333323</v>
      </c>
      <c r="H58" s="280">
        <v>103.58333333333333</v>
      </c>
      <c r="I58" s="280">
        <v>105.51666666666667</v>
      </c>
      <c r="J58" s="280">
        <v>107.03333333333333</v>
      </c>
      <c r="K58" s="278">
        <v>104</v>
      </c>
      <c r="L58" s="278">
        <v>100.55</v>
      </c>
      <c r="M58" s="278">
        <v>0.86733000000000005</v>
      </c>
    </row>
    <row r="59" spans="1:13">
      <c r="A59" s="269">
        <v>49</v>
      </c>
      <c r="B59" s="278" t="s">
        <v>319</v>
      </c>
      <c r="C59" s="279">
        <v>112.1</v>
      </c>
      <c r="D59" s="280">
        <v>110.89999999999999</v>
      </c>
      <c r="E59" s="280">
        <v>109.69999999999999</v>
      </c>
      <c r="F59" s="280">
        <v>107.3</v>
      </c>
      <c r="G59" s="280">
        <v>106.1</v>
      </c>
      <c r="H59" s="280">
        <v>113.29999999999998</v>
      </c>
      <c r="I59" s="280">
        <v>114.5</v>
      </c>
      <c r="J59" s="280">
        <v>116.89999999999998</v>
      </c>
      <c r="K59" s="278">
        <v>112.1</v>
      </c>
      <c r="L59" s="278">
        <v>108.5</v>
      </c>
      <c r="M59" s="278">
        <v>11.46532</v>
      </c>
    </row>
    <row r="60" spans="1:13" ht="12" customHeight="1">
      <c r="A60" s="269">
        <v>50</v>
      </c>
      <c r="B60" s="278" t="s">
        <v>234</v>
      </c>
      <c r="C60" s="279">
        <v>233.45</v>
      </c>
      <c r="D60" s="280">
        <v>239.41666666666666</v>
      </c>
      <c r="E60" s="280">
        <v>225.83333333333331</v>
      </c>
      <c r="F60" s="280">
        <v>218.21666666666667</v>
      </c>
      <c r="G60" s="280">
        <v>204.63333333333333</v>
      </c>
      <c r="H60" s="280">
        <v>247.0333333333333</v>
      </c>
      <c r="I60" s="280">
        <v>260.61666666666662</v>
      </c>
      <c r="J60" s="280">
        <v>268.23333333333329</v>
      </c>
      <c r="K60" s="278">
        <v>253</v>
      </c>
      <c r="L60" s="278">
        <v>231.8</v>
      </c>
      <c r="M60" s="278">
        <v>144.70465999999999</v>
      </c>
    </row>
    <row r="61" spans="1:13">
      <c r="A61" s="269">
        <v>51</v>
      </c>
      <c r="B61" s="278" t="s">
        <v>62</v>
      </c>
      <c r="C61" s="279">
        <v>42.8</v>
      </c>
      <c r="D61" s="280">
        <v>43.4</v>
      </c>
      <c r="E61" s="280">
        <v>41.699999999999996</v>
      </c>
      <c r="F61" s="280">
        <v>40.599999999999994</v>
      </c>
      <c r="G61" s="280">
        <v>38.899999999999991</v>
      </c>
      <c r="H61" s="280">
        <v>44.5</v>
      </c>
      <c r="I61" s="280">
        <v>46.2</v>
      </c>
      <c r="J61" s="280">
        <v>47.300000000000004</v>
      </c>
      <c r="K61" s="278">
        <v>45.1</v>
      </c>
      <c r="L61" s="278">
        <v>42.3</v>
      </c>
      <c r="M61" s="278">
        <v>722.67602999999997</v>
      </c>
    </row>
    <row r="62" spans="1:13">
      <c r="A62" s="269">
        <v>52</v>
      </c>
      <c r="B62" s="278" t="s">
        <v>63</v>
      </c>
      <c r="C62" s="279">
        <v>40.65</v>
      </c>
      <c r="D62" s="280">
        <v>40.5</v>
      </c>
      <c r="E62" s="280">
        <v>39.6</v>
      </c>
      <c r="F62" s="280">
        <v>38.550000000000004</v>
      </c>
      <c r="G62" s="280">
        <v>37.650000000000006</v>
      </c>
      <c r="H62" s="280">
        <v>41.55</v>
      </c>
      <c r="I62" s="280">
        <v>42.45</v>
      </c>
      <c r="J62" s="280">
        <v>43.499999999999993</v>
      </c>
      <c r="K62" s="278">
        <v>41.4</v>
      </c>
      <c r="L62" s="278">
        <v>39.450000000000003</v>
      </c>
      <c r="M62" s="278">
        <v>72.780789999999996</v>
      </c>
    </row>
    <row r="63" spans="1:13">
      <c r="A63" s="269">
        <v>53</v>
      </c>
      <c r="B63" s="278" t="s">
        <v>313</v>
      </c>
      <c r="C63" s="279">
        <v>1113.6500000000001</v>
      </c>
      <c r="D63" s="280">
        <v>1110.6000000000001</v>
      </c>
      <c r="E63" s="280">
        <v>1096.5000000000002</v>
      </c>
      <c r="F63" s="280">
        <v>1079.3500000000001</v>
      </c>
      <c r="G63" s="280">
        <v>1065.2500000000002</v>
      </c>
      <c r="H63" s="280">
        <v>1127.7500000000002</v>
      </c>
      <c r="I63" s="280">
        <v>1141.8500000000001</v>
      </c>
      <c r="J63" s="280">
        <v>1159.0000000000002</v>
      </c>
      <c r="K63" s="278">
        <v>1124.7</v>
      </c>
      <c r="L63" s="278">
        <v>1093.45</v>
      </c>
      <c r="M63" s="278">
        <v>0.26972000000000002</v>
      </c>
    </row>
    <row r="64" spans="1:13">
      <c r="A64" s="269">
        <v>54</v>
      </c>
      <c r="B64" s="278" t="s">
        <v>64</v>
      </c>
      <c r="C64" s="279">
        <v>1394.65</v>
      </c>
      <c r="D64" s="280">
        <v>1394.6666666666667</v>
      </c>
      <c r="E64" s="280">
        <v>1370.4833333333336</v>
      </c>
      <c r="F64" s="280">
        <v>1346.3166666666668</v>
      </c>
      <c r="G64" s="280">
        <v>1322.1333333333337</v>
      </c>
      <c r="H64" s="280">
        <v>1418.8333333333335</v>
      </c>
      <c r="I64" s="280">
        <v>1443.0166666666664</v>
      </c>
      <c r="J64" s="280">
        <v>1467.1833333333334</v>
      </c>
      <c r="K64" s="278">
        <v>1418.85</v>
      </c>
      <c r="L64" s="278">
        <v>1370.5</v>
      </c>
      <c r="M64" s="278">
        <v>13.773540000000001</v>
      </c>
    </row>
    <row r="65" spans="1:13">
      <c r="A65" s="269">
        <v>55</v>
      </c>
      <c r="B65" s="278" t="s">
        <v>321</v>
      </c>
      <c r="C65" s="279">
        <v>5398.5</v>
      </c>
      <c r="D65" s="280">
        <v>5357.45</v>
      </c>
      <c r="E65" s="280">
        <v>5276.9</v>
      </c>
      <c r="F65" s="280">
        <v>5155.3</v>
      </c>
      <c r="G65" s="280">
        <v>5074.75</v>
      </c>
      <c r="H65" s="280">
        <v>5479.0499999999993</v>
      </c>
      <c r="I65" s="280">
        <v>5559.6</v>
      </c>
      <c r="J65" s="280">
        <v>5681.1999999999989</v>
      </c>
      <c r="K65" s="278">
        <v>5438</v>
      </c>
      <c r="L65" s="278">
        <v>5235.8500000000004</v>
      </c>
      <c r="M65" s="278">
        <v>0.31286000000000003</v>
      </c>
    </row>
    <row r="66" spans="1:13">
      <c r="A66" s="269">
        <v>56</v>
      </c>
      <c r="B66" s="278" t="s">
        <v>235</v>
      </c>
      <c r="C66" s="279">
        <v>1078.3499999999999</v>
      </c>
      <c r="D66" s="280">
        <v>1050.8833333333332</v>
      </c>
      <c r="E66" s="280">
        <v>1008.9666666666665</v>
      </c>
      <c r="F66" s="280">
        <v>939.58333333333326</v>
      </c>
      <c r="G66" s="280">
        <v>897.66666666666652</v>
      </c>
      <c r="H66" s="280">
        <v>1120.2666666666664</v>
      </c>
      <c r="I66" s="280">
        <v>1162.1833333333334</v>
      </c>
      <c r="J66" s="280">
        <v>1231.5666666666664</v>
      </c>
      <c r="K66" s="278">
        <v>1092.8</v>
      </c>
      <c r="L66" s="278">
        <v>981.5</v>
      </c>
      <c r="M66" s="278">
        <v>3.90117</v>
      </c>
    </row>
    <row r="67" spans="1:13">
      <c r="A67" s="269">
        <v>57</v>
      </c>
      <c r="B67" s="278" t="s">
        <v>322</v>
      </c>
      <c r="C67" s="279">
        <v>239.4</v>
      </c>
      <c r="D67" s="280">
        <v>241.31666666666669</v>
      </c>
      <c r="E67" s="280">
        <v>233.13333333333338</v>
      </c>
      <c r="F67" s="280">
        <v>226.8666666666667</v>
      </c>
      <c r="G67" s="280">
        <v>218.68333333333339</v>
      </c>
      <c r="H67" s="280">
        <v>247.58333333333337</v>
      </c>
      <c r="I67" s="280">
        <v>255.76666666666671</v>
      </c>
      <c r="J67" s="280">
        <v>262.03333333333336</v>
      </c>
      <c r="K67" s="278">
        <v>249.5</v>
      </c>
      <c r="L67" s="278">
        <v>235.05</v>
      </c>
      <c r="M67" s="278">
        <v>0.99728000000000006</v>
      </c>
    </row>
    <row r="68" spans="1:13">
      <c r="A68" s="269">
        <v>58</v>
      </c>
      <c r="B68" s="278" t="s">
        <v>66</v>
      </c>
      <c r="C68" s="279">
        <v>72.8</v>
      </c>
      <c r="D68" s="280">
        <v>73.100000000000009</v>
      </c>
      <c r="E68" s="280">
        <v>71.40000000000002</v>
      </c>
      <c r="F68" s="280">
        <v>70.000000000000014</v>
      </c>
      <c r="G68" s="280">
        <v>68.300000000000026</v>
      </c>
      <c r="H68" s="280">
        <v>74.500000000000014</v>
      </c>
      <c r="I68" s="280">
        <v>76.2</v>
      </c>
      <c r="J68" s="280">
        <v>77.600000000000009</v>
      </c>
      <c r="K68" s="278">
        <v>74.8</v>
      </c>
      <c r="L68" s="278">
        <v>71.7</v>
      </c>
      <c r="M68" s="278">
        <v>102.20515</v>
      </c>
    </row>
    <row r="69" spans="1:13">
      <c r="A69" s="269">
        <v>59</v>
      </c>
      <c r="B69" s="278" t="s">
        <v>314</v>
      </c>
      <c r="C69" s="279">
        <v>595.54999999999995</v>
      </c>
      <c r="D69" s="280">
        <v>590.85</v>
      </c>
      <c r="E69" s="280">
        <v>581.70000000000005</v>
      </c>
      <c r="F69" s="280">
        <v>567.85</v>
      </c>
      <c r="G69" s="280">
        <v>558.70000000000005</v>
      </c>
      <c r="H69" s="280">
        <v>604.70000000000005</v>
      </c>
      <c r="I69" s="280">
        <v>613.84999999999991</v>
      </c>
      <c r="J69" s="280">
        <v>627.70000000000005</v>
      </c>
      <c r="K69" s="278">
        <v>600</v>
      </c>
      <c r="L69" s="278">
        <v>577</v>
      </c>
      <c r="M69" s="278">
        <v>8.4935899999999993</v>
      </c>
    </row>
    <row r="70" spans="1:13">
      <c r="A70" s="269">
        <v>60</v>
      </c>
      <c r="B70" s="278" t="s">
        <v>67</v>
      </c>
      <c r="C70" s="279">
        <v>503.7</v>
      </c>
      <c r="D70" s="280">
        <v>510.38333333333338</v>
      </c>
      <c r="E70" s="280">
        <v>493.31666666666672</v>
      </c>
      <c r="F70" s="280">
        <v>482.93333333333334</v>
      </c>
      <c r="G70" s="280">
        <v>465.86666666666667</v>
      </c>
      <c r="H70" s="280">
        <v>520.76666666666677</v>
      </c>
      <c r="I70" s="280">
        <v>537.83333333333348</v>
      </c>
      <c r="J70" s="280">
        <v>548.21666666666681</v>
      </c>
      <c r="K70" s="278">
        <v>527.45000000000005</v>
      </c>
      <c r="L70" s="278">
        <v>500</v>
      </c>
      <c r="M70" s="278">
        <v>17.909109999999998</v>
      </c>
    </row>
    <row r="71" spans="1:13">
      <c r="A71" s="269">
        <v>61</v>
      </c>
      <c r="B71" s="278" t="s">
        <v>68</v>
      </c>
      <c r="C71" s="279">
        <v>340.95</v>
      </c>
      <c r="D71" s="280">
        <v>342.3</v>
      </c>
      <c r="E71" s="280">
        <v>334.3</v>
      </c>
      <c r="F71" s="280">
        <v>327.64999999999998</v>
      </c>
      <c r="G71" s="280">
        <v>319.64999999999998</v>
      </c>
      <c r="H71" s="280">
        <v>348.95000000000005</v>
      </c>
      <c r="I71" s="280">
        <v>356.95000000000005</v>
      </c>
      <c r="J71" s="280">
        <v>363.60000000000008</v>
      </c>
      <c r="K71" s="278">
        <v>350.3</v>
      </c>
      <c r="L71" s="278">
        <v>335.65</v>
      </c>
      <c r="M71" s="278">
        <v>42.372839999999997</v>
      </c>
    </row>
    <row r="72" spans="1:13">
      <c r="A72" s="269">
        <v>62</v>
      </c>
      <c r="B72" s="278" t="s">
        <v>70</v>
      </c>
      <c r="C72" s="279">
        <v>572.45000000000005</v>
      </c>
      <c r="D72" s="280">
        <v>569.13333333333333</v>
      </c>
      <c r="E72" s="280">
        <v>552.86666666666667</v>
      </c>
      <c r="F72" s="280">
        <v>533.2833333333333</v>
      </c>
      <c r="G72" s="280">
        <v>517.01666666666665</v>
      </c>
      <c r="H72" s="280">
        <v>588.7166666666667</v>
      </c>
      <c r="I72" s="280">
        <v>604.98333333333335</v>
      </c>
      <c r="J72" s="280">
        <v>624.56666666666672</v>
      </c>
      <c r="K72" s="278">
        <v>585.4</v>
      </c>
      <c r="L72" s="278">
        <v>549.54999999999995</v>
      </c>
      <c r="M72" s="278">
        <v>294.54951999999997</v>
      </c>
    </row>
    <row r="73" spans="1:13">
      <c r="A73" s="269">
        <v>63</v>
      </c>
      <c r="B73" s="278" t="s">
        <v>71</v>
      </c>
      <c r="C73" s="279">
        <v>26.8</v>
      </c>
      <c r="D73" s="280">
        <v>27.083333333333332</v>
      </c>
      <c r="E73" s="280">
        <v>26.116666666666664</v>
      </c>
      <c r="F73" s="280">
        <v>25.43333333333333</v>
      </c>
      <c r="G73" s="280">
        <v>24.466666666666661</v>
      </c>
      <c r="H73" s="280">
        <v>27.766666666666666</v>
      </c>
      <c r="I73" s="280">
        <v>28.733333333333334</v>
      </c>
      <c r="J73" s="280">
        <v>29.416666666666668</v>
      </c>
      <c r="K73" s="278">
        <v>28.05</v>
      </c>
      <c r="L73" s="278">
        <v>26.4</v>
      </c>
      <c r="M73" s="278">
        <v>480.00887999999998</v>
      </c>
    </row>
    <row r="74" spans="1:13">
      <c r="A74" s="269">
        <v>64</v>
      </c>
      <c r="B74" s="278" t="s">
        <v>72</v>
      </c>
      <c r="C74" s="279">
        <v>393.65</v>
      </c>
      <c r="D74" s="280">
        <v>390.4666666666667</v>
      </c>
      <c r="E74" s="280">
        <v>385.18333333333339</v>
      </c>
      <c r="F74" s="280">
        <v>376.7166666666667</v>
      </c>
      <c r="G74" s="280">
        <v>371.43333333333339</v>
      </c>
      <c r="H74" s="280">
        <v>398.93333333333339</v>
      </c>
      <c r="I74" s="280">
        <v>404.2166666666667</v>
      </c>
      <c r="J74" s="280">
        <v>412.68333333333339</v>
      </c>
      <c r="K74" s="278">
        <v>395.75</v>
      </c>
      <c r="L74" s="278">
        <v>382</v>
      </c>
      <c r="M74" s="278">
        <v>75.337019999999995</v>
      </c>
    </row>
    <row r="75" spans="1:13">
      <c r="A75" s="269">
        <v>65</v>
      </c>
      <c r="B75" s="278" t="s">
        <v>323</v>
      </c>
      <c r="C75" s="279">
        <v>515.25</v>
      </c>
      <c r="D75" s="280">
        <v>519.16666666666663</v>
      </c>
      <c r="E75" s="280">
        <v>508.33333333333326</v>
      </c>
      <c r="F75" s="280">
        <v>501.41666666666663</v>
      </c>
      <c r="G75" s="280">
        <v>490.58333333333326</v>
      </c>
      <c r="H75" s="280">
        <v>526.08333333333326</v>
      </c>
      <c r="I75" s="280">
        <v>536.91666666666652</v>
      </c>
      <c r="J75" s="280">
        <v>543.83333333333326</v>
      </c>
      <c r="K75" s="278">
        <v>530</v>
      </c>
      <c r="L75" s="278">
        <v>512.25</v>
      </c>
      <c r="M75" s="278">
        <v>1.7977799999999999</v>
      </c>
    </row>
    <row r="76" spans="1:13" s="16" customFormat="1">
      <c r="A76" s="269">
        <v>66</v>
      </c>
      <c r="B76" s="278" t="s">
        <v>325</v>
      </c>
      <c r="C76" s="279">
        <v>97.1</v>
      </c>
      <c r="D76" s="280">
        <v>96.766666666666666</v>
      </c>
      <c r="E76" s="280">
        <v>95.583333333333329</v>
      </c>
      <c r="F76" s="280">
        <v>94.066666666666663</v>
      </c>
      <c r="G76" s="280">
        <v>92.883333333333326</v>
      </c>
      <c r="H76" s="280">
        <v>98.283333333333331</v>
      </c>
      <c r="I76" s="280">
        <v>99.466666666666669</v>
      </c>
      <c r="J76" s="280">
        <v>100.98333333333333</v>
      </c>
      <c r="K76" s="278">
        <v>97.95</v>
      </c>
      <c r="L76" s="278">
        <v>95.25</v>
      </c>
      <c r="M76" s="278">
        <v>0.67306999999999995</v>
      </c>
    </row>
    <row r="77" spans="1:13" s="16" customFormat="1">
      <c r="A77" s="269">
        <v>67</v>
      </c>
      <c r="B77" s="278" t="s">
        <v>326</v>
      </c>
      <c r="C77" s="279">
        <v>2068.6999999999998</v>
      </c>
      <c r="D77" s="280">
        <v>2075.4166666666665</v>
      </c>
      <c r="E77" s="280">
        <v>2053.2833333333328</v>
      </c>
      <c r="F77" s="280">
        <v>2037.8666666666663</v>
      </c>
      <c r="G77" s="280">
        <v>2015.7333333333327</v>
      </c>
      <c r="H77" s="280">
        <v>2090.833333333333</v>
      </c>
      <c r="I77" s="280">
        <v>2112.9666666666672</v>
      </c>
      <c r="J77" s="280">
        <v>2128.3833333333332</v>
      </c>
      <c r="K77" s="278">
        <v>2097.5500000000002</v>
      </c>
      <c r="L77" s="278">
        <v>2060</v>
      </c>
      <c r="M77" s="278">
        <v>7.0779999999999996E-2</v>
      </c>
    </row>
    <row r="78" spans="1:13" s="16" customFormat="1">
      <c r="A78" s="269">
        <v>68</v>
      </c>
      <c r="B78" s="278" t="s">
        <v>327</v>
      </c>
      <c r="C78" s="279">
        <v>526.20000000000005</v>
      </c>
      <c r="D78" s="280">
        <v>530.80000000000007</v>
      </c>
      <c r="E78" s="280">
        <v>516.60000000000014</v>
      </c>
      <c r="F78" s="280">
        <v>507.00000000000011</v>
      </c>
      <c r="G78" s="280">
        <v>492.80000000000018</v>
      </c>
      <c r="H78" s="280">
        <v>540.40000000000009</v>
      </c>
      <c r="I78" s="280">
        <v>554.60000000000014</v>
      </c>
      <c r="J78" s="280">
        <v>564.20000000000005</v>
      </c>
      <c r="K78" s="278">
        <v>545</v>
      </c>
      <c r="L78" s="278">
        <v>521.20000000000005</v>
      </c>
      <c r="M78" s="278">
        <v>0.40238000000000002</v>
      </c>
    </row>
    <row r="79" spans="1:13" s="16" customFormat="1">
      <c r="A79" s="269">
        <v>69</v>
      </c>
      <c r="B79" s="278" t="s">
        <v>328</v>
      </c>
      <c r="C79" s="279">
        <v>57.6</v>
      </c>
      <c r="D79" s="280">
        <v>56.216666666666669</v>
      </c>
      <c r="E79" s="280">
        <v>54.533333333333339</v>
      </c>
      <c r="F79" s="280">
        <v>51.466666666666669</v>
      </c>
      <c r="G79" s="280">
        <v>49.783333333333339</v>
      </c>
      <c r="H79" s="280">
        <v>59.283333333333339</v>
      </c>
      <c r="I79" s="280">
        <v>60.966666666666676</v>
      </c>
      <c r="J79" s="280">
        <v>64.033333333333331</v>
      </c>
      <c r="K79" s="278">
        <v>57.9</v>
      </c>
      <c r="L79" s="278">
        <v>53.15</v>
      </c>
      <c r="M79" s="278">
        <v>24.142900000000001</v>
      </c>
    </row>
    <row r="80" spans="1:13" s="16" customFormat="1">
      <c r="A80" s="269">
        <v>70</v>
      </c>
      <c r="B80" s="278" t="s">
        <v>73</v>
      </c>
      <c r="C80" s="279">
        <v>10957.65</v>
      </c>
      <c r="D80" s="280">
        <v>11034.9</v>
      </c>
      <c r="E80" s="280">
        <v>10729.8</v>
      </c>
      <c r="F80" s="280">
        <v>10501.949999999999</v>
      </c>
      <c r="G80" s="280">
        <v>10196.849999999999</v>
      </c>
      <c r="H80" s="280">
        <v>11262.75</v>
      </c>
      <c r="I80" s="280">
        <v>11567.850000000002</v>
      </c>
      <c r="J80" s="280">
        <v>11795.7</v>
      </c>
      <c r="K80" s="278">
        <v>11340</v>
      </c>
      <c r="L80" s="278">
        <v>10807.05</v>
      </c>
      <c r="M80" s="278">
        <v>0.94396999999999998</v>
      </c>
    </row>
    <row r="81" spans="1:13" s="16" customFormat="1">
      <c r="A81" s="269">
        <v>71</v>
      </c>
      <c r="B81" s="278" t="s">
        <v>75</v>
      </c>
      <c r="C81" s="279">
        <v>357.25</v>
      </c>
      <c r="D81" s="280">
        <v>351.88333333333338</v>
      </c>
      <c r="E81" s="280">
        <v>344.36666666666679</v>
      </c>
      <c r="F81" s="280">
        <v>331.48333333333341</v>
      </c>
      <c r="G81" s="280">
        <v>323.96666666666681</v>
      </c>
      <c r="H81" s="280">
        <v>364.76666666666677</v>
      </c>
      <c r="I81" s="280">
        <v>372.2833333333333</v>
      </c>
      <c r="J81" s="280">
        <v>385.16666666666674</v>
      </c>
      <c r="K81" s="278">
        <v>359.4</v>
      </c>
      <c r="L81" s="278">
        <v>339</v>
      </c>
      <c r="M81" s="278">
        <v>163.90486000000001</v>
      </c>
    </row>
    <row r="82" spans="1:13" s="16" customFormat="1">
      <c r="A82" s="269">
        <v>72</v>
      </c>
      <c r="B82" s="278" t="s">
        <v>329</v>
      </c>
      <c r="C82" s="279">
        <v>111</v>
      </c>
      <c r="D82" s="280">
        <v>111.2</v>
      </c>
      <c r="E82" s="280">
        <v>107.4</v>
      </c>
      <c r="F82" s="280">
        <v>103.8</v>
      </c>
      <c r="G82" s="280">
        <v>100</v>
      </c>
      <c r="H82" s="280">
        <v>114.80000000000001</v>
      </c>
      <c r="I82" s="280">
        <v>118.6</v>
      </c>
      <c r="J82" s="280">
        <v>122.20000000000002</v>
      </c>
      <c r="K82" s="278">
        <v>115</v>
      </c>
      <c r="L82" s="278">
        <v>107.6</v>
      </c>
      <c r="M82" s="278">
        <v>1.3296699999999999</v>
      </c>
    </row>
    <row r="83" spans="1:13" s="16" customFormat="1">
      <c r="A83" s="269">
        <v>73</v>
      </c>
      <c r="B83" s="278" t="s">
        <v>76</v>
      </c>
      <c r="C83" s="279">
        <v>3450.35</v>
      </c>
      <c r="D83" s="280">
        <v>3475.7833333333333</v>
      </c>
      <c r="E83" s="280">
        <v>3396.5666666666666</v>
      </c>
      <c r="F83" s="280">
        <v>3342.7833333333333</v>
      </c>
      <c r="G83" s="280">
        <v>3263.5666666666666</v>
      </c>
      <c r="H83" s="280">
        <v>3529.5666666666666</v>
      </c>
      <c r="I83" s="280">
        <v>3608.7833333333328</v>
      </c>
      <c r="J83" s="280">
        <v>3662.5666666666666</v>
      </c>
      <c r="K83" s="278">
        <v>3555</v>
      </c>
      <c r="L83" s="278">
        <v>3422</v>
      </c>
      <c r="M83" s="278">
        <v>13.097709999999999</v>
      </c>
    </row>
    <row r="84" spans="1:13" s="16" customFormat="1">
      <c r="A84" s="269">
        <v>74</v>
      </c>
      <c r="B84" s="278" t="s">
        <v>315</v>
      </c>
      <c r="C84" s="279">
        <v>390.8</v>
      </c>
      <c r="D84" s="280">
        <v>390.8</v>
      </c>
      <c r="E84" s="280">
        <v>385.15000000000003</v>
      </c>
      <c r="F84" s="280">
        <v>379.5</v>
      </c>
      <c r="G84" s="280">
        <v>373.85</v>
      </c>
      <c r="H84" s="280">
        <v>396.45000000000005</v>
      </c>
      <c r="I84" s="280">
        <v>402.1</v>
      </c>
      <c r="J84" s="280">
        <v>407.75000000000006</v>
      </c>
      <c r="K84" s="278">
        <v>396.45</v>
      </c>
      <c r="L84" s="278">
        <v>385.15</v>
      </c>
      <c r="M84" s="278">
        <v>1.1804300000000001</v>
      </c>
    </row>
    <row r="85" spans="1:13" s="16" customFormat="1">
      <c r="A85" s="269">
        <v>75</v>
      </c>
      <c r="B85" s="278" t="s">
        <v>324</v>
      </c>
      <c r="C85" s="279">
        <v>80.5</v>
      </c>
      <c r="D85" s="280">
        <v>79.333333333333329</v>
      </c>
      <c r="E85" s="280">
        <v>76.466666666666654</v>
      </c>
      <c r="F85" s="280">
        <v>72.433333333333323</v>
      </c>
      <c r="G85" s="280">
        <v>69.566666666666649</v>
      </c>
      <c r="H85" s="280">
        <v>83.36666666666666</v>
      </c>
      <c r="I85" s="280">
        <v>86.233333333333334</v>
      </c>
      <c r="J85" s="280">
        <v>90.266666666666666</v>
      </c>
      <c r="K85" s="278">
        <v>82.2</v>
      </c>
      <c r="L85" s="278">
        <v>75.3</v>
      </c>
      <c r="M85" s="278">
        <v>33.528530000000003</v>
      </c>
    </row>
    <row r="86" spans="1:13" s="16" customFormat="1">
      <c r="A86" s="269">
        <v>76</v>
      </c>
      <c r="B86" s="278" t="s">
        <v>77</v>
      </c>
      <c r="C86" s="279">
        <v>362.7</v>
      </c>
      <c r="D86" s="280">
        <v>360.0333333333333</v>
      </c>
      <c r="E86" s="280">
        <v>356.01666666666659</v>
      </c>
      <c r="F86" s="280">
        <v>349.33333333333331</v>
      </c>
      <c r="G86" s="280">
        <v>345.31666666666661</v>
      </c>
      <c r="H86" s="280">
        <v>366.71666666666658</v>
      </c>
      <c r="I86" s="280">
        <v>370.73333333333323</v>
      </c>
      <c r="J86" s="280">
        <v>377.41666666666657</v>
      </c>
      <c r="K86" s="278">
        <v>364.05</v>
      </c>
      <c r="L86" s="278">
        <v>353.35</v>
      </c>
      <c r="M86" s="278">
        <v>59.109990000000003</v>
      </c>
    </row>
    <row r="87" spans="1:13" s="16" customFormat="1">
      <c r="A87" s="269">
        <v>77</v>
      </c>
      <c r="B87" s="278" t="s">
        <v>78</v>
      </c>
      <c r="C87" s="279">
        <v>97.35</v>
      </c>
      <c r="D87" s="280">
        <v>97.783333333333346</v>
      </c>
      <c r="E87" s="280">
        <v>94.716666666666697</v>
      </c>
      <c r="F87" s="280">
        <v>92.083333333333357</v>
      </c>
      <c r="G87" s="280">
        <v>89.016666666666708</v>
      </c>
      <c r="H87" s="280">
        <v>100.41666666666669</v>
      </c>
      <c r="I87" s="280">
        <v>103.48333333333332</v>
      </c>
      <c r="J87" s="280">
        <v>106.11666666666667</v>
      </c>
      <c r="K87" s="278">
        <v>100.85</v>
      </c>
      <c r="L87" s="278">
        <v>95.15</v>
      </c>
      <c r="M87" s="278">
        <v>268.54235</v>
      </c>
    </row>
    <row r="88" spans="1:13" s="16" customFormat="1">
      <c r="A88" s="269">
        <v>78</v>
      </c>
      <c r="B88" s="278" t="s">
        <v>333</v>
      </c>
      <c r="C88" s="279">
        <v>302.55</v>
      </c>
      <c r="D88" s="280">
        <v>307.56666666666666</v>
      </c>
      <c r="E88" s="280">
        <v>294.23333333333335</v>
      </c>
      <c r="F88" s="280">
        <v>285.91666666666669</v>
      </c>
      <c r="G88" s="280">
        <v>272.58333333333337</v>
      </c>
      <c r="H88" s="280">
        <v>315.88333333333333</v>
      </c>
      <c r="I88" s="280">
        <v>329.2166666666667</v>
      </c>
      <c r="J88" s="280">
        <v>337.5333333333333</v>
      </c>
      <c r="K88" s="278">
        <v>320.89999999999998</v>
      </c>
      <c r="L88" s="278">
        <v>299.25</v>
      </c>
      <c r="M88" s="278">
        <v>3.50305</v>
      </c>
    </row>
    <row r="89" spans="1:13" s="16" customFormat="1">
      <c r="A89" s="269">
        <v>79</v>
      </c>
      <c r="B89" s="278" t="s">
        <v>334</v>
      </c>
      <c r="C89" s="279">
        <v>323.10000000000002</v>
      </c>
      <c r="D89" s="280">
        <v>325.38333333333333</v>
      </c>
      <c r="E89" s="280">
        <v>318.81666666666666</v>
      </c>
      <c r="F89" s="280">
        <v>314.53333333333336</v>
      </c>
      <c r="G89" s="280">
        <v>307.9666666666667</v>
      </c>
      <c r="H89" s="280">
        <v>329.66666666666663</v>
      </c>
      <c r="I89" s="280">
        <v>336.23333333333323</v>
      </c>
      <c r="J89" s="280">
        <v>340.51666666666659</v>
      </c>
      <c r="K89" s="278">
        <v>331.95</v>
      </c>
      <c r="L89" s="278">
        <v>321.10000000000002</v>
      </c>
      <c r="M89" s="278">
        <v>0.55806999999999995</v>
      </c>
    </row>
    <row r="90" spans="1:13" s="16" customFormat="1">
      <c r="A90" s="269">
        <v>80</v>
      </c>
      <c r="B90" s="278" t="s">
        <v>336</v>
      </c>
      <c r="C90" s="279">
        <v>244.65</v>
      </c>
      <c r="D90" s="280">
        <v>242.93333333333331</v>
      </c>
      <c r="E90" s="280">
        <v>234.01666666666662</v>
      </c>
      <c r="F90" s="280">
        <v>223.38333333333333</v>
      </c>
      <c r="G90" s="280">
        <v>214.46666666666664</v>
      </c>
      <c r="H90" s="280">
        <v>253.56666666666661</v>
      </c>
      <c r="I90" s="280">
        <v>262.48333333333329</v>
      </c>
      <c r="J90" s="280">
        <v>273.11666666666656</v>
      </c>
      <c r="K90" s="278">
        <v>251.85</v>
      </c>
      <c r="L90" s="278">
        <v>232.3</v>
      </c>
      <c r="M90" s="278">
        <v>3.9835799999999999</v>
      </c>
    </row>
    <row r="91" spans="1:13" s="16" customFormat="1">
      <c r="A91" s="269">
        <v>81</v>
      </c>
      <c r="B91" s="278" t="s">
        <v>330</v>
      </c>
      <c r="C91" s="279">
        <v>394.75</v>
      </c>
      <c r="D91" s="280">
        <v>398.7</v>
      </c>
      <c r="E91" s="280">
        <v>390.04999999999995</v>
      </c>
      <c r="F91" s="280">
        <v>385.34999999999997</v>
      </c>
      <c r="G91" s="280">
        <v>376.69999999999993</v>
      </c>
      <c r="H91" s="280">
        <v>403.4</v>
      </c>
      <c r="I91" s="280">
        <v>412.04999999999995</v>
      </c>
      <c r="J91" s="280">
        <v>416.75</v>
      </c>
      <c r="K91" s="278">
        <v>407.35</v>
      </c>
      <c r="L91" s="278">
        <v>394</v>
      </c>
      <c r="M91" s="278">
        <v>0.52649000000000001</v>
      </c>
    </row>
    <row r="92" spans="1:13" s="16" customFormat="1">
      <c r="A92" s="269">
        <v>82</v>
      </c>
      <c r="B92" s="278" t="s">
        <v>79</v>
      </c>
      <c r="C92" s="279">
        <v>122.8</v>
      </c>
      <c r="D92" s="280">
        <v>122.86666666666667</v>
      </c>
      <c r="E92" s="280">
        <v>121.18333333333335</v>
      </c>
      <c r="F92" s="280">
        <v>119.56666666666668</v>
      </c>
      <c r="G92" s="280">
        <v>117.88333333333335</v>
      </c>
      <c r="H92" s="280">
        <v>124.48333333333335</v>
      </c>
      <c r="I92" s="280">
        <v>126.16666666666669</v>
      </c>
      <c r="J92" s="280">
        <v>127.78333333333335</v>
      </c>
      <c r="K92" s="278">
        <v>124.55</v>
      </c>
      <c r="L92" s="278">
        <v>121.25</v>
      </c>
      <c r="M92" s="278">
        <v>6.2499200000000004</v>
      </c>
    </row>
    <row r="93" spans="1:13" s="16" customFormat="1">
      <c r="A93" s="269">
        <v>83</v>
      </c>
      <c r="B93" s="278" t="s">
        <v>331</v>
      </c>
      <c r="C93" s="279">
        <v>208.4</v>
      </c>
      <c r="D93" s="280">
        <v>210</v>
      </c>
      <c r="E93" s="280">
        <v>204.9</v>
      </c>
      <c r="F93" s="280">
        <v>201.4</v>
      </c>
      <c r="G93" s="280">
        <v>196.3</v>
      </c>
      <c r="H93" s="280">
        <v>213.5</v>
      </c>
      <c r="I93" s="280">
        <v>218.60000000000002</v>
      </c>
      <c r="J93" s="280">
        <v>222.1</v>
      </c>
      <c r="K93" s="278">
        <v>215.1</v>
      </c>
      <c r="L93" s="278">
        <v>206.5</v>
      </c>
      <c r="M93" s="278">
        <v>1.9027799999999999</v>
      </c>
    </row>
    <row r="94" spans="1:13" s="16" customFormat="1">
      <c r="A94" s="269">
        <v>84</v>
      </c>
      <c r="B94" s="278" t="s">
        <v>339</v>
      </c>
      <c r="C94" s="279">
        <v>264.35000000000002</v>
      </c>
      <c r="D94" s="280">
        <v>264.83333333333331</v>
      </c>
      <c r="E94" s="280">
        <v>260.76666666666665</v>
      </c>
      <c r="F94" s="280">
        <v>257.18333333333334</v>
      </c>
      <c r="G94" s="280">
        <v>253.11666666666667</v>
      </c>
      <c r="H94" s="280">
        <v>268.41666666666663</v>
      </c>
      <c r="I94" s="280">
        <v>272.48333333333335</v>
      </c>
      <c r="J94" s="280">
        <v>276.06666666666661</v>
      </c>
      <c r="K94" s="278">
        <v>268.89999999999998</v>
      </c>
      <c r="L94" s="278">
        <v>261.25</v>
      </c>
      <c r="M94" s="278">
        <v>2.9118900000000001</v>
      </c>
    </row>
    <row r="95" spans="1:13" s="16" customFormat="1">
      <c r="A95" s="269">
        <v>85</v>
      </c>
      <c r="B95" s="278" t="s">
        <v>337</v>
      </c>
      <c r="C95" s="279">
        <v>903.95</v>
      </c>
      <c r="D95" s="280">
        <v>891.9666666666667</v>
      </c>
      <c r="E95" s="280">
        <v>873.93333333333339</v>
      </c>
      <c r="F95" s="280">
        <v>843.91666666666674</v>
      </c>
      <c r="G95" s="280">
        <v>825.88333333333344</v>
      </c>
      <c r="H95" s="280">
        <v>921.98333333333335</v>
      </c>
      <c r="I95" s="280">
        <v>940.01666666666665</v>
      </c>
      <c r="J95" s="280">
        <v>970.0333333333333</v>
      </c>
      <c r="K95" s="278">
        <v>910</v>
      </c>
      <c r="L95" s="278">
        <v>861.95</v>
      </c>
      <c r="M95" s="278">
        <v>1.90079</v>
      </c>
    </row>
    <row r="96" spans="1:13" s="16" customFormat="1">
      <c r="A96" s="269">
        <v>86</v>
      </c>
      <c r="B96" s="278" t="s">
        <v>338</v>
      </c>
      <c r="C96" s="279">
        <v>15.95</v>
      </c>
      <c r="D96" s="280">
        <v>16.083333333333332</v>
      </c>
      <c r="E96" s="280">
        <v>15.566666666666663</v>
      </c>
      <c r="F96" s="280">
        <v>15.18333333333333</v>
      </c>
      <c r="G96" s="280">
        <v>14.666666666666661</v>
      </c>
      <c r="H96" s="280">
        <v>16.466666666666665</v>
      </c>
      <c r="I96" s="280">
        <v>16.983333333333338</v>
      </c>
      <c r="J96" s="280">
        <v>17.366666666666667</v>
      </c>
      <c r="K96" s="278">
        <v>16.600000000000001</v>
      </c>
      <c r="L96" s="278">
        <v>15.7</v>
      </c>
      <c r="M96" s="278">
        <v>22.414100000000001</v>
      </c>
    </row>
    <row r="97" spans="1:13" s="16" customFormat="1">
      <c r="A97" s="269">
        <v>87</v>
      </c>
      <c r="B97" s="278" t="s">
        <v>340</v>
      </c>
      <c r="C97" s="279">
        <v>107.1</v>
      </c>
      <c r="D97" s="280">
        <v>106.78333333333335</v>
      </c>
      <c r="E97" s="280">
        <v>104.56666666666669</v>
      </c>
      <c r="F97" s="280">
        <v>102.03333333333335</v>
      </c>
      <c r="G97" s="280">
        <v>99.816666666666691</v>
      </c>
      <c r="H97" s="280">
        <v>109.31666666666669</v>
      </c>
      <c r="I97" s="280">
        <v>111.53333333333336</v>
      </c>
      <c r="J97" s="280">
        <v>114.06666666666669</v>
      </c>
      <c r="K97" s="278">
        <v>109</v>
      </c>
      <c r="L97" s="278">
        <v>104.25</v>
      </c>
      <c r="M97" s="278">
        <v>3.6546400000000001</v>
      </c>
    </row>
    <row r="98" spans="1:13" s="16" customFormat="1">
      <c r="A98" s="269">
        <v>88</v>
      </c>
      <c r="B98" s="278" t="s">
        <v>341</v>
      </c>
      <c r="C98" s="279">
        <v>2303.1999999999998</v>
      </c>
      <c r="D98" s="280">
        <v>2304.7333333333336</v>
      </c>
      <c r="E98" s="280">
        <v>2284.5666666666671</v>
      </c>
      <c r="F98" s="280">
        <v>2265.9333333333334</v>
      </c>
      <c r="G98" s="280">
        <v>2245.7666666666669</v>
      </c>
      <c r="H98" s="280">
        <v>2323.3666666666672</v>
      </c>
      <c r="I98" s="280">
        <v>2343.5333333333333</v>
      </c>
      <c r="J98" s="280">
        <v>2362.1666666666674</v>
      </c>
      <c r="K98" s="278">
        <v>2324.9</v>
      </c>
      <c r="L98" s="278">
        <v>2286.1</v>
      </c>
      <c r="M98" s="278">
        <v>3.0530000000000002E-2</v>
      </c>
    </row>
    <row r="99" spans="1:13" s="16" customFormat="1">
      <c r="A99" s="269">
        <v>89</v>
      </c>
      <c r="B99" s="278" t="s">
        <v>82</v>
      </c>
      <c r="C99" s="279">
        <v>608.4</v>
      </c>
      <c r="D99" s="280">
        <v>611.31666666666661</v>
      </c>
      <c r="E99" s="280">
        <v>598.08333333333326</v>
      </c>
      <c r="F99" s="280">
        <v>587.76666666666665</v>
      </c>
      <c r="G99" s="280">
        <v>574.5333333333333</v>
      </c>
      <c r="H99" s="280">
        <v>621.63333333333321</v>
      </c>
      <c r="I99" s="280">
        <v>634.86666666666656</v>
      </c>
      <c r="J99" s="280">
        <v>645.18333333333317</v>
      </c>
      <c r="K99" s="278">
        <v>624.54999999999995</v>
      </c>
      <c r="L99" s="278">
        <v>601</v>
      </c>
      <c r="M99" s="278">
        <v>1.75532</v>
      </c>
    </row>
    <row r="100" spans="1:13" s="16" customFormat="1">
      <c r="A100" s="269">
        <v>90</v>
      </c>
      <c r="B100" s="278" t="s">
        <v>335</v>
      </c>
      <c r="C100" s="279">
        <v>135.19999999999999</v>
      </c>
      <c r="D100" s="280">
        <v>137.58333333333334</v>
      </c>
      <c r="E100" s="280">
        <v>129.7166666666667</v>
      </c>
      <c r="F100" s="280">
        <v>124.23333333333335</v>
      </c>
      <c r="G100" s="280">
        <v>116.3666666666667</v>
      </c>
      <c r="H100" s="280">
        <v>143.06666666666669</v>
      </c>
      <c r="I100" s="280">
        <v>150.93333333333331</v>
      </c>
      <c r="J100" s="280">
        <v>156.41666666666669</v>
      </c>
      <c r="K100" s="278">
        <v>145.44999999999999</v>
      </c>
      <c r="L100" s="278">
        <v>132.1</v>
      </c>
      <c r="M100" s="278">
        <v>2.1465200000000002</v>
      </c>
    </row>
    <row r="101" spans="1:13">
      <c r="A101" s="269">
        <v>91</v>
      </c>
      <c r="B101" s="278" t="s">
        <v>342</v>
      </c>
      <c r="C101" s="279">
        <v>160.55000000000001</v>
      </c>
      <c r="D101" s="280">
        <v>162.51666666666668</v>
      </c>
      <c r="E101" s="280">
        <v>149.03333333333336</v>
      </c>
      <c r="F101" s="280">
        <v>137.51666666666668</v>
      </c>
      <c r="G101" s="280">
        <v>124.03333333333336</v>
      </c>
      <c r="H101" s="280">
        <v>174.03333333333336</v>
      </c>
      <c r="I101" s="280">
        <v>187.51666666666665</v>
      </c>
      <c r="J101" s="280">
        <v>199.03333333333336</v>
      </c>
      <c r="K101" s="278">
        <v>176</v>
      </c>
      <c r="L101" s="278">
        <v>151</v>
      </c>
      <c r="M101" s="278">
        <v>8.3351299999999995</v>
      </c>
    </row>
    <row r="102" spans="1:13">
      <c r="A102" s="269">
        <v>92</v>
      </c>
      <c r="B102" s="278" t="s">
        <v>343</v>
      </c>
      <c r="C102" s="279">
        <v>135.4</v>
      </c>
      <c r="D102" s="280">
        <v>135.61666666666667</v>
      </c>
      <c r="E102" s="280">
        <v>133.43333333333334</v>
      </c>
      <c r="F102" s="280">
        <v>131.46666666666667</v>
      </c>
      <c r="G102" s="280">
        <v>129.28333333333333</v>
      </c>
      <c r="H102" s="280">
        <v>137.58333333333334</v>
      </c>
      <c r="I102" s="280">
        <v>139.76666666666668</v>
      </c>
      <c r="J102" s="280">
        <v>141.73333333333335</v>
      </c>
      <c r="K102" s="278">
        <v>137.80000000000001</v>
      </c>
      <c r="L102" s="278">
        <v>133.65</v>
      </c>
      <c r="M102" s="278">
        <v>6.8155599999999996</v>
      </c>
    </row>
    <row r="103" spans="1:13">
      <c r="A103" s="269">
        <v>93</v>
      </c>
      <c r="B103" s="278" t="s">
        <v>344</v>
      </c>
      <c r="C103" s="279">
        <v>57.95</v>
      </c>
      <c r="D103" s="280">
        <v>57.983333333333341</v>
      </c>
      <c r="E103" s="280">
        <v>56.366666666666681</v>
      </c>
      <c r="F103" s="280">
        <v>54.783333333333339</v>
      </c>
      <c r="G103" s="280">
        <v>53.166666666666679</v>
      </c>
      <c r="H103" s="280">
        <v>59.566666666666684</v>
      </c>
      <c r="I103" s="280">
        <v>61.183333333333344</v>
      </c>
      <c r="J103" s="280">
        <v>62.766666666666687</v>
      </c>
      <c r="K103" s="278">
        <v>59.6</v>
      </c>
      <c r="L103" s="278">
        <v>56.4</v>
      </c>
      <c r="M103" s="278">
        <v>12.167859999999999</v>
      </c>
    </row>
    <row r="104" spans="1:13">
      <c r="A104" s="269">
        <v>94</v>
      </c>
      <c r="B104" s="278" t="s">
        <v>83</v>
      </c>
      <c r="C104" s="279">
        <v>142.6</v>
      </c>
      <c r="D104" s="280">
        <v>147.53333333333333</v>
      </c>
      <c r="E104" s="280">
        <v>136.46666666666667</v>
      </c>
      <c r="F104" s="280">
        <v>130.33333333333334</v>
      </c>
      <c r="G104" s="280">
        <v>119.26666666666668</v>
      </c>
      <c r="H104" s="280">
        <v>153.66666666666666</v>
      </c>
      <c r="I104" s="280">
        <v>164.73333333333332</v>
      </c>
      <c r="J104" s="280">
        <v>170.86666666666665</v>
      </c>
      <c r="K104" s="278">
        <v>158.6</v>
      </c>
      <c r="L104" s="278">
        <v>141.4</v>
      </c>
      <c r="M104" s="278">
        <v>241.04883000000001</v>
      </c>
    </row>
    <row r="105" spans="1:13">
      <c r="A105" s="269">
        <v>95</v>
      </c>
      <c r="B105" s="278" t="s">
        <v>345</v>
      </c>
      <c r="C105" s="279">
        <v>292.3</v>
      </c>
      <c r="D105" s="280">
        <v>294.05</v>
      </c>
      <c r="E105" s="280">
        <v>284.65000000000003</v>
      </c>
      <c r="F105" s="280">
        <v>277</v>
      </c>
      <c r="G105" s="280">
        <v>267.60000000000002</v>
      </c>
      <c r="H105" s="280">
        <v>301.70000000000005</v>
      </c>
      <c r="I105" s="280">
        <v>311.10000000000002</v>
      </c>
      <c r="J105" s="280">
        <v>318.75000000000006</v>
      </c>
      <c r="K105" s="278">
        <v>303.45</v>
      </c>
      <c r="L105" s="278">
        <v>286.39999999999998</v>
      </c>
      <c r="M105" s="278">
        <v>0.80876000000000003</v>
      </c>
    </row>
    <row r="106" spans="1:13">
      <c r="A106" s="269">
        <v>96</v>
      </c>
      <c r="B106" s="278" t="s">
        <v>84</v>
      </c>
      <c r="C106" s="279">
        <v>660.55</v>
      </c>
      <c r="D106" s="280">
        <v>655.94999999999993</v>
      </c>
      <c r="E106" s="280">
        <v>647.09999999999991</v>
      </c>
      <c r="F106" s="280">
        <v>633.65</v>
      </c>
      <c r="G106" s="280">
        <v>624.79999999999995</v>
      </c>
      <c r="H106" s="280">
        <v>669.39999999999986</v>
      </c>
      <c r="I106" s="280">
        <v>678.25</v>
      </c>
      <c r="J106" s="280">
        <v>691.69999999999982</v>
      </c>
      <c r="K106" s="278">
        <v>664.8</v>
      </c>
      <c r="L106" s="278">
        <v>642.5</v>
      </c>
      <c r="M106" s="278">
        <v>104.52588</v>
      </c>
    </row>
    <row r="107" spans="1:13">
      <c r="A107" s="269">
        <v>97</v>
      </c>
      <c r="B107" s="278" t="s">
        <v>85</v>
      </c>
      <c r="C107" s="279">
        <v>140.25</v>
      </c>
      <c r="D107" s="280">
        <v>140.73333333333335</v>
      </c>
      <c r="E107" s="280">
        <v>138.8666666666667</v>
      </c>
      <c r="F107" s="280">
        <v>137.48333333333335</v>
      </c>
      <c r="G107" s="280">
        <v>135.6166666666667</v>
      </c>
      <c r="H107" s="280">
        <v>142.1166666666667</v>
      </c>
      <c r="I107" s="280">
        <v>143.98333333333338</v>
      </c>
      <c r="J107" s="280">
        <v>145.3666666666667</v>
      </c>
      <c r="K107" s="278">
        <v>142.6</v>
      </c>
      <c r="L107" s="278">
        <v>139.35</v>
      </c>
      <c r="M107" s="278">
        <v>62.953220000000002</v>
      </c>
    </row>
    <row r="108" spans="1:13">
      <c r="A108" s="269">
        <v>98</v>
      </c>
      <c r="B108" s="286" t="s">
        <v>346</v>
      </c>
      <c r="C108" s="279">
        <v>239.9</v>
      </c>
      <c r="D108" s="280">
        <v>240.21666666666667</v>
      </c>
      <c r="E108" s="280">
        <v>235.93333333333334</v>
      </c>
      <c r="F108" s="280">
        <v>231.96666666666667</v>
      </c>
      <c r="G108" s="280">
        <v>227.68333333333334</v>
      </c>
      <c r="H108" s="280">
        <v>244.18333333333334</v>
      </c>
      <c r="I108" s="280">
        <v>248.4666666666667</v>
      </c>
      <c r="J108" s="280">
        <v>252.43333333333334</v>
      </c>
      <c r="K108" s="278">
        <v>244.5</v>
      </c>
      <c r="L108" s="278">
        <v>236.25</v>
      </c>
      <c r="M108" s="278">
        <v>3.9293800000000001</v>
      </c>
    </row>
    <row r="109" spans="1:13">
      <c r="A109" s="269">
        <v>99</v>
      </c>
      <c r="B109" s="278" t="s">
        <v>86</v>
      </c>
      <c r="C109" s="279">
        <v>1347.35</v>
      </c>
      <c r="D109" s="280">
        <v>1355.6499999999999</v>
      </c>
      <c r="E109" s="280">
        <v>1332.2999999999997</v>
      </c>
      <c r="F109" s="280">
        <v>1317.2499999999998</v>
      </c>
      <c r="G109" s="280">
        <v>1293.8999999999996</v>
      </c>
      <c r="H109" s="280">
        <v>1370.6999999999998</v>
      </c>
      <c r="I109" s="280">
        <v>1394.0499999999997</v>
      </c>
      <c r="J109" s="280">
        <v>1409.1</v>
      </c>
      <c r="K109" s="278">
        <v>1379</v>
      </c>
      <c r="L109" s="278">
        <v>1340.6</v>
      </c>
      <c r="M109" s="278">
        <v>7.6958000000000002</v>
      </c>
    </row>
    <row r="110" spans="1:13">
      <c r="A110" s="269">
        <v>100</v>
      </c>
      <c r="B110" s="278" t="s">
        <v>87</v>
      </c>
      <c r="C110" s="279">
        <v>390.4</v>
      </c>
      <c r="D110" s="280">
        <v>390.95</v>
      </c>
      <c r="E110" s="280">
        <v>385.09999999999997</v>
      </c>
      <c r="F110" s="280">
        <v>379.79999999999995</v>
      </c>
      <c r="G110" s="280">
        <v>373.94999999999993</v>
      </c>
      <c r="H110" s="280">
        <v>396.25</v>
      </c>
      <c r="I110" s="280">
        <v>402.1</v>
      </c>
      <c r="J110" s="280">
        <v>407.40000000000003</v>
      </c>
      <c r="K110" s="278">
        <v>396.8</v>
      </c>
      <c r="L110" s="278">
        <v>385.65</v>
      </c>
      <c r="M110" s="278">
        <v>22.843889999999998</v>
      </c>
    </row>
    <row r="111" spans="1:13">
      <c r="A111" s="269">
        <v>101</v>
      </c>
      <c r="B111" s="278" t="s">
        <v>237</v>
      </c>
      <c r="C111" s="279">
        <v>638.1</v>
      </c>
      <c r="D111" s="280">
        <v>638</v>
      </c>
      <c r="E111" s="280">
        <v>628.6</v>
      </c>
      <c r="F111" s="280">
        <v>619.1</v>
      </c>
      <c r="G111" s="280">
        <v>609.70000000000005</v>
      </c>
      <c r="H111" s="280">
        <v>647.5</v>
      </c>
      <c r="I111" s="280">
        <v>656.90000000000009</v>
      </c>
      <c r="J111" s="280">
        <v>666.4</v>
      </c>
      <c r="K111" s="278">
        <v>647.4</v>
      </c>
      <c r="L111" s="278">
        <v>628.5</v>
      </c>
      <c r="M111" s="278">
        <v>3.3050299999999999</v>
      </c>
    </row>
    <row r="112" spans="1:13">
      <c r="A112" s="269">
        <v>102</v>
      </c>
      <c r="B112" s="278" t="s">
        <v>347</v>
      </c>
      <c r="C112" s="279">
        <v>472.95</v>
      </c>
      <c r="D112" s="280">
        <v>472.95</v>
      </c>
      <c r="E112" s="280">
        <v>472.95</v>
      </c>
      <c r="F112" s="280">
        <v>472.95</v>
      </c>
      <c r="G112" s="280">
        <v>472.95</v>
      </c>
      <c r="H112" s="280">
        <v>472.95</v>
      </c>
      <c r="I112" s="280">
        <v>472.95</v>
      </c>
      <c r="J112" s="280">
        <v>472.95</v>
      </c>
      <c r="K112" s="278">
        <v>472.95</v>
      </c>
      <c r="L112" s="278">
        <v>472.95</v>
      </c>
      <c r="M112" s="278">
        <v>1.51868</v>
      </c>
    </row>
    <row r="113" spans="1:13">
      <c r="A113" s="269">
        <v>103</v>
      </c>
      <c r="B113" s="278" t="s">
        <v>332</v>
      </c>
      <c r="C113" s="279">
        <v>1466.8</v>
      </c>
      <c r="D113" s="280">
        <v>1454.4000000000003</v>
      </c>
      <c r="E113" s="280">
        <v>1432.8000000000006</v>
      </c>
      <c r="F113" s="280">
        <v>1398.8000000000004</v>
      </c>
      <c r="G113" s="280">
        <v>1377.2000000000007</v>
      </c>
      <c r="H113" s="280">
        <v>1488.4000000000005</v>
      </c>
      <c r="I113" s="280">
        <v>1510.0000000000005</v>
      </c>
      <c r="J113" s="280">
        <v>1544.0000000000005</v>
      </c>
      <c r="K113" s="278">
        <v>1476</v>
      </c>
      <c r="L113" s="278">
        <v>1420.4</v>
      </c>
      <c r="M113" s="278">
        <v>2.6196899999999999</v>
      </c>
    </row>
    <row r="114" spans="1:13">
      <c r="A114" s="269">
        <v>104</v>
      </c>
      <c r="B114" s="278" t="s">
        <v>238</v>
      </c>
      <c r="C114" s="279">
        <v>229.5</v>
      </c>
      <c r="D114" s="280">
        <v>232.23333333333335</v>
      </c>
      <c r="E114" s="280">
        <v>224.41666666666669</v>
      </c>
      <c r="F114" s="280">
        <v>219.33333333333334</v>
      </c>
      <c r="G114" s="280">
        <v>211.51666666666668</v>
      </c>
      <c r="H114" s="280">
        <v>237.31666666666669</v>
      </c>
      <c r="I114" s="280">
        <v>245.13333333333335</v>
      </c>
      <c r="J114" s="280">
        <v>250.2166666666667</v>
      </c>
      <c r="K114" s="278">
        <v>240.05</v>
      </c>
      <c r="L114" s="278">
        <v>227.15</v>
      </c>
      <c r="M114" s="278">
        <v>4.8441599999999996</v>
      </c>
    </row>
    <row r="115" spans="1:13">
      <c r="A115" s="269">
        <v>105</v>
      </c>
      <c r="B115" s="278" t="s">
        <v>236</v>
      </c>
      <c r="C115" s="279">
        <v>137.55000000000001</v>
      </c>
      <c r="D115" s="280">
        <v>140.18333333333337</v>
      </c>
      <c r="E115" s="280">
        <v>133.71666666666673</v>
      </c>
      <c r="F115" s="280">
        <v>129.88333333333335</v>
      </c>
      <c r="G115" s="280">
        <v>123.41666666666671</v>
      </c>
      <c r="H115" s="280">
        <v>144.01666666666674</v>
      </c>
      <c r="I115" s="280">
        <v>150.48333333333338</v>
      </c>
      <c r="J115" s="280">
        <v>154.31666666666675</v>
      </c>
      <c r="K115" s="278">
        <v>146.65</v>
      </c>
      <c r="L115" s="278">
        <v>136.35</v>
      </c>
      <c r="M115" s="278">
        <v>9.6155600000000003</v>
      </c>
    </row>
    <row r="116" spans="1:13">
      <c r="A116" s="269">
        <v>106</v>
      </c>
      <c r="B116" s="278" t="s">
        <v>88</v>
      </c>
      <c r="C116" s="279">
        <v>378.55</v>
      </c>
      <c r="D116" s="280">
        <v>379.66666666666669</v>
      </c>
      <c r="E116" s="280">
        <v>373.48333333333335</v>
      </c>
      <c r="F116" s="280">
        <v>368.41666666666669</v>
      </c>
      <c r="G116" s="280">
        <v>362.23333333333335</v>
      </c>
      <c r="H116" s="280">
        <v>384.73333333333335</v>
      </c>
      <c r="I116" s="280">
        <v>390.91666666666663</v>
      </c>
      <c r="J116" s="280">
        <v>395.98333333333335</v>
      </c>
      <c r="K116" s="278">
        <v>385.85</v>
      </c>
      <c r="L116" s="278">
        <v>374.6</v>
      </c>
      <c r="M116" s="278">
        <v>6.3616299999999999</v>
      </c>
    </row>
    <row r="117" spans="1:13">
      <c r="A117" s="269">
        <v>107</v>
      </c>
      <c r="B117" s="278" t="s">
        <v>348</v>
      </c>
      <c r="C117" s="279">
        <v>212.35</v>
      </c>
      <c r="D117" s="280">
        <v>211.1</v>
      </c>
      <c r="E117" s="280">
        <v>208.29999999999998</v>
      </c>
      <c r="F117" s="280">
        <v>204.25</v>
      </c>
      <c r="G117" s="280">
        <v>201.45</v>
      </c>
      <c r="H117" s="280">
        <v>215.14999999999998</v>
      </c>
      <c r="I117" s="280">
        <v>217.95</v>
      </c>
      <c r="J117" s="280">
        <v>221.99999999999997</v>
      </c>
      <c r="K117" s="278">
        <v>213.9</v>
      </c>
      <c r="L117" s="278">
        <v>207.05</v>
      </c>
      <c r="M117" s="278">
        <v>5.6062900000000004</v>
      </c>
    </row>
    <row r="118" spans="1:13">
      <c r="A118" s="269">
        <v>108</v>
      </c>
      <c r="B118" s="278" t="s">
        <v>89</v>
      </c>
      <c r="C118" s="279">
        <v>462.55</v>
      </c>
      <c r="D118" s="280">
        <v>463.33333333333331</v>
      </c>
      <c r="E118" s="280">
        <v>457.21666666666664</v>
      </c>
      <c r="F118" s="280">
        <v>451.88333333333333</v>
      </c>
      <c r="G118" s="280">
        <v>445.76666666666665</v>
      </c>
      <c r="H118" s="280">
        <v>468.66666666666663</v>
      </c>
      <c r="I118" s="280">
        <v>474.7833333333333</v>
      </c>
      <c r="J118" s="280">
        <v>480.11666666666662</v>
      </c>
      <c r="K118" s="278">
        <v>469.45</v>
      </c>
      <c r="L118" s="278">
        <v>458</v>
      </c>
      <c r="M118" s="278">
        <v>26.31672</v>
      </c>
    </row>
    <row r="119" spans="1:13">
      <c r="A119" s="269">
        <v>109</v>
      </c>
      <c r="B119" s="278" t="s">
        <v>239</v>
      </c>
      <c r="C119" s="279">
        <v>562.6</v>
      </c>
      <c r="D119" s="280">
        <v>564</v>
      </c>
      <c r="E119" s="280">
        <v>550.65</v>
      </c>
      <c r="F119" s="280">
        <v>538.69999999999993</v>
      </c>
      <c r="G119" s="280">
        <v>525.34999999999991</v>
      </c>
      <c r="H119" s="280">
        <v>575.95000000000005</v>
      </c>
      <c r="I119" s="280">
        <v>589.29999999999995</v>
      </c>
      <c r="J119" s="280">
        <v>601.25000000000011</v>
      </c>
      <c r="K119" s="278">
        <v>577.35</v>
      </c>
      <c r="L119" s="278">
        <v>552.04999999999995</v>
      </c>
      <c r="M119" s="278">
        <v>1.2641199999999999</v>
      </c>
    </row>
    <row r="120" spans="1:13">
      <c r="A120" s="269">
        <v>110</v>
      </c>
      <c r="B120" s="278" t="s">
        <v>349</v>
      </c>
      <c r="C120" s="279">
        <v>74.8</v>
      </c>
      <c r="D120" s="280">
        <v>74.316666666666663</v>
      </c>
      <c r="E120" s="280">
        <v>72.73333333333332</v>
      </c>
      <c r="F120" s="280">
        <v>70.666666666666657</v>
      </c>
      <c r="G120" s="280">
        <v>69.083333333333314</v>
      </c>
      <c r="H120" s="280">
        <v>76.383333333333326</v>
      </c>
      <c r="I120" s="280">
        <v>77.966666666666669</v>
      </c>
      <c r="J120" s="280">
        <v>80.033333333333331</v>
      </c>
      <c r="K120" s="278">
        <v>75.900000000000006</v>
      </c>
      <c r="L120" s="278">
        <v>72.25</v>
      </c>
      <c r="M120" s="278">
        <v>6.0169699999999997</v>
      </c>
    </row>
    <row r="121" spans="1:13">
      <c r="A121" s="269">
        <v>111</v>
      </c>
      <c r="B121" s="278" t="s">
        <v>356</v>
      </c>
      <c r="C121" s="279">
        <v>275.05</v>
      </c>
      <c r="D121" s="280">
        <v>277.06666666666666</v>
      </c>
      <c r="E121" s="280">
        <v>269.18333333333334</v>
      </c>
      <c r="F121" s="280">
        <v>263.31666666666666</v>
      </c>
      <c r="G121" s="280">
        <v>255.43333333333334</v>
      </c>
      <c r="H121" s="280">
        <v>282.93333333333334</v>
      </c>
      <c r="I121" s="280">
        <v>290.81666666666666</v>
      </c>
      <c r="J121" s="280">
        <v>296.68333333333334</v>
      </c>
      <c r="K121" s="278">
        <v>284.95</v>
      </c>
      <c r="L121" s="278">
        <v>271.2</v>
      </c>
      <c r="M121" s="278">
        <v>1.4925900000000001</v>
      </c>
    </row>
    <row r="122" spans="1:13">
      <c r="A122" s="269">
        <v>112</v>
      </c>
      <c r="B122" s="278" t="s">
        <v>357</v>
      </c>
      <c r="C122" s="279">
        <v>73.599999999999994</v>
      </c>
      <c r="D122" s="280">
        <v>71.599999999999994</v>
      </c>
      <c r="E122" s="280">
        <v>69.599999999999994</v>
      </c>
      <c r="F122" s="280">
        <v>65.599999999999994</v>
      </c>
      <c r="G122" s="280">
        <v>63.599999999999994</v>
      </c>
      <c r="H122" s="280">
        <v>75.599999999999994</v>
      </c>
      <c r="I122" s="280">
        <v>77.599999999999994</v>
      </c>
      <c r="J122" s="280">
        <v>81.599999999999994</v>
      </c>
      <c r="K122" s="278">
        <v>73.599999999999994</v>
      </c>
      <c r="L122" s="278">
        <v>67.599999999999994</v>
      </c>
      <c r="M122" s="278">
        <v>10.62589</v>
      </c>
    </row>
    <row r="123" spans="1:13">
      <c r="A123" s="269">
        <v>113</v>
      </c>
      <c r="B123" s="278" t="s">
        <v>350</v>
      </c>
      <c r="C123" s="279">
        <v>68.099999999999994</v>
      </c>
      <c r="D123" s="280">
        <v>68.066666666666677</v>
      </c>
      <c r="E123" s="280">
        <v>66.433333333333351</v>
      </c>
      <c r="F123" s="280">
        <v>64.76666666666668</v>
      </c>
      <c r="G123" s="280">
        <v>63.133333333333354</v>
      </c>
      <c r="H123" s="280">
        <v>69.733333333333348</v>
      </c>
      <c r="I123" s="280">
        <v>71.366666666666674</v>
      </c>
      <c r="J123" s="280">
        <v>73.033333333333346</v>
      </c>
      <c r="K123" s="278">
        <v>69.7</v>
      </c>
      <c r="L123" s="278">
        <v>66.400000000000006</v>
      </c>
      <c r="M123" s="278">
        <v>34.637970000000003</v>
      </c>
    </row>
    <row r="124" spans="1:13">
      <c r="A124" s="269">
        <v>114</v>
      </c>
      <c r="B124" s="278" t="s">
        <v>351</v>
      </c>
      <c r="C124" s="279">
        <v>292.64999999999998</v>
      </c>
      <c r="D124" s="280">
        <v>290.7</v>
      </c>
      <c r="E124" s="280">
        <v>282.95</v>
      </c>
      <c r="F124" s="280">
        <v>273.25</v>
      </c>
      <c r="G124" s="280">
        <v>265.5</v>
      </c>
      <c r="H124" s="280">
        <v>300.39999999999998</v>
      </c>
      <c r="I124" s="280">
        <v>308.14999999999998</v>
      </c>
      <c r="J124" s="280">
        <v>317.84999999999997</v>
      </c>
      <c r="K124" s="278">
        <v>298.45</v>
      </c>
      <c r="L124" s="278">
        <v>281</v>
      </c>
      <c r="M124" s="278">
        <v>2.0125899999999999</v>
      </c>
    </row>
    <row r="125" spans="1:13">
      <c r="A125" s="269">
        <v>115</v>
      </c>
      <c r="B125" s="278" t="s">
        <v>352</v>
      </c>
      <c r="C125" s="279">
        <v>485.6</v>
      </c>
      <c r="D125" s="280">
        <v>487.40000000000003</v>
      </c>
      <c r="E125" s="280">
        <v>480.40000000000009</v>
      </c>
      <c r="F125" s="280">
        <v>475.20000000000005</v>
      </c>
      <c r="G125" s="280">
        <v>468.2000000000001</v>
      </c>
      <c r="H125" s="280">
        <v>492.60000000000008</v>
      </c>
      <c r="I125" s="280">
        <v>499.59999999999997</v>
      </c>
      <c r="J125" s="280">
        <v>504.80000000000007</v>
      </c>
      <c r="K125" s="278">
        <v>494.4</v>
      </c>
      <c r="L125" s="278">
        <v>482.2</v>
      </c>
      <c r="M125" s="278">
        <v>5.4020099999999998</v>
      </c>
    </row>
    <row r="126" spans="1:13">
      <c r="A126" s="269">
        <v>116</v>
      </c>
      <c r="B126" s="278" t="s">
        <v>353</v>
      </c>
      <c r="C126" s="279">
        <v>97.25</v>
      </c>
      <c r="D126" s="280">
        <v>97.266666666666666</v>
      </c>
      <c r="E126" s="280">
        <v>94.233333333333334</v>
      </c>
      <c r="F126" s="280">
        <v>91.216666666666669</v>
      </c>
      <c r="G126" s="280">
        <v>88.183333333333337</v>
      </c>
      <c r="H126" s="280">
        <v>100.28333333333333</v>
      </c>
      <c r="I126" s="280">
        <v>103.31666666666666</v>
      </c>
      <c r="J126" s="280">
        <v>106.33333333333333</v>
      </c>
      <c r="K126" s="278">
        <v>100.3</v>
      </c>
      <c r="L126" s="278">
        <v>94.25</v>
      </c>
      <c r="M126" s="278">
        <v>55.515740000000001</v>
      </c>
    </row>
    <row r="127" spans="1:13">
      <c r="A127" s="269">
        <v>117</v>
      </c>
      <c r="B127" s="278" t="s">
        <v>355</v>
      </c>
      <c r="C127" s="279">
        <v>13.25</v>
      </c>
      <c r="D127" s="280">
        <v>13.049999999999999</v>
      </c>
      <c r="E127" s="280">
        <v>12.849999999999998</v>
      </c>
      <c r="F127" s="280">
        <v>12.45</v>
      </c>
      <c r="G127" s="280">
        <v>12.249999999999998</v>
      </c>
      <c r="H127" s="280">
        <v>13.449999999999998</v>
      </c>
      <c r="I127" s="280">
        <v>13.649999999999997</v>
      </c>
      <c r="J127" s="280">
        <v>14.049999999999997</v>
      </c>
      <c r="K127" s="278">
        <v>13.25</v>
      </c>
      <c r="L127" s="278">
        <v>12.65</v>
      </c>
      <c r="M127" s="278">
        <v>18.900390000000002</v>
      </c>
    </row>
    <row r="128" spans="1:13">
      <c r="A128" s="269">
        <v>118</v>
      </c>
      <c r="B128" s="278" t="s">
        <v>91</v>
      </c>
      <c r="C128" s="279">
        <v>5.05</v>
      </c>
      <c r="D128" s="280">
        <v>5.05</v>
      </c>
      <c r="E128" s="280">
        <v>5.05</v>
      </c>
      <c r="F128" s="280">
        <v>5.05</v>
      </c>
      <c r="G128" s="280">
        <v>5.05</v>
      </c>
      <c r="H128" s="280">
        <v>5.05</v>
      </c>
      <c r="I128" s="280">
        <v>5.05</v>
      </c>
      <c r="J128" s="280">
        <v>5.05</v>
      </c>
      <c r="K128" s="278">
        <v>5.05</v>
      </c>
      <c r="L128" s="278">
        <v>5.05</v>
      </c>
      <c r="M128" s="278">
        <v>14.142160000000001</v>
      </c>
    </row>
    <row r="129" spans="1:13">
      <c r="A129" s="269">
        <v>119</v>
      </c>
      <c r="B129" s="278" t="s">
        <v>92</v>
      </c>
      <c r="C129" s="279">
        <v>2421.15</v>
      </c>
      <c r="D129" s="280">
        <v>2415.0499999999997</v>
      </c>
      <c r="E129" s="280">
        <v>2391.0999999999995</v>
      </c>
      <c r="F129" s="280">
        <v>2361.0499999999997</v>
      </c>
      <c r="G129" s="280">
        <v>2337.0999999999995</v>
      </c>
      <c r="H129" s="280">
        <v>2445.0999999999995</v>
      </c>
      <c r="I129" s="280">
        <v>2469.0499999999993</v>
      </c>
      <c r="J129" s="280">
        <v>2499.0999999999995</v>
      </c>
      <c r="K129" s="278">
        <v>2439</v>
      </c>
      <c r="L129" s="278">
        <v>2385</v>
      </c>
      <c r="M129" s="278">
        <v>7.0429899999999996</v>
      </c>
    </row>
    <row r="130" spans="1:13">
      <c r="A130" s="269">
        <v>120</v>
      </c>
      <c r="B130" s="278" t="s">
        <v>358</v>
      </c>
      <c r="C130" s="279">
        <v>5180.55</v>
      </c>
      <c r="D130" s="280">
        <v>5261.8499999999995</v>
      </c>
      <c r="E130" s="280">
        <v>5063.6999999999989</v>
      </c>
      <c r="F130" s="280">
        <v>4946.8499999999995</v>
      </c>
      <c r="G130" s="280">
        <v>4748.6999999999989</v>
      </c>
      <c r="H130" s="280">
        <v>5378.6999999999989</v>
      </c>
      <c r="I130" s="280">
        <v>5576.8499999999985</v>
      </c>
      <c r="J130" s="280">
        <v>5693.6999999999989</v>
      </c>
      <c r="K130" s="278">
        <v>5460</v>
      </c>
      <c r="L130" s="278">
        <v>5145</v>
      </c>
      <c r="M130" s="278">
        <v>0.64629000000000003</v>
      </c>
    </row>
    <row r="131" spans="1:13">
      <c r="A131" s="269">
        <v>121</v>
      </c>
      <c r="B131" s="278" t="s">
        <v>94</v>
      </c>
      <c r="C131" s="279">
        <v>156.35</v>
      </c>
      <c r="D131" s="280">
        <v>155.76666666666665</v>
      </c>
      <c r="E131" s="280">
        <v>153.23333333333329</v>
      </c>
      <c r="F131" s="280">
        <v>150.11666666666665</v>
      </c>
      <c r="G131" s="280">
        <v>147.58333333333329</v>
      </c>
      <c r="H131" s="280">
        <v>158.8833333333333</v>
      </c>
      <c r="I131" s="280">
        <v>161.41666666666666</v>
      </c>
      <c r="J131" s="280">
        <v>164.5333333333333</v>
      </c>
      <c r="K131" s="278">
        <v>158.30000000000001</v>
      </c>
      <c r="L131" s="278">
        <v>152.65</v>
      </c>
      <c r="M131" s="278">
        <v>110.47020999999999</v>
      </c>
    </row>
    <row r="132" spans="1:13">
      <c r="A132" s="269">
        <v>122</v>
      </c>
      <c r="B132" s="278" t="s">
        <v>232</v>
      </c>
      <c r="C132" s="279">
        <v>2414.1999999999998</v>
      </c>
      <c r="D132" s="280">
        <v>2386.5</v>
      </c>
      <c r="E132" s="280">
        <v>2339</v>
      </c>
      <c r="F132" s="280">
        <v>2263.8000000000002</v>
      </c>
      <c r="G132" s="280">
        <v>2216.3000000000002</v>
      </c>
      <c r="H132" s="280">
        <v>2461.6999999999998</v>
      </c>
      <c r="I132" s="280">
        <v>2509.1999999999998</v>
      </c>
      <c r="J132" s="280">
        <v>2584.3999999999996</v>
      </c>
      <c r="K132" s="278">
        <v>2434</v>
      </c>
      <c r="L132" s="278">
        <v>2311.3000000000002</v>
      </c>
      <c r="M132" s="278">
        <v>3.63347</v>
      </c>
    </row>
    <row r="133" spans="1:13">
      <c r="A133" s="269">
        <v>123</v>
      </c>
      <c r="B133" s="278" t="s">
        <v>95</v>
      </c>
      <c r="C133" s="279">
        <v>3998.9</v>
      </c>
      <c r="D133" s="280">
        <v>4004.1833333333329</v>
      </c>
      <c r="E133" s="280">
        <v>3951.3666666666659</v>
      </c>
      <c r="F133" s="280">
        <v>3903.833333333333</v>
      </c>
      <c r="G133" s="280">
        <v>3851.016666666666</v>
      </c>
      <c r="H133" s="280">
        <v>4051.7166666666658</v>
      </c>
      <c r="I133" s="280">
        <v>4104.5333333333328</v>
      </c>
      <c r="J133" s="280">
        <v>4152.0666666666657</v>
      </c>
      <c r="K133" s="278">
        <v>4057</v>
      </c>
      <c r="L133" s="278">
        <v>3956.65</v>
      </c>
      <c r="M133" s="278">
        <v>11.9945</v>
      </c>
    </row>
    <row r="134" spans="1:13">
      <c r="A134" s="269">
        <v>124</v>
      </c>
      <c r="B134" s="278" t="s">
        <v>1265</v>
      </c>
      <c r="C134" s="279">
        <v>414.9</v>
      </c>
      <c r="D134" s="280">
        <v>419.3</v>
      </c>
      <c r="E134" s="280">
        <v>408.6</v>
      </c>
      <c r="F134" s="280">
        <v>402.3</v>
      </c>
      <c r="G134" s="280">
        <v>391.6</v>
      </c>
      <c r="H134" s="280">
        <v>425.6</v>
      </c>
      <c r="I134" s="280">
        <v>436.29999999999995</v>
      </c>
      <c r="J134" s="280">
        <v>442.6</v>
      </c>
      <c r="K134" s="278">
        <v>430</v>
      </c>
      <c r="L134" s="278">
        <v>413</v>
      </c>
      <c r="M134" s="278">
        <v>0.79052</v>
      </c>
    </row>
    <row r="135" spans="1:13">
      <c r="A135" s="269">
        <v>125</v>
      </c>
      <c r="B135" s="278" t="s">
        <v>240</v>
      </c>
      <c r="C135" s="279">
        <v>44.9</v>
      </c>
      <c r="D135" s="280">
        <v>45.4</v>
      </c>
      <c r="E135" s="280">
        <v>44</v>
      </c>
      <c r="F135" s="280">
        <v>43.1</v>
      </c>
      <c r="G135" s="280">
        <v>41.7</v>
      </c>
      <c r="H135" s="280">
        <v>46.3</v>
      </c>
      <c r="I135" s="280">
        <v>47.699999999999989</v>
      </c>
      <c r="J135" s="280">
        <v>48.599999999999994</v>
      </c>
      <c r="K135" s="278">
        <v>46.8</v>
      </c>
      <c r="L135" s="278">
        <v>44.5</v>
      </c>
      <c r="M135" s="278">
        <v>7.3646200000000004</v>
      </c>
    </row>
    <row r="136" spans="1:13">
      <c r="A136" s="269">
        <v>126</v>
      </c>
      <c r="B136" s="278" t="s">
        <v>96</v>
      </c>
      <c r="C136" s="279">
        <v>17272.95</v>
      </c>
      <c r="D136" s="280">
        <v>17342.583333333332</v>
      </c>
      <c r="E136" s="280">
        <v>16985.166666666664</v>
      </c>
      <c r="F136" s="280">
        <v>16697.383333333331</v>
      </c>
      <c r="G136" s="280">
        <v>16339.966666666664</v>
      </c>
      <c r="H136" s="280">
        <v>17630.366666666665</v>
      </c>
      <c r="I136" s="280">
        <v>17987.783333333329</v>
      </c>
      <c r="J136" s="280">
        <v>18275.566666666666</v>
      </c>
      <c r="K136" s="278">
        <v>17700</v>
      </c>
      <c r="L136" s="278">
        <v>17054.8</v>
      </c>
      <c r="M136" s="278">
        <v>3.0378599999999998</v>
      </c>
    </row>
    <row r="137" spans="1:13">
      <c r="A137" s="269">
        <v>127</v>
      </c>
      <c r="B137" s="278" t="s">
        <v>360</v>
      </c>
      <c r="C137" s="279">
        <v>214</v>
      </c>
      <c r="D137" s="280">
        <v>214.36666666666667</v>
      </c>
      <c r="E137" s="280">
        <v>211.73333333333335</v>
      </c>
      <c r="F137" s="280">
        <v>209.46666666666667</v>
      </c>
      <c r="G137" s="280">
        <v>206.83333333333334</v>
      </c>
      <c r="H137" s="280">
        <v>216.63333333333335</v>
      </c>
      <c r="I137" s="280">
        <v>219.26666666666668</v>
      </c>
      <c r="J137" s="280">
        <v>221.53333333333336</v>
      </c>
      <c r="K137" s="278">
        <v>217</v>
      </c>
      <c r="L137" s="278">
        <v>212.1</v>
      </c>
      <c r="M137" s="278">
        <v>8.6735399999999991</v>
      </c>
    </row>
    <row r="138" spans="1:13">
      <c r="A138" s="269">
        <v>128</v>
      </c>
      <c r="B138" s="278" t="s">
        <v>361</v>
      </c>
      <c r="C138" s="279">
        <v>72.5</v>
      </c>
      <c r="D138" s="280">
        <v>72.783333333333331</v>
      </c>
      <c r="E138" s="280">
        <v>70.716666666666669</v>
      </c>
      <c r="F138" s="280">
        <v>68.933333333333337</v>
      </c>
      <c r="G138" s="280">
        <v>66.866666666666674</v>
      </c>
      <c r="H138" s="280">
        <v>74.566666666666663</v>
      </c>
      <c r="I138" s="280">
        <v>76.633333333333326</v>
      </c>
      <c r="J138" s="280">
        <v>78.416666666666657</v>
      </c>
      <c r="K138" s="278">
        <v>74.849999999999994</v>
      </c>
      <c r="L138" s="278">
        <v>71</v>
      </c>
      <c r="M138" s="278">
        <v>3.4013900000000001</v>
      </c>
    </row>
    <row r="139" spans="1:13">
      <c r="A139" s="269">
        <v>129</v>
      </c>
      <c r="B139" s="278" t="s">
        <v>362</v>
      </c>
      <c r="C139" s="279">
        <v>151.6</v>
      </c>
      <c r="D139" s="280">
        <v>152.83333333333334</v>
      </c>
      <c r="E139" s="280">
        <v>148.26666666666668</v>
      </c>
      <c r="F139" s="280">
        <v>144.93333333333334</v>
      </c>
      <c r="G139" s="280">
        <v>140.36666666666667</v>
      </c>
      <c r="H139" s="280">
        <v>156.16666666666669</v>
      </c>
      <c r="I139" s="280">
        <v>160.73333333333335</v>
      </c>
      <c r="J139" s="280">
        <v>164.06666666666669</v>
      </c>
      <c r="K139" s="278">
        <v>157.4</v>
      </c>
      <c r="L139" s="278">
        <v>149.5</v>
      </c>
      <c r="M139" s="278">
        <v>0.32596000000000003</v>
      </c>
    </row>
    <row r="140" spans="1:13">
      <c r="A140" s="269">
        <v>130</v>
      </c>
      <c r="B140" s="278" t="s">
        <v>241</v>
      </c>
      <c r="C140" s="279">
        <v>186.15</v>
      </c>
      <c r="D140" s="280">
        <v>187.85000000000002</v>
      </c>
      <c r="E140" s="280">
        <v>183.90000000000003</v>
      </c>
      <c r="F140" s="280">
        <v>181.65</v>
      </c>
      <c r="G140" s="280">
        <v>177.70000000000002</v>
      </c>
      <c r="H140" s="280">
        <v>190.10000000000005</v>
      </c>
      <c r="I140" s="280">
        <v>194.05000000000004</v>
      </c>
      <c r="J140" s="280">
        <v>196.30000000000007</v>
      </c>
      <c r="K140" s="278">
        <v>191.8</v>
      </c>
      <c r="L140" s="278">
        <v>185.6</v>
      </c>
      <c r="M140" s="278">
        <v>3.12629</v>
      </c>
    </row>
    <row r="141" spans="1:13">
      <c r="A141" s="269">
        <v>131</v>
      </c>
      <c r="B141" s="278" t="s">
        <v>242</v>
      </c>
      <c r="C141" s="279">
        <v>786.15</v>
      </c>
      <c r="D141" s="280">
        <v>790.01666666666677</v>
      </c>
      <c r="E141" s="280">
        <v>771.13333333333355</v>
      </c>
      <c r="F141" s="280">
        <v>756.11666666666679</v>
      </c>
      <c r="G141" s="280">
        <v>737.23333333333358</v>
      </c>
      <c r="H141" s="280">
        <v>805.03333333333353</v>
      </c>
      <c r="I141" s="280">
        <v>823.91666666666674</v>
      </c>
      <c r="J141" s="280">
        <v>838.93333333333351</v>
      </c>
      <c r="K141" s="278">
        <v>808.9</v>
      </c>
      <c r="L141" s="278">
        <v>775</v>
      </c>
      <c r="M141" s="278">
        <v>0.70765999999999996</v>
      </c>
    </row>
    <row r="142" spans="1:13">
      <c r="A142" s="269">
        <v>132</v>
      </c>
      <c r="B142" s="278" t="s">
        <v>243</v>
      </c>
      <c r="C142" s="279">
        <v>71.45</v>
      </c>
      <c r="D142" s="280">
        <v>71.333333333333329</v>
      </c>
      <c r="E142" s="280">
        <v>70.11666666666666</v>
      </c>
      <c r="F142" s="280">
        <v>68.783333333333331</v>
      </c>
      <c r="G142" s="280">
        <v>67.566666666666663</v>
      </c>
      <c r="H142" s="280">
        <v>72.666666666666657</v>
      </c>
      <c r="I142" s="280">
        <v>73.883333333333326</v>
      </c>
      <c r="J142" s="280">
        <v>75.216666666666654</v>
      </c>
      <c r="K142" s="278">
        <v>72.55</v>
      </c>
      <c r="L142" s="278">
        <v>70</v>
      </c>
      <c r="M142" s="278">
        <v>16.271550000000001</v>
      </c>
    </row>
    <row r="143" spans="1:13">
      <c r="A143" s="269">
        <v>133</v>
      </c>
      <c r="B143" s="278" t="s">
        <v>97</v>
      </c>
      <c r="C143" s="279">
        <v>46.7</v>
      </c>
      <c r="D143" s="280">
        <v>47.416666666666664</v>
      </c>
      <c r="E143" s="280">
        <v>45.583333333333329</v>
      </c>
      <c r="F143" s="280">
        <v>44.466666666666661</v>
      </c>
      <c r="G143" s="280">
        <v>42.633333333333326</v>
      </c>
      <c r="H143" s="280">
        <v>48.533333333333331</v>
      </c>
      <c r="I143" s="280">
        <v>50.36666666666666</v>
      </c>
      <c r="J143" s="280">
        <v>51.483333333333334</v>
      </c>
      <c r="K143" s="278">
        <v>49.25</v>
      </c>
      <c r="L143" s="278">
        <v>46.3</v>
      </c>
      <c r="M143" s="278">
        <v>124.39906999999999</v>
      </c>
    </row>
    <row r="144" spans="1:13">
      <c r="A144" s="269">
        <v>134</v>
      </c>
      <c r="B144" s="278" t="s">
        <v>363</v>
      </c>
      <c r="C144" s="279">
        <v>499.8</v>
      </c>
      <c r="D144" s="280">
        <v>507.5333333333333</v>
      </c>
      <c r="E144" s="280">
        <v>490.36666666666656</v>
      </c>
      <c r="F144" s="280">
        <v>480.93333333333328</v>
      </c>
      <c r="G144" s="280">
        <v>463.76666666666654</v>
      </c>
      <c r="H144" s="280">
        <v>516.96666666666658</v>
      </c>
      <c r="I144" s="280">
        <v>534.13333333333333</v>
      </c>
      <c r="J144" s="280">
        <v>543.56666666666661</v>
      </c>
      <c r="K144" s="278">
        <v>524.70000000000005</v>
      </c>
      <c r="L144" s="278">
        <v>498.1</v>
      </c>
      <c r="M144" s="278">
        <v>0.60926000000000002</v>
      </c>
    </row>
    <row r="145" spans="1:13">
      <c r="A145" s="269">
        <v>135</v>
      </c>
      <c r="B145" s="278" t="s">
        <v>98</v>
      </c>
      <c r="C145" s="279">
        <v>976.55</v>
      </c>
      <c r="D145" s="280">
        <v>975.7833333333333</v>
      </c>
      <c r="E145" s="280">
        <v>962.76666666666665</v>
      </c>
      <c r="F145" s="280">
        <v>948.98333333333335</v>
      </c>
      <c r="G145" s="280">
        <v>935.9666666666667</v>
      </c>
      <c r="H145" s="280">
        <v>989.56666666666661</v>
      </c>
      <c r="I145" s="280">
        <v>1002.5833333333333</v>
      </c>
      <c r="J145" s="280">
        <v>1016.3666666666666</v>
      </c>
      <c r="K145" s="278">
        <v>988.8</v>
      </c>
      <c r="L145" s="278">
        <v>962</v>
      </c>
      <c r="M145" s="278">
        <v>24.904039999999998</v>
      </c>
    </row>
    <row r="146" spans="1:13">
      <c r="A146" s="269">
        <v>136</v>
      </c>
      <c r="B146" s="278" t="s">
        <v>364</v>
      </c>
      <c r="C146" s="279">
        <v>177.1</v>
      </c>
      <c r="D146" s="280">
        <v>178.21666666666667</v>
      </c>
      <c r="E146" s="280">
        <v>173.28333333333333</v>
      </c>
      <c r="F146" s="280">
        <v>169.46666666666667</v>
      </c>
      <c r="G146" s="280">
        <v>164.53333333333333</v>
      </c>
      <c r="H146" s="280">
        <v>182.03333333333333</v>
      </c>
      <c r="I146" s="280">
        <v>186.96666666666667</v>
      </c>
      <c r="J146" s="280">
        <v>190.78333333333333</v>
      </c>
      <c r="K146" s="278">
        <v>183.15</v>
      </c>
      <c r="L146" s="278">
        <v>174.4</v>
      </c>
      <c r="M146" s="278">
        <v>0.79690000000000005</v>
      </c>
    </row>
    <row r="147" spans="1:13">
      <c r="A147" s="269">
        <v>137</v>
      </c>
      <c r="B147" s="278" t="s">
        <v>99</v>
      </c>
      <c r="C147" s="279">
        <v>171.35</v>
      </c>
      <c r="D147" s="280">
        <v>169.66666666666666</v>
      </c>
      <c r="E147" s="280">
        <v>167.33333333333331</v>
      </c>
      <c r="F147" s="280">
        <v>163.31666666666666</v>
      </c>
      <c r="G147" s="280">
        <v>160.98333333333332</v>
      </c>
      <c r="H147" s="280">
        <v>173.68333333333331</v>
      </c>
      <c r="I147" s="280">
        <v>176.01666666666662</v>
      </c>
      <c r="J147" s="280">
        <v>180.0333333333333</v>
      </c>
      <c r="K147" s="278">
        <v>172</v>
      </c>
      <c r="L147" s="278">
        <v>165.65</v>
      </c>
      <c r="M147" s="278">
        <v>24.769079999999999</v>
      </c>
    </row>
    <row r="148" spans="1:13">
      <c r="A148" s="269">
        <v>138</v>
      </c>
      <c r="B148" s="278" t="s">
        <v>244</v>
      </c>
      <c r="C148" s="279">
        <v>8.9</v>
      </c>
      <c r="D148" s="280">
        <v>9.0166666666666675</v>
      </c>
      <c r="E148" s="280">
        <v>8.7333333333333343</v>
      </c>
      <c r="F148" s="280">
        <v>8.5666666666666664</v>
      </c>
      <c r="G148" s="280">
        <v>8.2833333333333332</v>
      </c>
      <c r="H148" s="280">
        <v>9.1833333333333353</v>
      </c>
      <c r="I148" s="280">
        <v>9.4666666666666703</v>
      </c>
      <c r="J148" s="280">
        <v>9.6333333333333364</v>
      </c>
      <c r="K148" s="278">
        <v>9.3000000000000007</v>
      </c>
      <c r="L148" s="278">
        <v>8.85</v>
      </c>
      <c r="M148" s="278">
        <v>55.403579999999998</v>
      </c>
    </row>
    <row r="149" spans="1:13">
      <c r="A149" s="269">
        <v>139</v>
      </c>
      <c r="B149" s="278" t="s">
        <v>365</v>
      </c>
      <c r="C149" s="279">
        <v>246.8</v>
      </c>
      <c r="D149" s="280">
        <v>247.96666666666667</v>
      </c>
      <c r="E149" s="280">
        <v>243.83333333333334</v>
      </c>
      <c r="F149" s="280">
        <v>240.86666666666667</v>
      </c>
      <c r="G149" s="280">
        <v>236.73333333333335</v>
      </c>
      <c r="H149" s="280">
        <v>250.93333333333334</v>
      </c>
      <c r="I149" s="280">
        <v>255.06666666666666</v>
      </c>
      <c r="J149" s="280">
        <v>258.0333333333333</v>
      </c>
      <c r="K149" s="278">
        <v>252.1</v>
      </c>
      <c r="L149" s="278">
        <v>245</v>
      </c>
      <c r="M149" s="278">
        <v>2.1704699999999999</v>
      </c>
    </row>
    <row r="150" spans="1:13">
      <c r="A150" s="269">
        <v>140</v>
      </c>
      <c r="B150" s="278" t="s">
        <v>100</v>
      </c>
      <c r="C150" s="279">
        <v>45.65</v>
      </c>
      <c r="D150" s="280">
        <v>46.316666666666663</v>
      </c>
      <c r="E150" s="280">
        <v>44.633333333333326</v>
      </c>
      <c r="F150" s="280">
        <v>43.61666666666666</v>
      </c>
      <c r="G150" s="280">
        <v>41.933333333333323</v>
      </c>
      <c r="H150" s="280">
        <v>47.333333333333329</v>
      </c>
      <c r="I150" s="280">
        <v>49.016666666666666</v>
      </c>
      <c r="J150" s="280">
        <v>50.033333333333331</v>
      </c>
      <c r="K150" s="278">
        <v>48</v>
      </c>
      <c r="L150" s="278">
        <v>45.3</v>
      </c>
      <c r="M150" s="278">
        <v>385.27564999999998</v>
      </c>
    </row>
    <row r="151" spans="1:13">
      <c r="A151" s="269">
        <v>141</v>
      </c>
      <c r="B151" s="278" t="s">
        <v>368</v>
      </c>
      <c r="C151" s="279">
        <v>255.7</v>
      </c>
      <c r="D151" s="280">
        <v>251.35</v>
      </c>
      <c r="E151" s="280">
        <v>244.34999999999997</v>
      </c>
      <c r="F151" s="280">
        <v>232.99999999999997</v>
      </c>
      <c r="G151" s="280">
        <v>225.99999999999994</v>
      </c>
      <c r="H151" s="280">
        <v>262.7</v>
      </c>
      <c r="I151" s="280">
        <v>269.70000000000005</v>
      </c>
      <c r="J151" s="280">
        <v>281.05</v>
      </c>
      <c r="K151" s="278">
        <v>258.35000000000002</v>
      </c>
      <c r="L151" s="278">
        <v>240</v>
      </c>
      <c r="M151" s="278">
        <v>3.1930900000000002</v>
      </c>
    </row>
    <row r="152" spans="1:13">
      <c r="A152" s="269">
        <v>142</v>
      </c>
      <c r="B152" s="278" t="s">
        <v>367</v>
      </c>
      <c r="C152" s="279">
        <v>2053.5500000000002</v>
      </c>
      <c r="D152" s="280">
        <v>2060.0333333333333</v>
      </c>
      <c r="E152" s="280">
        <v>1999.0666666666666</v>
      </c>
      <c r="F152" s="280">
        <v>1944.5833333333333</v>
      </c>
      <c r="G152" s="280">
        <v>1883.6166666666666</v>
      </c>
      <c r="H152" s="280">
        <v>2114.5166666666664</v>
      </c>
      <c r="I152" s="280">
        <v>2175.4833333333327</v>
      </c>
      <c r="J152" s="280">
        <v>2229.9666666666667</v>
      </c>
      <c r="K152" s="278">
        <v>2121</v>
      </c>
      <c r="L152" s="278">
        <v>2005.55</v>
      </c>
      <c r="M152" s="278">
        <v>0.29547000000000001</v>
      </c>
    </row>
    <row r="153" spans="1:13">
      <c r="A153" s="269">
        <v>143</v>
      </c>
      <c r="B153" s="278" t="s">
        <v>369</v>
      </c>
      <c r="C153" s="279">
        <v>459.2</v>
      </c>
      <c r="D153" s="280">
        <v>461.51666666666665</v>
      </c>
      <c r="E153" s="280">
        <v>453.13333333333333</v>
      </c>
      <c r="F153" s="280">
        <v>447.06666666666666</v>
      </c>
      <c r="G153" s="280">
        <v>438.68333333333334</v>
      </c>
      <c r="H153" s="280">
        <v>467.58333333333331</v>
      </c>
      <c r="I153" s="280">
        <v>475.96666666666664</v>
      </c>
      <c r="J153" s="280">
        <v>482.0333333333333</v>
      </c>
      <c r="K153" s="278">
        <v>469.9</v>
      </c>
      <c r="L153" s="278">
        <v>455.45</v>
      </c>
      <c r="M153" s="278">
        <v>0.26050000000000001</v>
      </c>
    </row>
    <row r="154" spans="1:13">
      <c r="A154" s="269">
        <v>144</v>
      </c>
      <c r="B154" s="278" t="s">
        <v>372</v>
      </c>
      <c r="C154" s="279">
        <v>140.44999999999999</v>
      </c>
      <c r="D154" s="280">
        <v>143.26666666666668</v>
      </c>
      <c r="E154" s="280">
        <v>136.73333333333335</v>
      </c>
      <c r="F154" s="280">
        <v>133.01666666666668</v>
      </c>
      <c r="G154" s="280">
        <v>126.48333333333335</v>
      </c>
      <c r="H154" s="280">
        <v>146.98333333333335</v>
      </c>
      <c r="I154" s="280">
        <v>153.51666666666671</v>
      </c>
      <c r="J154" s="280">
        <v>157.23333333333335</v>
      </c>
      <c r="K154" s="278">
        <v>149.80000000000001</v>
      </c>
      <c r="L154" s="278">
        <v>139.55000000000001</v>
      </c>
      <c r="M154" s="278">
        <v>1.40422</v>
      </c>
    </row>
    <row r="155" spans="1:13">
      <c r="A155" s="269">
        <v>145</v>
      </c>
      <c r="B155" s="278" t="s">
        <v>366</v>
      </c>
      <c r="C155" s="279">
        <v>436.55</v>
      </c>
      <c r="D155" s="280">
        <v>437.83333333333331</v>
      </c>
      <c r="E155" s="280">
        <v>431.71666666666664</v>
      </c>
      <c r="F155" s="280">
        <v>426.88333333333333</v>
      </c>
      <c r="G155" s="280">
        <v>420.76666666666665</v>
      </c>
      <c r="H155" s="280">
        <v>442.66666666666663</v>
      </c>
      <c r="I155" s="280">
        <v>448.7833333333333</v>
      </c>
      <c r="J155" s="280">
        <v>453.61666666666662</v>
      </c>
      <c r="K155" s="278">
        <v>443.95</v>
      </c>
      <c r="L155" s="278">
        <v>433</v>
      </c>
      <c r="M155" s="278">
        <v>2.213E-2</v>
      </c>
    </row>
    <row r="156" spans="1:13">
      <c r="A156" s="269">
        <v>146</v>
      </c>
      <c r="B156" s="278" t="s">
        <v>371</v>
      </c>
      <c r="C156" s="279">
        <v>116.75</v>
      </c>
      <c r="D156" s="280">
        <v>117.16666666666667</v>
      </c>
      <c r="E156" s="280">
        <v>115.68333333333334</v>
      </c>
      <c r="F156" s="280">
        <v>114.61666666666666</v>
      </c>
      <c r="G156" s="280">
        <v>113.13333333333333</v>
      </c>
      <c r="H156" s="280">
        <v>118.23333333333335</v>
      </c>
      <c r="I156" s="280">
        <v>119.71666666666667</v>
      </c>
      <c r="J156" s="280">
        <v>120.78333333333336</v>
      </c>
      <c r="K156" s="278">
        <v>118.65</v>
      </c>
      <c r="L156" s="278">
        <v>116.1</v>
      </c>
      <c r="M156" s="278">
        <v>6.1286899999999997</v>
      </c>
    </row>
    <row r="157" spans="1:13">
      <c r="A157" s="269">
        <v>147</v>
      </c>
      <c r="B157" s="278" t="s">
        <v>245</v>
      </c>
      <c r="C157" s="279">
        <v>96.1</v>
      </c>
      <c r="D157" s="280">
        <v>97.583333333333329</v>
      </c>
      <c r="E157" s="280">
        <v>92.166666666666657</v>
      </c>
      <c r="F157" s="280">
        <v>88.233333333333334</v>
      </c>
      <c r="G157" s="280">
        <v>82.816666666666663</v>
      </c>
      <c r="H157" s="280">
        <v>101.51666666666665</v>
      </c>
      <c r="I157" s="280">
        <v>106.93333333333331</v>
      </c>
      <c r="J157" s="280">
        <v>110.86666666666665</v>
      </c>
      <c r="K157" s="278">
        <v>103</v>
      </c>
      <c r="L157" s="278">
        <v>93.65</v>
      </c>
      <c r="M157" s="278">
        <v>71.691069999999996</v>
      </c>
    </row>
    <row r="158" spans="1:13">
      <c r="A158" s="269">
        <v>148</v>
      </c>
      <c r="B158" s="278" t="s">
        <v>370</v>
      </c>
      <c r="C158" s="279">
        <v>35.200000000000003</v>
      </c>
      <c r="D158" s="280">
        <v>35.466666666666669</v>
      </c>
      <c r="E158" s="280">
        <v>34.483333333333334</v>
      </c>
      <c r="F158" s="280">
        <v>33.766666666666666</v>
      </c>
      <c r="G158" s="280">
        <v>32.783333333333331</v>
      </c>
      <c r="H158" s="280">
        <v>36.183333333333337</v>
      </c>
      <c r="I158" s="280">
        <v>37.166666666666671</v>
      </c>
      <c r="J158" s="280">
        <v>37.88333333333334</v>
      </c>
      <c r="K158" s="278">
        <v>36.450000000000003</v>
      </c>
      <c r="L158" s="278">
        <v>34.75</v>
      </c>
      <c r="M158" s="278">
        <v>14.3238</v>
      </c>
    </row>
    <row r="159" spans="1:13">
      <c r="A159" s="269">
        <v>149</v>
      </c>
      <c r="B159" s="278" t="s">
        <v>101</v>
      </c>
      <c r="C159" s="279">
        <v>97.25</v>
      </c>
      <c r="D159" s="280">
        <v>97.366666666666674</v>
      </c>
      <c r="E159" s="280">
        <v>95.933333333333351</v>
      </c>
      <c r="F159" s="280">
        <v>94.616666666666674</v>
      </c>
      <c r="G159" s="280">
        <v>93.183333333333351</v>
      </c>
      <c r="H159" s="280">
        <v>98.683333333333351</v>
      </c>
      <c r="I159" s="280">
        <v>100.11666666666669</v>
      </c>
      <c r="J159" s="280">
        <v>101.43333333333335</v>
      </c>
      <c r="K159" s="278">
        <v>98.8</v>
      </c>
      <c r="L159" s="278">
        <v>96.05</v>
      </c>
      <c r="M159" s="278">
        <v>162.63385</v>
      </c>
    </row>
    <row r="160" spans="1:13">
      <c r="A160" s="269">
        <v>150</v>
      </c>
      <c r="B160" s="278" t="s">
        <v>376</v>
      </c>
      <c r="C160" s="279">
        <v>1327.1</v>
      </c>
      <c r="D160" s="280">
        <v>1330.7</v>
      </c>
      <c r="E160" s="280">
        <v>1296.4000000000001</v>
      </c>
      <c r="F160" s="280">
        <v>1265.7</v>
      </c>
      <c r="G160" s="280">
        <v>1231.4000000000001</v>
      </c>
      <c r="H160" s="280">
        <v>1361.4</v>
      </c>
      <c r="I160" s="280">
        <v>1395.6999999999998</v>
      </c>
      <c r="J160" s="280">
        <v>1426.4</v>
      </c>
      <c r="K160" s="278">
        <v>1365</v>
      </c>
      <c r="L160" s="278">
        <v>1300</v>
      </c>
      <c r="M160" s="278">
        <v>0.12163</v>
      </c>
    </row>
    <row r="161" spans="1:13">
      <c r="A161" s="269">
        <v>151</v>
      </c>
      <c r="B161" s="278" t="s">
        <v>377</v>
      </c>
      <c r="C161" s="279">
        <v>1364.65</v>
      </c>
      <c r="D161" s="280">
        <v>1380.7166666666665</v>
      </c>
      <c r="E161" s="280">
        <v>1343.9333333333329</v>
      </c>
      <c r="F161" s="280">
        <v>1323.2166666666665</v>
      </c>
      <c r="G161" s="280">
        <v>1286.4333333333329</v>
      </c>
      <c r="H161" s="280">
        <v>1401.4333333333329</v>
      </c>
      <c r="I161" s="280">
        <v>1438.2166666666662</v>
      </c>
      <c r="J161" s="280">
        <v>1458.9333333333329</v>
      </c>
      <c r="K161" s="278">
        <v>1417.5</v>
      </c>
      <c r="L161" s="278">
        <v>1360</v>
      </c>
      <c r="M161" s="278">
        <v>4.24E-2</v>
      </c>
    </row>
    <row r="162" spans="1:13">
      <c r="A162" s="269">
        <v>152</v>
      </c>
      <c r="B162" s="278" t="s">
        <v>378</v>
      </c>
      <c r="C162" s="279">
        <v>14.7</v>
      </c>
      <c r="D162" s="280">
        <v>15.199999999999998</v>
      </c>
      <c r="E162" s="280">
        <v>14.199999999999996</v>
      </c>
      <c r="F162" s="280">
        <v>13.699999999999998</v>
      </c>
      <c r="G162" s="280">
        <v>12.699999999999996</v>
      </c>
      <c r="H162" s="280">
        <v>15.699999999999996</v>
      </c>
      <c r="I162" s="280">
        <v>16.7</v>
      </c>
      <c r="J162" s="280">
        <v>17.199999999999996</v>
      </c>
      <c r="K162" s="278">
        <v>16.2</v>
      </c>
      <c r="L162" s="278">
        <v>14.7</v>
      </c>
      <c r="M162" s="278">
        <v>6.3921299999999999</v>
      </c>
    </row>
    <row r="163" spans="1:13">
      <c r="A163" s="269">
        <v>153</v>
      </c>
      <c r="B163" s="278" t="s">
        <v>373</v>
      </c>
      <c r="C163" s="279">
        <v>405.5</v>
      </c>
      <c r="D163" s="280">
        <v>404.98333333333335</v>
      </c>
      <c r="E163" s="280">
        <v>400.51666666666671</v>
      </c>
      <c r="F163" s="280">
        <v>395.53333333333336</v>
      </c>
      <c r="G163" s="280">
        <v>391.06666666666672</v>
      </c>
      <c r="H163" s="280">
        <v>409.9666666666667</v>
      </c>
      <c r="I163" s="280">
        <v>414.43333333333339</v>
      </c>
      <c r="J163" s="280">
        <v>419.41666666666669</v>
      </c>
      <c r="K163" s="278">
        <v>409.45</v>
      </c>
      <c r="L163" s="278">
        <v>400</v>
      </c>
      <c r="M163" s="278">
        <v>0.15626999999999999</v>
      </c>
    </row>
    <row r="164" spans="1:13">
      <c r="A164" s="269">
        <v>154</v>
      </c>
      <c r="B164" s="278" t="s">
        <v>383</v>
      </c>
      <c r="C164" s="279">
        <v>215.75</v>
      </c>
      <c r="D164" s="280">
        <v>215.41666666666666</v>
      </c>
      <c r="E164" s="280">
        <v>210.83333333333331</v>
      </c>
      <c r="F164" s="280">
        <v>205.91666666666666</v>
      </c>
      <c r="G164" s="280">
        <v>201.33333333333331</v>
      </c>
      <c r="H164" s="280">
        <v>220.33333333333331</v>
      </c>
      <c r="I164" s="280">
        <v>224.91666666666663</v>
      </c>
      <c r="J164" s="280">
        <v>229.83333333333331</v>
      </c>
      <c r="K164" s="278">
        <v>220</v>
      </c>
      <c r="L164" s="278">
        <v>210.5</v>
      </c>
      <c r="M164" s="278">
        <v>1.5643899999999999</v>
      </c>
    </row>
    <row r="165" spans="1:13">
      <c r="A165" s="269">
        <v>155</v>
      </c>
      <c r="B165" s="278" t="s">
        <v>374</v>
      </c>
      <c r="C165" s="279">
        <v>68.7</v>
      </c>
      <c r="D165" s="280">
        <v>67.649999999999991</v>
      </c>
      <c r="E165" s="280">
        <v>66.549999999999983</v>
      </c>
      <c r="F165" s="280">
        <v>64.399999999999991</v>
      </c>
      <c r="G165" s="280">
        <v>63.299999999999983</v>
      </c>
      <c r="H165" s="280">
        <v>69.799999999999983</v>
      </c>
      <c r="I165" s="280">
        <v>70.899999999999977</v>
      </c>
      <c r="J165" s="280">
        <v>73.049999999999983</v>
      </c>
      <c r="K165" s="278">
        <v>68.75</v>
      </c>
      <c r="L165" s="278">
        <v>65.5</v>
      </c>
      <c r="M165" s="278">
        <v>2.8889900000000002</v>
      </c>
    </row>
    <row r="166" spans="1:13">
      <c r="A166" s="269">
        <v>156</v>
      </c>
      <c r="B166" s="278" t="s">
        <v>375</v>
      </c>
      <c r="C166" s="279">
        <v>121.8</v>
      </c>
      <c r="D166" s="280">
        <v>121.10000000000001</v>
      </c>
      <c r="E166" s="280">
        <v>118.70000000000002</v>
      </c>
      <c r="F166" s="280">
        <v>115.60000000000001</v>
      </c>
      <c r="G166" s="280">
        <v>113.20000000000002</v>
      </c>
      <c r="H166" s="280">
        <v>124.20000000000002</v>
      </c>
      <c r="I166" s="280">
        <v>126.60000000000002</v>
      </c>
      <c r="J166" s="280">
        <v>129.70000000000002</v>
      </c>
      <c r="K166" s="278">
        <v>123.5</v>
      </c>
      <c r="L166" s="278">
        <v>118</v>
      </c>
      <c r="M166" s="278">
        <v>1.5788899999999999</v>
      </c>
    </row>
    <row r="167" spans="1:13">
      <c r="A167" s="269">
        <v>157</v>
      </c>
      <c r="B167" s="278" t="s">
        <v>246</v>
      </c>
      <c r="C167" s="279">
        <v>133.65</v>
      </c>
      <c r="D167" s="280">
        <v>134.54999999999998</v>
      </c>
      <c r="E167" s="280">
        <v>132.24999999999997</v>
      </c>
      <c r="F167" s="280">
        <v>130.85</v>
      </c>
      <c r="G167" s="280">
        <v>128.54999999999998</v>
      </c>
      <c r="H167" s="280">
        <v>135.94999999999996</v>
      </c>
      <c r="I167" s="280">
        <v>138.24999999999997</v>
      </c>
      <c r="J167" s="280">
        <v>139.64999999999995</v>
      </c>
      <c r="K167" s="278">
        <v>136.85</v>
      </c>
      <c r="L167" s="278">
        <v>133.15</v>
      </c>
      <c r="M167" s="278">
        <v>0.71028000000000002</v>
      </c>
    </row>
    <row r="168" spans="1:13">
      <c r="A168" s="269">
        <v>158</v>
      </c>
      <c r="B168" s="278" t="s">
        <v>379</v>
      </c>
      <c r="C168" s="279">
        <v>4966.45</v>
      </c>
      <c r="D168" s="280">
        <v>4985.8</v>
      </c>
      <c r="E168" s="280">
        <v>4891.6500000000005</v>
      </c>
      <c r="F168" s="280">
        <v>4816.8500000000004</v>
      </c>
      <c r="G168" s="280">
        <v>4722.7000000000007</v>
      </c>
      <c r="H168" s="280">
        <v>5060.6000000000004</v>
      </c>
      <c r="I168" s="280">
        <v>5154.75</v>
      </c>
      <c r="J168" s="280">
        <v>5229.55</v>
      </c>
      <c r="K168" s="278">
        <v>5079.95</v>
      </c>
      <c r="L168" s="278">
        <v>4911</v>
      </c>
      <c r="M168" s="278">
        <v>6.361E-2</v>
      </c>
    </row>
    <row r="169" spans="1:13">
      <c r="A169" s="269">
        <v>159</v>
      </c>
      <c r="B169" s="278" t="s">
        <v>380</v>
      </c>
      <c r="C169" s="279">
        <v>1372.95</v>
      </c>
      <c r="D169" s="280">
        <v>1374.7166666666665</v>
      </c>
      <c r="E169" s="280">
        <v>1359.4333333333329</v>
      </c>
      <c r="F169" s="280">
        <v>1345.9166666666665</v>
      </c>
      <c r="G169" s="280">
        <v>1330.633333333333</v>
      </c>
      <c r="H169" s="280">
        <v>1388.2333333333329</v>
      </c>
      <c r="I169" s="280">
        <v>1403.5166666666662</v>
      </c>
      <c r="J169" s="280">
        <v>1417.0333333333328</v>
      </c>
      <c r="K169" s="278">
        <v>1390</v>
      </c>
      <c r="L169" s="278">
        <v>1361.2</v>
      </c>
      <c r="M169" s="278">
        <v>0.24528</v>
      </c>
    </row>
    <row r="170" spans="1:13">
      <c r="A170" s="269">
        <v>160</v>
      </c>
      <c r="B170" s="278" t="s">
        <v>102</v>
      </c>
      <c r="C170" s="279">
        <v>395.65</v>
      </c>
      <c r="D170" s="280">
        <v>396.01666666666665</v>
      </c>
      <c r="E170" s="280">
        <v>388.13333333333333</v>
      </c>
      <c r="F170" s="280">
        <v>380.61666666666667</v>
      </c>
      <c r="G170" s="280">
        <v>372.73333333333335</v>
      </c>
      <c r="H170" s="280">
        <v>403.5333333333333</v>
      </c>
      <c r="I170" s="280">
        <v>411.41666666666663</v>
      </c>
      <c r="J170" s="280">
        <v>418.93333333333328</v>
      </c>
      <c r="K170" s="278">
        <v>403.9</v>
      </c>
      <c r="L170" s="278">
        <v>388.5</v>
      </c>
      <c r="M170" s="278">
        <v>42.969439999999999</v>
      </c>
    </row>
    <row r="171" spans="1:13">
      <c r="A171" s="269">
        <v>161</v>
      </c>
      <c r="B171" s="278" t="s">
        <v>388</v>
      </c>
      <c r="C171" s="279">
        <v>37.700000000000003</v>
      </c>
      <c r="D171" s="280">
        <v>37.683333333333337</v>
      </c>
      <c r="E171" s="280">
        <v>37.116666666666674</v>
      </c>
      <c r="F171" s="280">
        <v>36.533333333333339</v>
      </c>
      <c r="G171" s="280">
        <v>35.966666666666676</v>
      </c>
      <c r="H171" s="280">
        <v>38.266666666666673</v>
      </c>
      <c r="I171" s="280">
        <v>38.833333333333336</v>
      </c>
      <c r="J171" s="280">
        <v>39.416666666666671</v>
      </c>
      <c r="K171" s="278">
        <v>38.25</v>
      </c>
      <c r="L171" s="278">
        <v>37.1</v>
      </c>
      <c r="M171" s="278">
        <v>4.92659</v>
      </c>
    </row>
    <row r="172" spans="1:13">
      <c r="A172" s="269">
        <v>162</v>
      </c>
      <c r="B172" s="278" t="s">
        <v>104</v>
      </c>
      <c r="C172" s="279">
        <v>19.45</v>
      </c>
      <c r="D172" s="280">
        <v>19.666666666666668</v>
      </c>
      <c r="E172" s="280">
        <v>19.133333333333336</v>
      </c>
      <c r="F172" s="280">
        <v>18.81666666666667</v>
      </c>
      <c r="G172" s="280">
        <v>18.283333333333339</v>
      </c>
      <c r="H172" s="280">
        <v>19.983333333333334</v>
      </c>
      <c r="I172" s="280">
        <v>20.516666666666666</v>
      </c>
      <c r="J172" s="280">
        <v>20.833333333333332</v>
      </c>
      <c r="K172" s="278">
        <v>20.2</v>
      </c>
      <c r="L172" s="278">
        <v>19.350000000000001</v>
      </c>
      <c r="M172" s="278">
        <v>73.411990000000003</v>
      </c>
    </row>
    <row r="173" spans="1:13">
      <c r="A173" s="269">
        <v>163</v>
      </c>
      <c r="B173" s="278" t="s">
        <v>389</v>
      </c>
      <c r="C173" s="279">
        <v>139.75</v>
      </c>
      <c r="D173" s="280">
        <v>140.29999999999998</v>
      </c>
      <c r="E173" s="280">
        <v>137.69999999999996</v>
      </c>
      <c r="F173" s="280">
        <v>135.64999999999998</v>
      </c>
      <c r="G173" s="280">
        <v>133.04999999999995</v>
      </c>
      <c r="H173" s="280">
        <v>142.34999999999997</v>
      </c>
      <c r="I173" s="280">
        <v>144.94999999999999</v>
      </c>
      <c r="J173" s="280">
        <v>146.99999999999997</v>
      </c>
      <c r="K173" s="278">
        <v>142.9</v>
      </c>
      <c r="L173" s="278">
        <v>138.25</v>
      </c>
      <c r="M173" s="278">
        <v>7.7938099999999997</v>
      </c>
    </row>
    <row r="174" spans="1:13">
      <c r="A174" s="269">
        <v>164</v>
      </c>
      <c r="B174" s="278" t="s">
        <v>381</v>
      </c>
      <c r="C174" s="279">
        <v>998.45</v>
      </c>
      <c r="D174" s="280">
        <v>1001.7833333333334</v>
      </c>
      <c r="E174" s="280">
        <v>984.61666666666679</v>
      </c>
      <c r="F174" s="280">
        <v>970.78333333333342</v>
      </c>
      <c r="G174" s="280">
        <v>953.61666666666679</v>
      </c>
      <c r="H174" s="280">
        <v>1015.6166666666668</v>
      </c>
      <c r="I174" s="280">
        <v>1032.7833333333335</v>
      </c>
      <c r="J174" s="280">
        <v>1046.6166666666668</v>
      </c>
      <c r="K174" s="278">
        <v>1018.95</v>
      </c>
      <c r="L174" s="278">
        <v>987.95</v>
      </c>
      <c r="M174" s="278">
        <v>0.46194000000000002</v>
      </c>
    </row>
    <row r="175" spans="1:13">
      <c r="A175" s="269">
        <v>165</v>
      </c>
      <c r="B175" s="278" t="s">
        <v>247</v>
      </c>
      <c r="C175" s="279">
        <v>370.9</v>
      </c>
      <c r="D175" s="280">
        <v>370.4666666666667</v>
      </c>
      <c r="E175" s="280">
        <v>366.43333333333339</v>
      </c>
      <c r="F175" s="280">
        <v>361.9666666666667</v>
      </c>
      <c r="G175" s="280">
        <v>357.93333333333339</v>
      </c>
      <c r="H175" s="280">
        <v>374.93333333333339</v>
      </c>
      <c r="I175" s="280">
        <v>378.9666666666667</v>
      </c>
      <c r="J175" s="280">
        <v>383.43333333333339</v>
      </c>
      <c r="K175" s="278">
        <v>374.5</v>
      </c>
      <c r="L175" s="278">
        <v>366</v>
      </c>
      <c r="M175" s="278">
        <v>2.1339299999999999</v>
      </c>
    </row>
    <row r="176" spans="1:13">
      <c r="A176" s="269">
        <v>166</v>
      </c>
      <c r="B176" s="278" t="s">
        <v>105</v>
      </c>
      <c r="C176" s="279">
        <v>655.20000000000005</v>
      </c>
      <c r="D176" s="280">
        <v>655.7833333333333</v>
      </c>
      <c r="E176" s="280">
        <v>640.81666666666661</v>
      </c>
      <c r="F176" s="280">
        <v>626.43333333333328</v>
      </c>
      <c r="G176" s="280">
        <v>611.46666666666658</v>
      </c>
      <c r="H176" s="280">
        <v>670.16666666666663</v>
      </c>
      <c r="I176" s="280">
        <v>685.13333333333333</v>
      </c>
      <c r="J176" s="280">
        <v>699.51666666666665</v>
      </c>
      <c r="K176" s="278">
        <v>670.75</v>
      </c>
      <c r="L176" s="278">
        <v>641.4</v>
      </c>
      <c r="M176" s="278">
        <v>22.206990000000001</v>
      </c>
    </row>
    <row r="177" spans="1:13">
      <c r="A177" s="269">
        <v>167</v>
      </c>
      <c r="B177" s="278" t="s">
        <v>248</v>
      </c>
      <c r="C177" s="279">
        <v>357.5</v>
      </c>
      <c r="D177" s="280">
        <v>355.8</v>
      </c>
      <c r="E177" s="280">
        <v>346.85</v>
      </c>
      <c r="F177" s="280">
        <v>336.2</v>
      </c>
      <c r="G177" s="280">
        <v>327.25</v>
      </c>
      <c r="H177" s="280">
        <v>366.45000000000005</v>
      </c>
      <c r="I177" s="280">
        <v>375.4</v>
      </c>
      <c r="J177" s="280">
        <v>386.05000000000007</v>
      </c>
      <c r="K177" s="278">
        <v>364.75</v>
      </c>
      <c r="L177" s="278">
        <v>345.15</v>
      </c>
      <c r="M177" s="278">
        <v>4.5306300000000004</v>
      </c>
    </row>
    <row r="178" spans="1:13">
      <c r="A178" s="269">
        <v>168</v>
      </c>
      <c r="B178" s="278" t="s">
        <v>249</v>
      </c>
      <c r="C178" s="279">
        <v>790.25</v>
      </c>
      <c r="D178" s="280">
        <v>802.08333333333337</v>
      </c>
      <c r="E178" s="280">
        <v>772.16666666666674</v>
      </c>
      <c r="F178" s="280">
        <v>754.08333333333337</v>
      </c>
      <c r="G178" s="280">
        <v>724.16666666666674</v>
      </c>
      <c r="H178" s="280">
        <v>820.16666666666674</v>
      </c>
      <c r="I178" s="280">
        <v>850.08333333333348</v>
      </c>
      <c r="J178" s="280">
        <v>868.16666666666674</v>
      </c>
      <c r="K178" s="278">
        <v>832</v>
      </c>
      <c r="L178" s="278">
        <v>784</v>
      </c>
      <c r="M178" s="278">
        <v>9.5074699999999996</v>
      </c>
    </row>
    <row r="179" spans="1:13">
      <c r="A179" s="269">
        <v>169</v>
      </c>
      <c r="B179" s="278" t="s">
        <v>390</v>
      </c>
      <c r="C179" s="279">
        <v>62.65</v>
      </c>
      <c r="D179" s="280">
        <v>62.9</v>
      </c>
      <c r="E179" s="280">
        <v>61.849999999999994</v>
      </c>
      <c r="F179" s="280">
        <v>61.05</v>
      </c>
      <c r="G179" s="280">
        <v>59.999999999999993</v>
      </c>
      <c r="H179" s="280">
        <v>63.699999999999996</v>
      </c>
      <c r="I179" s="280">
        <v>64.75</v>
      </c>
      <c r="J179" s="280">
        <v>65.55</v>
      </c>
      <c r="K179" s="278">
        <v>63.95</v>
      </c>
      <c r="L179" s="278">
        <v>62.1</v>
      </c>
      <c r="M179" s="278">
        <v>1.8615200000000001</v>
      </c>
    </row>
    <row r="180" spans="1:13">
      <c r="A180" s="269">
        <v>170</v>
      </c>
      <c r="B180" s="278" t="s">
        <v>382</v>
      </c>
      <c r="C180" s="279">
        <v>184.7</v>
      </c>
      <c r="D180" s="280">
        <v>184.98333333333335</v>
      </c>
      <c r="E180" s="280">
        <v>180.9666666666667</v>
      </c>
      <c r="F180" s="280">
        <v>177.23333333333335</v>
      </c>
      <c r="G180" s="280">
        <v>173.2166666666667</v>
      </c>
      <c r="H180" s="280">
        <v>188.7166666666667</v>
      </c>
      <c r="I180" s="280">
        <v>192.73333333333335</v>
      </c>
      <c r="J180" s="280">
        <v>196.4666666666667</v>
      </c>
      <c r="K180" s="278">
        <v>189</v>
      </c>
      <c r="L180" s="278">
        <v>181.25</v>
      </c>
      <c r="M180" s="278">
        <v>33.097099999999998</v>
      </c>
    </row>
    <row r="181" spans="1:13">
      <c r="A181" s="269">
        <v>171</v>
      </c>
      <c r="B181" s="278" t="s">
        <v>250</v>
      </c>
      <c r="C181" s="279">
        <v>202.4</v>
      </c>
      <c r="D181" s="280">
        <v>199.94999999999996</v>
      </c>
      <c r="E181" s="280">
        <v>195.89999999999992</v>
      </c>
      <c r="F181" s="280">
        <v>189.39999999999995</v>
      </c>
      <c r="G181" s="280">
        <v>185.34999999999991</v>
      </c>
      <c r="H181" s="280">
        <v>206.44999999999993</v>
      </c>
      <c r="I181" s="280">
        <v>210.49999999999994</v>
      </c>
      <c r="J181" s="280">
        <v>216.99999999999994</v>
      </c>
      <c r="K181" s="278">
        <v>204</v>
      </c>
      <c r="L181" s="278">
        <v>193.45</v>
      </c>
      <c r="M181" s="278">
        <v>8.4508799999999997</v>
      </c>
    </row>
    <row r="182" spans="1:13">
      <c r="A182" s="269">
        <v>172</v>
      </c>
      <c r="B182" s="278" t="s">
        <v>106</v>
      </c>
      <c r="C182" s="279">
        <v>605.1</v>
      </c>
      <c r="D182" s="280">
        <v>599.65</v>
      </c>
      <c r="E182" s="280">
        <v>588.29999999999995</v>
      </c>
      <c r="F182" s="280">
        <v>571.5</v>
      </c>
      <c r="G182" s="280">
        <v>560.15</v>
      </c>
      <c r="H182" s="280">
        <v>616.44999999999993</v>
      </c>
      <c r="I182" s="280">
        <v>627.80000000000007</v>
      </c>
      <c r="J182" s="280">
        <v>644.59999999999991</v>
      </c>
      <c r="K182" s="278">
        <v>611</v>
      </c>
      <c r="L182" s="278">
        <v>582.85</v>
      </c>
      <c r="M182" s="278">
        <v>16.440449999999998</v>
      </c>
    </row>
    <row r="183" spans="1:13">
      <c r="A183" s="269">
        <v>173</v>
      </c>
      <c r="B183" s="278" t="s">
        <v>384</v>
      </c>
      <c r="C183" s="279">
        <v>81.849999999999994</v>
      </c>
      <c r="D183" s="280">
        <v>80.816666666666663</v>
      </c>
      <c r="E183" s="280">
        <v>79.033333333333331</v>
      </c>
      <c r="F183" s="280">
        <v>76.216666666666669</v>
      </c>
      <c r="G183" s="280">
        <v>74.433333333333337</v>
      </c>
      <c r="H183" s="280">
        <v>83.633333333333326</v>
      </c>
      <c r="I183" s="280">
        <v>85.416666666666657</v>
      </c>
      <c r="J183" s="280">
        <v>88.23333333333332</v>
      </c>
      <c r="K183" s="278">
        <v>82.6</v>
      </c>
      <c r="L183" s="278">
        <v>78</v>
      </c>
      <c r="M183" s="278">
        <v>9.8866399999999999</v>
      </c>
    </row>
    <row r="184" spans="1:13">
      <c r="A184" s="269">
        <v>174</v>
      </c>
      <c r="B184" s="278" t="s">
        <v>385</v>
      </c>
      <c r="C184" s="279">
        <v>503.8</v>
      </c>
      <c r="D184" s="280">
        <v>508.2166666666667</v>
      </c>
      <c r="E184" s="280">
        <v>498.58333333333337</v>
      </c>
      <c r="F184" s="280">
        <v>493.36666666666667</v>
      </c>
      <c r="G184" s="280">
        <v>483.73333333333335</v>
      </c>
      <c r="H184" s="280">
        <v>513.43333333333339</v>
      </c>
      <c r="I184" s="280">
        <v>523.06666666666661</v>
      </c>
      <c r="J184" s="280">
        <v>528.28333333333342</v>
      </c>
      <c r="K184" s="278">
        <v>517.85</v>
      </c>
      <c r="L184" s="278">
        <v>503</v>
      </c>
      <c r="M184" s="278">
        <v>0.13117000000000001</v>
      </c>
    </row>
    <row r="185" spans="1:13">
      <c r="A185" s="269">
        <v>175</v>
      </c>
      <c r="B185" s="278" t="s">
        <v>391</v>
      </c>
      <c r="C185" s="279">
        <v>47.55</v>
      </c>
      <c r="D185" s="280">
        <v>47.4</v>
      </c>
      <c r="E185" s="280">
        <v>46.349999999999994</v>
      </c>
      <c r="F185" s="280">
        <v>45.15</v>
      </c>
      <c r="G185" s="280">
        <v>44.099999999999994</v>
      </c>
      <c r="H185" s="280">
        <v>48.599999999999994</v>
      </c>
      <c r="I185" s="280">
        <v>49.649999999999991</v>
      </c>
      <c r="J185" s="280">
        <v>50.849999999999994</v>
      </c>
      <c r="K185" s="278">
        <v>48.45</v>
      </c>
      <c r="L185" s="278">
        <v>46.2</v>
      </c>
      <c r="M185" s="278">
        <v>8.8700299999999999</v>
      </c>
    </row>
    <row r="186" spans="1:13">
      <c r="A186" s="269">
        <v>176</v>
      </c>
      <c r="B186" s="278" t="s">
        <v>251</v>
      </c>
      <c r="C186" s="279">
        <v>211.15</v>
      </c>
      <c r="D186" s="280">
        <v>213.21666666666667</v>
      </c>
      <c r="E186" s="280">
        <v>207.93333333333334</v>
      </c>
      <c r="F186" s="280">
        <v>204.71666666666667</v>
      </c>
      <c r="G186" s="280">
        <v>199.43333333333334</v>
      </c>
      <c r="H186" s="280">
        <v>216.43333333333334</v>
      </c>
      <c r="I186" s="280">
        <v>221.7166666666667</v>
      </c>
      <c r="J186" s="280">
        <v>224.93333333333334</v>
      </c>
      <c r="K186" s="278">
        <v>218.5</v>
      </c>
      <c r="L186" s="278">
        <v>210</v>
      </c>
      <c r="M186" s="278">
        <v>3.1723699999999999</v>
      </c>
    </row>
    <row r="187" spans="1:13">
      <c r="A187" s="269">
        <v>177</v>
      </c>
      <c r="B187" s="278" t="s">
        <v>386</v>
      </c>
      <c r="C187" s="279">
        <v>324.2</v>
      </c>
      <c r="D187" s="280">
        <v>326.16666666666669</v>
      </c>
      <c r="E187" s="280">
        <v>318.33333333333337</v>
      </c>
      <c r="F187" s="280">
        <v>312.4666666666667</v>
      </c>
      <c r="G187" s="280">
        <v>304.63333333333338</v>
      </c>
      <c r="H187" s="280">
        <v>332.03333333333336</v>
      </c>
      <c r="I187" s="280">
        <v>339.86666666666673</v>
      </c>
      <c r="J187" s="280">
        <v>345.73333333333335</v>
      </c>
      <c r="K187" s="278">
        <v>334</v>
      </c>
      <c r="L187" s="278">
        <v>320.3</v>
      </c>
      <c r="M187" s="278">
        <v>0.61761999999999995</v>
      </c>
    </row>
    <row r="188" spans="1:13">
      <c r="A188" s="269">
        <v>178</v>
      </c>
      <c r="B188" s="278" t="s">
        <v>387</v>
      </c>
      <c r="C188" s="279">
        <v>277.39999999999998</v>
      </c>
      <c r="D188" s="280">
        <v>277.01666666666665</v>
      </c>
      <c r="E188" s="280">
        <v>272.0333333333333</v>
      </c>
      <c r="F188" s="280">
        <v>266.66666666666663</v>
      </c>
      <c r="G188" s="280">
        <v>261.68333333333328</v>
      </c>
      <c r="H188" s="280">
        <v>282.38333333333333</v>
      </c>
      <c r="I188" s="280">
        <v>287.36666666666667</v>
      </c>
      <c r="J188" s="280">
        <v>292.73333333333335</v>
      </c>
      <c r="K188" s="278">
        <v>282</v>
      </c>
      <c r="L188" s="278">
        <v>271.64999999999998</v>
      </c>
      <c r="M188" s="278">
        <v>11.65964</v>
      </c>
    </row>
    <row r="189" spans="1:13">
      <c r="A189" s="269">
        <v>179</v>
      </c>
      <c r="B189" s="278" t="s">
        <v>392</v>
      </c>
      <c r="C189" s="279">
        <v>692.15</v>
      </c>
      <c r="D189" s="280">
        <v>674.05000000000007</v>
      </c>
      <c r="E189" s="280">
        <v>623.10000000000014</v>
      </c>
      <c r="F189" s="280">
        <v>554.05000000000007</v>
      </c>
      <c r="G189" s="280">
        <v>503.10000000000014</v>
      </c>
      <c r="H189" s="280">
        <v>743.10000000000014</v>
      </c>
      <c r="I189" s="280">
        <v>794.05000000000018</v>
      </c>
      <c r="J189" s="280">
        <v>863.10000000000014</v>
      </c>
      <c r="K189" s="278">
        <v>725</v>
      </c>
      <c r="L189" s="278">
        <v>605</v>
      </c>
      <c r="M189" s="278">
        <v>1.2943899999999999</v>
      </c>
    </row>
    <row r="190" spans="1:13">
      <c r="A190" s="269">
        <v>180</v>
      </c>
      <c r="B190" s="278" t="s">
        <v>400</v>
      </c>
      <c r="C190" s="279">
        <v>598.54999999999995</v>
      </c>
      <c r="D190" s="280">
        <v>597.85</v>
      </c>
      <c r="E190" s="280">
        <v>586.70000000000005</v>
      </c>
      <c r="F190" s="280">
        <v>574.85</v>
      </c>
      <c r="G190" s="280">
        <v>563.70000000000005</v>
      </c>
      <c r="H190" s="280">
        <v>609.70000000000005</v>
      </c>
      <c r="I190" s="280">
        <v>620.84999999999991</v>
      </c>
      <c r="J190" s="280">
        <v>632.70000000000005</v>
      </c>
      <c r="K190" s="278">
        <v>609</v>
      </c>
      <c r="L190" s="278">
        <v>586</v>
      </c>
      <c r="M190" s="278">
        <v>1.4551099999999999</v>
      </c>
    </row>
    <row r="191" spans="1:13">
      <c r="A191" s="269">
        <v>181</v>
      </c>
      <c r="B191" s="278" t="s">
        <v>394</v>
      </c>
      <c r="C191" s="279">
        <v>532.79999999999995</v>
      </c>
      <c r="D191" s="280">
        <v>539.58333333333326</v>
      </c>
      <c r="E191" s="280">
        <v>524.26666666666654</v>
      </c>
      <c r="F191" s="280">
        <v>515.73333333333323</v>
      </c>
      <c r="G191" s="280">
        <v>500.41666666666652</v>
      </c>
      <c r="H191" s="280">
        <v>548.11666666666656</v>
      </c>
      <c r="I191" s="280">
        <v>563.43333333333317</v>
      </c>
      <c r="J191" s="280">
        <v>571.96666666666658</v>
      </c>
      <c r="K191" s="278">
        <v>554.9</v>
      </c>
      <c r="L191" s="278">
        <v>531.04999999999995</v>
      </c>
      <c r="M191" s="278">
        <v>7.1129999999999999E-2</v>
      </c>
    </row>
    <row r="192" spans="1:13">
      <c r="A192" s="269">
        <v>182</v>
      </c>
      <c r="B192" s="278" t="s">
        <v>107</v>
      </c>
      <c r="C192" s="279">
        <v>567.5</v>
      </c>
      <c r="D192" s="280">
        <v>563.26666666666677</v>
      </c>
      <c r="E192" s="280">
        <v>555.58333333333348</v>
      </c>
      <c r="F192" s="280">
        <v>543.66666666666674</v>
      </c>
      <c r="G192" s="280">
        <v>535.98333333333346</v>
      </c>
      <c r="H192" s="280">
        <v>575.18333333333351</v>
      </c>
      <c r="I192" s="280">
        <v>582.86666666666667</v>
      </c>
      <c r="J192" s="280">
        <v>594.78333333333353</v>
      </c>
      <c r="K192" s="278">
        <v>570.95000000000005</v>
      </c>
      <c r="L192" s="278">
        <v>551.35</v>
      </c>
      <c r="M192" s="278">
        <v>27.209160000000001</v>
      </c>
    </row>
    <row r="193" spans="1:13">
      <c r="A193" s="269">
        <v>183</v>
      </c>
      <c r="B193" s="278" t="s">
        <v>109</v>
      </c>
      <c r="C193" s="279">
        <v>578.95000000000005</v>
      </c>
      <c r="D193" s="280">
        <v>573.88333333333333</v>
      </c>
      <c r="E193" s="280">
        <v>564.06666666666661</v>
      </c>
      <c r="F193" s="280">
        <v>549.18333333333328</v>
      </c>
      <c r="G193" s="280">
        <v>539.36666666666656</v>
      </c>
      <c r="H193" s="280">
        <v>588.76666666666665</v>
      </c>
      <c r="I193" s="280">
        <v>598.58333333333348</v>
      </c>
      <c r="J193" s="280">
        <v>613.4666666666667</v>
      </c>
      <c r="K193" s="278">
        <v>583.70000000000005</v>
      </c>
      <c r="L193" s="278">
        <v>559</v>
      </c>
      <c r="M193" s="278">
        <v>53.15354</v>
      </c>
    </row>
    <row r="194" spans="1:13">
      <c r="A194" s="269">
        <v>184</v>
      </c>
      <c r="B194" s="278" t="s">
        <v>110</v>
      </c>
      <c r="C194" s="279">
        <v>1764.3</v>
      </c>
      <c r="D194" s="280">
        <v>1783.8999999999999</v>
      </c>
      <c r="E194" s="280">
        <v>1739.3999999999996</v>
      </c>
      <c r="F194" s="280">
        <v>1714.4999999999998</v>
      </c>
      <c r="G194" s="280">
        <v>1669.9999999999995</v>
      </c>
      <c r="H194" s="280">
        <v>1808.7999999999997</v>
      </c>
      <c r="I194" s="280">
        <v>1853.3000000000002</v>
      </c>
      <c r="J194" s="280">
        <v>1878.1999999999998</v>
      </c>
      <c r="K194" s="278">
        <v>1828.4</v>
      </c>
      <c r="L194" s="278">
        <v>1759</v>
      </c>
      <c r="M194" s="278">
        <v>76.175380000000004</v>
      </c>
    </row>
    <row r="195" spans="1:13">
      <c r="A195" s="269">
        <v>185</v>
      </c>
      <c r="B195" s="278" t="s">
        <v>253</v>
      </c>
      <c r="C195" s="279">
        <v>2743.55</v>
      </c>
      <c r="D195" s="280">
        <v>2703.8333333333335</v>
      </c>
      <c r="E195" s="280">
        <v>2649.8166666666671</v>
      </c>
      <c r="F195" s="280">
        <v>2556.0833333333335</v>
      </c>
      <c r="G195" s="280">
        <v>2502.0666666666671</v>
      </c>
      <c r="H195" s="280">
        <v>2797.5666666666671</v>
      </c>
      <c r="I195" s="280">
        <v>2851.5833333333335</v>
      </c>
      <c r="J195" s="280">
        <v>2945.3166666666671</v>
      </c>
      <c r="K195" s="278">
        <v>2757.85</v>
      </c>
      <c r="L195" s="278">
        <v>2610.1</v>
      </c>
      <c r="M195" s="278">
        <v>7.4652900000000004</v>
      </c>
    </row>
    <row r="196" spans="1:13">
      <c r="A196" s="269">
        <v>186</v>
      </c>
      <c r="B196" s="278" t="s">
        <v>111</v>
      </c>
      <c r="C196" s="279">
        <v>1001.7</v>
      </c>
      <c r="D196" s="280">
        <v>1010.5833333333334</v>
      </c>
      <c r="E196" s="280">
        <v>982.2166666666667</v>
      </c>
      <c r="F196" s="280">
        <v>962.73333333333335</v>
      </c>
      <c r="G196" s="280">
        <v>934.36666666666667</v>
      </c>
      <c r="H196" s="280">
        <v>1030.0666666666666</v>
      </c>
      <c r="I196" s="280">
        <v>1058.4333333333334</v>
      </c>
      <c r="J196" s="280">
        <v>1077.9166666666667</v>
      </c>
      <c r="K196" s="278">
        <v>1038.95</v>
      </c>
      <c r="L196" s="278">
        <v>991.1</v>
      </c>
      <c r="M196" s="278">
        <v>271.39478000000003</v>
      </c>
    </row>
    <row r="197" spans="1:13">
      <c r="A197" s="269">
        <v>187</v>
      </c>
      <c r="B197" s="278" t="s">
        <v>254</v>
      </c>
      <c r="C197" s="279">
        <v>517.6</v>
      </c>
      <c r="D197" s="280">
        <v>518.28333333333342</v>
      </c>
      <c r="E197" s="280">
        <v>511.61666666666679</v>
      </c>
      <c r="F197" s="280">
        <v>505.63333333333333</v>
      </c>
      <c r="G197" s="280">
        <v>498.9666666666667</v>
      </c>
      <c r="H197" s="280">
        <v>524.26666666666688</v>
      </c>
      <c r="I197" s="280">
        <v>530.93333333333362</v>
      </c>
      <c r="J197" s="280">
        <v>536.91666666666697</v>
      </c>
      <c r="K197" s="278">
        <v>524.95000000000005</v>
      </c>
      <c r="L197" s="278">
        <v>512.29999999999995</v>
      </c>
      <c r="M197" s="278">
        <v>117.40028</v>
      </c>
    </row>
    <row r="198" spans="1:13">
      <c r="A198" s="269">
        <v>188</v>
      </c>
      <c r="B198" s="278" t="s">
        <v>252</v>
      </c>
      <c r="C198" s="279">
        <v>875.9</v>
      </c>
      <c r="D198" s="280">
        <v>861.19999999999993</v>
      </c>
      <c r="E198" s="280">
        <v>846.49999999999989</v>
      </c>
      <c r="F198" s="280">
        <v>817.09999999999991</v>
      </c>
      <c r="G198" s="280">
        <v>802.39999999999986</v>
      </c>
      <c r="H198" s="280">
        <v>890.59999999999991</v>
      </c>
      <c r="I198" s="280">
        <v>905.3</v>
      </c>
      <c r="J198" s="280">
        <v>934.69999999999993</v>
      </c>
      <c r="K198" s="278">
        <v>875.9</v>
      </c>
      <c r="L198" s="278">
        <v>831.8</v>
      </c>
      <c r="M198" s="278">
        <v>2.7370899999999998</v>
      </c>
    </row>
    <row r="199" spans="1:13">
      <c r="A199" s="269">
        <v>189</v>
      </c>
      <c r="B199" s="278" t="s">
        <v>395</v>
      </c>
      <c r="C199" s="279">
        <v>166.05</v>
      </c>
      <c r="D199" s="280">
        <v>168.01666666666668</v>
      </c>
      <c r="E199" s="280">
        <v>163.33333333333337</v>
      </c>
      <c r="F199" s="280">
        <v>160.6166666666667</v>
      </c>
      <c r="G199" s="280">
        <v>155.93333333333339</v>
      </c>
      <c r="H199" s="280">
        <v>170.73333333333335</v>
      </c>
      <c r="I199" s="280">
        <v>175.41666666666669</v>
      </c>
      <c r="J199" s="280">
        <v>178.13333333333333</v>
      </c>
      <c r="K199" s="278">
        <v>172.7</v>
      </c>
      <c r="L199" s="278">
        <v>165.3</v>
      </c>
      <c r="M199" s="278">
        <v>7.3343800000000003</v>
      </c>
    </row>
    <row r="200" spans="1:13">
      <c r="A200" s="269">
        <v>190</v>
      </c>
      <c r="B200" s="278" t="s">
        <v>396</v>
      </c>
      <c r="C200" s="279">
        <v>238.95</v>
      </c>
      <c r="D200" s="280">
        <v>238.75</v>
      </c>
      <c r="E200" s="280">
        <v>237</v>
      </c>
      <c r="F200" s="280">
        <v>235.05</v>
      </c>
      <c r="G200" s="280">
        <v>233.3</v>
      </c>
      <c r="H200" s="280">
        <v>240.7</v>
      </c>
      <c r="I200" s="280">
        <v>242.45</v>
      </c>
      <c r="J200" s="280">
        <v>244.39999999999998</v>
      </c>
      <c r="K200" s="278">
        <v>240.5</v>
      </c>
      <c r="L200" s="278">
        <v>236.8</v>
      </c>
      <c r="M200" s="278">
        <v>0.19577</v>
      </c>
    </row>
    <row r="201" spans="1:13">
      <c r="A201" s="269">
        <v>191</v>
      </c>
      <c r="B201" s="278" t="s">
        <v>112</v>
      </c>
      <c r="C201" s="279">
        <v>2329.25</v>
      </c>
      <c r="D201" s="280">
        <v>2311.3166666666666</v>
      </c>
      <c r="E201" s="280">
        <v>2280.9833333333331</v>
      </c>
      <c r="F201" s="280">
        <v>2232.7166666666667</v>
      </c>
      <c r="G201" s="280">
        <v>2202.3833333333332</v>
      </c>
      <c r="H201" s="280">
        <v>2359.583333333333</v>
      </c>
      <c r="I201" s="280">
        <v>2389.916666666667</v>
      </c>
      <c r="J201" s="280">
        <v>2438.1833333333329</v>
      </c>
      <c r="K201" s="278">
        <v>2341.65</v>
      </c>
      <c r="L201" s="278">
        <v>2263.0500000000002</v>
      </c>
      <c r="M201" s="278">
        <v>15.323560000000001</v>
      </c>
    </row>
    <row r="202" spans="1:13">
      <c r="A202" s="269">
        <v>192</v>
      </c>
      <c r="B202" s="278" t="s">
        <v>113</v>
      </c>
      <c r="C202" s="279">
        <v>259.5</v>
      </c>
      <c r="D202" s="280">
        <v>262.18333333333334</v>
      </c>
      <c r="E202" s="280">
        <v>255.41666666666669</v>
      </c>
      <c r="F202" s="280">
        <v>251.33333333333337</v>
      </c>
      <c r="G202" s="280">
        <v>244.56666666666672</v>
      </c>
      <c r="H202" s="280">
        <v>266.26666666666665</v>
      </c>
      <c r="I202" s="280">
        <v>273.0333333333333</v>
      </c>
      <c r="J202" s="280">
        <v>277.11666666666662</v>
      </c>
      <c r="K202" s="278">
        <v>268.95</v>
      </c>
      <c r="L202" s="278">
        <v>258.10000000000002</v>
      </c>
      <c r="M202" s="278">
        <v>8.5844299999999993</v>
      </c>
    </row>
    <row r="203" spans="1:13">
      <c r="A203" s="269">
        <v>193</v>
      </c>
      <c r="B203" s="278" t="s">
        <v>397</v>
      </c>
      <c r="C203" s="279">
        <v>11.1</v>
      </c>
      <c r="D203" s="280">
        <v>11.083333333333334</v>
      </c>
      <c r="E203" s="280">
        <v>10.766666666666667</v>
      </c>
      <c r="F203" s="280">
        <v>10.433333333333334</v>
      </c>
      <c r="G203" s="280">
        <v>10.116666666666667</v>
      </c>
      <c r="H203" s="280">
        <v>11.416666666666668</v>
      </c>
      <c r="I203" s="280">
        <v>11.733333333333334</v>
      </c>
      <c r="J203" s="280">
        <v>12.066666666666668</v>
      </c>
      <c r="K203" s="278">
        <v>11.4</v>
      </c>
      <c r="L203" s="278">
        <v>10.75</v>
      </c>
      <c r="M203" s="278">
        <v>41.687420000000003</v>
      </c>
    </row>
    <row r="204" spans="1:13">
      <c r="A204" s="269">
        <v>194</v>
      </c>
      <c r="B204" s="278" t="s">
        <v>399</v>
      </c>
      <c r="C204" s="279">
        <v>51.35</v>
      </c>
      <c r="D204" s="280">
        <v>50.966666666666669</v>
      </c>
      <c r="E204" s="280">
        <v>50.583333333333336</v>
      </c>
      <c r="F204" s="280">
        <v>49.81666666666667</v>
      </c>
      <c r="G204" s="280">
        <v>49.433333333333337</v>
      </c>
      <c r="H204" s="280">
        <v>51.733333333333334</v>
      </c>
      <c r="I204" s="280">
        <v>52.11666666666666</v>
      </c>
      <c r="J204" s="280">
        <v>52.883333333333333</v>
      </c>
      <c r="K204" s="278">
        <v>51.35</v>
      </c>
      <c r="L204" s="278">
        <v>50.2</v>
      </c>
      <c r="M204" s="278">
        <v>3.6730100000000001</v>
      </c>
    </row>
    <row r="205" spans="1:13">
      <c r="A205" s="269">
        <v>195</v>
      </c>
      <c r="B205" s="278" t="s">
        <v>115</v>
      </c>
      <c r="C205" s="279">
        <v>142.65</v>
      </c>
      <c r="D205" s="280">
        <v>141.88333333333333</v>
      </c>
      <c r="E205" s="280">
        <v>139.11666666666665</v>
      </c>
      <c r="F205" s="280">
        <v>135.58333333333331</v>
      </c>
      <c r="G205" s="280">
        <v>132.81666666666663</v>
      </c>
      <c r="H205" s="280">
        <v>145.41666666666666</v>
      </c>
      <c r="I205" s="280">
        <v>148.18333333333331</v>
      </c>
      <c r="J205" s="280">
        <v>151.71666666666667</v>
      </c>
      <c r="K205" s="278">
        <v>144.65</v>
      </c>
      <c r="L205" s="278">
        <v>138.35</v>
      </c>
      <c r="M205" s="278">
        <v>113.58324</v>
      </c>
    </row>
    <row r="206" spans="1:13">
      <c r="A206" s="269">
        <v>196</v>
      </c>
      <c r="B206" s="278" t="s">
        <v>401</v>
      </c>
      <c r="C206" s="279">
        <v>28</v>
      </c>
      <c r="D206" s="280">
        <v>28.3</v>
      </c>
      <c r="E206" s="280">
        <v>27.5</v>
      </c>
      <c r="F206" s="280">
        <v>27</v>
      </c>
      <c r="G206" s="280">
        <v>26.2</v>
      </c>
      <c r="H206" s="280">
        <v>28.8</v>
      </c>
      <c r="I206" s="280">
        <v>29.600000000000005</v>
      </c>
      <c r="J206" s="280">
        <v>30.1</v>
      </c>
      <c r="K206" s="278">
        <v>29.1</v>
      </c>
      <c r="L206" s="278">
        <v>27.8</v>
      </c>
      <c r="M206" s="278">
        <v>5.7316599999999998</v>
      </c>
    </row>
    <row r="207" spans="1:13">
      <c r="A207" s="269">
        <v>197</v>
      </c>
      <c r="B207" s="278" t="s">
        <v>116</v>
      </c>
      <c r="C207" s="279">
        <v>195.25</v>
      </c>
      <c r="D207" s="280">
        <v>196.13333333333333</v>
      </c>
      <c r="E207" s="280">
        <v>192.46666666666664</v>
      </c>
      <c r="F207" s="280">
        <v>189.68333333333331</v>
      </c>
      <c r="G207" s="280">
        <v>186.01666666666662</v>
      </c>
      <c r="H207" s="280">
        <v>198.91666666666666</v>
      </c>
      <c r="I207" s="280">
        <v>202.58333333333334</v>
      </c>
      <c r="J207" s="280">
        <v>205.36666666666667</v>
      </c>
      <c r="K207" s="278">
        <v>199.8</v>
      </c>
      <c r="L207" s="278">
        <v>193.35</v>
      </c>
      <c r="M207" s="278">
        <v>77.624449999999996</v>
      </c>
    </row>
    <row r="208" spans="1:13">
      <c r="A208" s="269">
        <v>198</v>
      </c>
      <c r="B208" s="278" t="s">
        <v>117</v>
      </c>
      <c r="C208" s="279">
        <v>2120.6</v>
      </c>
      <c r="D208" s="280">
        <v>2119.4166666666665</v>
      </c>
      <c r="E208" s="280">
        <v>2106.4333333333329</v>
      </c>
      <c r="F208" s="280">
        <v>2092.2666666666664</v>
      </c>
      <c r="G208" s="280">
        <v>2079.2833333333328</v>
      </c>
      <c r="H208" s="280">
        <v>2133.583333333333</v>
      </c>
      <c r="I208" s="280">
        <v>2146.5666666666666</v>
      </c>
      <c r="J208" s="280">
        <v>2160.7333333333331</v>
      </c>
      <c r="K208" s="278">
        <v>2132.4</v>
      </c>
      <c r="L208" s="278">
        <v>2105.25</v>
      </c>
      <c r="M208" s="278">
        <v>32.647799999999997</v>
      </c>
    </row>
    <row r="209" spans="1:13">
      <c r="A209" s="269">
        <v>199</v>
      </c>
      <c r="B209" s="278" t="s">
        <v>255</v>
      </c>
      <c r="C209" s="279">
        <v>171.4</v>
      </c>
      <c r="D209" s="280">
        <v>171.45000000000002</v>
      </c>
      <c r="E209" s="280">
        <v>169.95000000000005</v>
      </c>
      <c r="F209" s="280">
        <v>168.50000000000003</v>
      </c>
      <c r="G209" s="280">
        <v>167.00000000000006</v>
      </c>
      <c r="H209" s="280">
        <v>172.90000000000003</v>
      </c>
      <c r="I209" s="280">
        <v>174.39999999999998</v>
      </c>
      <c r="J209" s="280">
        <v>175.85000000000002</v>
      </c>
      <c r="K209" s="278">
        <v>172.95</v>
      </c>
      <c r="L209" s="278">
        <v>170</v>
      </c>
      <c r="M209" s="278">
        <v>3.1323400000000001</v>
      </c>
    </row>
    <row r="210" spans="1:13">
      <c r="A210" s="269">
        <v>200</v>
      </c>
      <c r="B210" s="278" t="s">
        <v>402</v>
      </c>
      <c r="C210" s="279">
        <v>28199.85</v>
      </c>
      <c r="D210" s="280">
        <v>28083.283333333336</v>
      </c>
      <c r="E210" s="280">
        <v>27666.566666666673</v>
      </c>
      <c r="F210" s="280">
        <v>27133.283333333336</v>
      </c>
      <c r="G210" s="280">
        <v>26716.566666666673</v>
      </c>
      <c r="H210" s="280">
        <v>28616.566666666673</v>
      </c>
      <c r="I210" s="280">
        <v>29033.28333333334</v>
      </c>
      <c r="J210" s="280">
        <v>29566.566666666673</v>
      </c>
      <c r="K210" s="278">
        <v>28500</v>
      </c>
      <c r="L210" s="278">
        <v>27550</v>
      </c>
      <c r="M210" s="278">
        <v>3.2379999999999999E-2</v>
      </c>
    </row>
    <row r="211" spans="1:13">
      <c r="A211" s="269">
        <v>201</v>
      </c>
      <c r="B211" s="278" t="s">
        <v>398</v>
      </c>
      <c r="C211" s="279">
        <v>44.85</v>
      </c>
      <c r="D211" s="280">
        <v>45.133333333333326</v>
      </c>
      <c r="E211" s="280">
        <v>44.266666666666652</v>
      </c>
      <c r="F211" s="280">
        <v>43.683333333333323</v>
      </c>
      <c r="G211" s="280">
        <v>42.816666666666649</v>
      </c>
      <c r="H211" s="280">
        <v>45.716666666666654</v>
      </c>
      <c r="I211" s="280">
        <v>46.583333333333329</v>
      </c>
      <c r="J211" s="280">
        <v>47.166666666666657</v>
      </c>
      <c r="K211" s="278">
        <v>46</v>
      </c>
      <c r="L211" s="278">
        <v>44.55</v>
      </c>
      <c r="M211" s="278">
        <v>12.792949999999999</v>
      </c>
    </row>
    <row r="212" spans="1:13">
      <c r="A212" s="269">
        <v>202</v>
      </c>
      <c r="B212" s="278" t="s">
        <v>256</v>
      </c>
      <c r="C212" s="279">
        <v>24.05</v>
      </c>
      <c r="D212" s="280">
        <v>24.25</v>
      </c>
      <c r="E212" s="280">
        <v>23.6</v>
      </c>
      <c r="F212" s="280">
        <v>23.150000000000002</v>
      </c>
      <c r="G212" s="280">
        <v>22.500000000000004</v>
      </c>
      <c r="H212" s="280">
        <v>24.7</v>
      </c>
      <c r="I212" s="280">
        <v>25.349999999999998</v>
      </c>
      <c r="J212" s="280">
        <v>25.799999999999997</v>
      </c>
      <c r="K212" s="278">
        <v>24.9</v>
      </c>
      <c r="L212" s="278">
        <v>23.8</v>
      </c>
      <c r="M212" s="278">
        <v>11.87663</v>
      </c>
    </row>
    <row r="213" spans="1:13">
      <c r="A213" s="269">
        <v>203</v>
      </c>
      <c r="B213" s="278" t="s">
        <v>416</v>
      </c>
      <c r="C213" s="279">
        <v>45.65</v>
      </c>
      <c r="D213" s="280">
        <v>45.933333333333337</v>
      </c>
      <c r="E213" s="280">
        <v>44.466666666666676</v>
      </c>
      <c r="F213" s="280">
        <v>43.283333333333339</v>
      </c>
      <c r="G213" s="280">
        <v>41.816666666666677</v>
      </c>
      <c r="H213" s="280">
        <v>47.116666666666674</v>
      </c>
      <c r="I213" s="280">
        <v>48.583333333333343</v>
      </c>
      <c r="J213" s="280">
        <v>49.766666666666673</v>
      </c>
      <c r="K213" s="278">
        <v>47.4</v>
      </c>
      <c r="L213" s="278">
        <v>44.75</v>
      </c>
      <c r="M213" s="278">
        <v>10.02772</v>
      </c>
    </row>
    <row r="214" spans="1:13">
      <c r="A214" s="269">
        <v>204</v>
      </c>
      <c r="B214" s="278" t="s">
        <v>118</v>
      </c>
      <c r="C214" s="279">
        <v>127.75</v>
      </c>
      <c r="D214" s="280">
        <v>129.01666666666668</v>
      </c>
      <c r="E214" s="280">
        <v>124.53333333333336</v>
      </c>
      <c r="F214" s="280">
        <v>121.31666666666668</v>
      </c>
      <c r="G214" s="280">
        <v>116.83333333333336</v>
      </c>
      <c r="H214" s="280">
        <v>132.23333333333335</v>
      </c>
      <c r="I214" s="280">
        <v>136.71666666666664</v>
      </c>
      <c r="J214" s="280">
        <v>139.93333333333337</v>
      </c>
      <c r="K214" s="278">
        <v>133.5</v>
      </c>
      <c r="L214" s="278">
        <v>125.8</v>
      </c>
      <c r="M214" s="278">
        <v>155.0976</v>
      </c>
    </row>
    <row r="215" spans="1:13">
      <c r="A215" s="269">
        <v>205</v>
      </c>
      <c r="B215" s="278" t="s">
        <v>415</v>
      </c>
      <c r="C215" s="279">
        <v>32.6</v>
      </c>
      <c r="D215" s="280">
        <v>32.75</v>
      </c>
      <c r="E215" s="280">
        <v>32.200000000000003</v>
      </c>
      <c r="F215" s="280">
        <v>31.800000000000004</v>
      </c>
      <c r="G215" s="280">
        <v>31.250000000000007</v>
      </c>
      <c r="H215" s="280">
        <v>33.15</v>
      </c>
      <c r="I215" s="280">
        <v>33.699999999999996</v>
      </c>
      <c r="J215" s="280">
        <v>34.099999999999994</v>
      </c>
      <c r="K215" s="278">
        <v>33.299999999999997</v>
      </c>
      <c r="L215" s="278">
        <v>32.35</v>
      </c>
      <c r="M215" s="278">
        <v>2.27596</v>
      </c>
    </row>
    <row r="216" spans="1:13">
      <c r="A216" s="269">
        <v>206</v>
      </c>
      <c r="B216" s="278" t="s">
        <v>259</v>
      </c>
      <c r="C216" s="279">
        <v>82.7</v>
      </c>
      <c r="D216" s="280">
        <v>81.733333333333334</v>
      </c>
      <c r="E216" s="280">
        <v>80.616666666666674</v>
      </c>
      <c r="F216" s="280">
        <v>78.533333333333346</v>
      </c>
      <c r="G216" s="280">
        <v>77.416666666666686</v>
      </c>
      <c r="H216" s="280">
        <v>83.816666666666663</v>
      </c>
      <c r="I216" s="280">
        <v>84.933333333333309</v>
      </c>
      <c r="J216" s="280">
        <v>87.016666666666652</v>
      </c>
      <c r="K216" s="278">
        <v>82.85</v>
      </c>
      <c r="L216" s="278">
        <v>79.650000000000006</v>
      </c>
      <c r="M216" s="278">
        <v>15.536390000000001</v>
      </c>
    </row>
    <row r="217" spans="1:13">
      <c r="A217" s="269">
        <v>207</v>
      </c>
      <c r="B217" s="278" t="s">
        <v>119</v>
      </c>
      <c r="C217" s="279">
        <v>347.85</v>
      </c>
      <c r="D217" s="280">
        <v>352.11666666666662</v>
      </c>
      <c r="E217" s="280">
        <v>341.23333333333323</v>
      </c>
      <c r="F217" s="280">
        <v>334.61666666666662</v>
      </c>
      <c r="G217" s="280">
        <v>323.73333333333323</v>
      </c>
      <c r="H217" s="280">
        <v>358.73333333333323</v>
      </c>
      <c r="I217" s="280">
        <v>369.61666666666656</v>
      </c>
      <c r="J217" s="280">
        <v>376.23333333333323</v>
      </c>
      <c r="K217" s="278">
        <v>363</v>
      </c>
      <c r="L217" s="278">
        <v>345.5</v>
      </c>
      <c r="M217" s="278">
        <v>570.61955</v>
      </c>
    </row>
    <row r="218" spans="1:13">
      <c r="A218" s="269">
        <v>208</v>
      </c>
      <c r="B218" s="278" t="s">
        <v>257</v>
      </c>
      <c r="C218" s="279">
        <v>1281.8</v>
      </c>
      <c r="D218" s="280">
        <v>1277.4000000000001</v>
      </c>
      <c r="E218" s="280">
        <v>1255.8000000000002</v>
      </c>
      <c r="F218" s="280">
        <v>1229.8000000000002</v>
      </c>
      <c r="G218" s="280">
        <v>1208.2000000000003</v>
      </c>
      <c r="H218" s="280">
        <v>1303.4000000000001</v>
      </c>
      <c r="I218" s="280">
        <v>1325</v>
      </c>
      <c r="J218" s="280">
        <v>1351</v>
      </c>
      <c r="K218" s="278">
        <v>1299</v>
      </c>
      <c r="L218" s="278">
        <v>1251.4000000000001</v>
      </c>
      <c r="M218" s="278">
        <v>5.0102000000000002</v>
      </c>
    </row>
    <row r="219" spans="1:13">
      <c r="A219" s="269">
        <v>209</v>
      </c>
      <c r="B219" s="278" t="s">
        <v>120</v>
      </c>
      <c r="C219" s="279">
        <v>382.65</v>
      </c>
      <c r="D219" s="280">
        <v>385.14999999999992</v>
      </c>
      <c r="E219" s="280">
        <v>377.64999999999986</v>
      </c>
      <c r="F219" s="280">
        <v>372.64999999999992</v>
      </c>
      <c r="G219" s="280">
        <v>365.14999999999986</v>
      </c>
      <c r="H219" s="280">
        <v>390.14999999999986</v>
      </c>
      <c r="I219" s="280">
        <v>397.65</v>
      </c>
      <c r="J219" s="280">
        <v>402.64999999999986</v>
      </c>
      <c r="K219" s="278">
        <v>392.65</v>
      </c>
      <c r="L219" s="278">
        <v>380.15</v>
      </c>
      <c r="M219" s="278">
        <v>44.488079999999997</v>
      </c>
    </row>
    <row r="220" spans="1:13">
      <c r="A220" s="269">
        <v>210</v>
      </c>
      <c r="B220" s="278" t="s">
        <v>404</v>
      </c>
      <c r="C220" s="279">
        <v>2604.8000000000002</v>
      </c>
      <c r="D220" s="280">
        <v>2591.1000000000004</v>
      </c>
      <c r="E220" s="280">
        <v>2574.0500000000006</v>
      </c>
      <c r="F220" s="280">
        <v>2543.3000000000002</v>
      </c>
      <c r="G220" s="280">
        <v>2526.2500000000005</v>
      </c>
      <c r="H220" s="280">
        <v>2621.8500000000008</v>
      </c>
      <c r="I220" s="280">
        <v>2638.9</v>
      </c>
      <c r="J220" s="280">
        <v>2669.650000000001</v>
      </c>
      <c r="K220" s="278">
        <v>2608.15</v>
      </c>
      <c r="L220" s="278">
        <v>2560.35</v>
      </c>
      <c r="M220" s="278">
        <v>3.1800000000000001E-3</v>
      </c>
    </row>
    <row r="221" spans="1:13">
      <c r="A221" s="269">
        <v>211</v>
      </c>
      <c r="B221" s="278" t="s">
        <v>258</v>
      </c>
      <c r="C221" s="279">
        <v>35.049999999999997</v>
      </c>
      <c r="D221" s="280">
        <v>34.416666666666664</v>
      </c>
      <c r="E221" s="280">
        <v>33.783333333333331</v>
      </c>
      <c r="F221" s="280">
        <v>32.516666666666666</v>
      </c>
      <c r="G221" s="280">
        <v>31.883333333333333</v>
      </c>
      <c r="H221" s="280">
        <v>35.68333333333333</v>
      </c>
      <c r="I221" s="280">
        <v>36.31666666666667</v>
      </c>
      <c r="J221" s="280">
        <v>37.583333333333329</v>
      </c>
      <c r="K221" s="278">
        <v>35.049999999999997</v>
      </c>
      <c r="L221" s="278">
        <v>33.15</v>
      </c>
      <c r="M221" s="278">
        <v>209.01571000000001</v>
      </c>
    </row>
    <row r="222" spans="1:13">
      <c r="A222" s="269">
        <v>212</v>
      </c>
      <c r="B222" s="278" t="s">
        <v>121</v>
      </c>
      <c r="C222" s="279">
        <v>8.6</v>
      </c>
      <c r="D222" s="280">
        <v>8.5</v>
      </c>
      <c r="E222" s="280">
        <v>8.1</v>
      </c>
      <c r="F222" s="280">
        <v>7.6</v>
      </c>
      <c r="G222" s="280">
        <v>7.1999999999999993</v>
      </c>
      <c r="H222" s="280">
        <v>9</v>
      </c>
      <c r="I222" s="280">
        <v>9.3999999999999986</v>
      </c>
      <c r="J222" s="280">
        <v>9.9</v>
      </c>
      <c r="K222" s="278">
        <v>8.9</v>
      </c>
      <c r="L222" s="278">
        <v>8</v>
      </c>
      <c r="M222" s="278">
        <v>8703.5070500000002</v>
      </c>
    </row>
    <row r="223" spans="1:13">
      <c r="A223" s="269">
        <v>213</v>
      </c>
      <c r="B223" s="278" t="s">
        <v>405</v>
      </c>
      <c r="C223" s="279">
        <v>15.1</v>
      </c>
      <c r="D223" s="280">
        <v>15.383333333333333</v>
      </c>
      <c r="E223" s="280">
        <v>14.816666666666666</v>
      </c>
      <c r="F223" s="280">
        <v>14.533333333333333</v>
      </c>
      <c r="G223" s="280">
        <v>13.966666666666667</v>
      </c>
      <c r="H223" s="280">
        <v>15.666666666666666</v>
      </c>
      <c r="I223" s="280">
        <v>16.233333333333334</v>
      </c>
      <c r="J223" s="280">
        <v>16.516666666666666</v>
      </c>
      <c r="K223" s="278">
        <v>15.95</v>
      </c>
      <c r="L223" s="278">
        <v>15.1</v>
      </c>
      <c r="M223" s="278">
        <v>78.329769999999996</v>
      </c>
    </row>
    <row r="224" spans="1:13">
      <c r="A224" s="269">
        <v>214</v>
      </c>
      <c r="B224" s="278" t="s">
        <v>122</v>
      </c>
      <c r="C224" s="279">
        <v>22.9</v>
      </c>
      <c r="D224" s="280">
        <v>23.116666666666664</v>
      </c>
      <c r="E224" s="280">
        <v>22.333333333333329</v>
      </c>
      <c r="F224" s="280">
        <v>21.766666666666666</v>
      </c>
      <c r="G224" s="280">
        <v>20.983333333333331</v>
      </c>
      <c r="H224" s="280">
        <v>23.683333333333326</v>
      </c>
      <c r="I224" s="280">
        <v>24.466666666666665</v>
      </c>
      <c r="J224" s="280">
        <v>25.033333333333324</v>
      </c>
      <c r="K224" s="278">
        <v>23.9</v>
      </c>
      <c r="L224" s="278">
        <v>22.55</v>
      </c>
      <c r="M224" s="278">
        <v>463.30581999999998</v>
      </c>
    </row>
    <row r="225" spans="1:13">
      <c r="A225" s="269">
        <v>215</v>
      </c>
      <c r="B225" s="278" t="s">
        <v>417</v>
      </c>
      <c r="C225" s="279">
        <v>179.6</v>
      </c>
      <c r="D225" s="280">
        <v>178.93333333333331</v>
      </c>
      <c r="E225" s="280">
        <v>175.91666666666663</v>
      </c>
      <c r="F225" s="280">
        <v>172.23333333333332</v>
      </c>
      <c r="G225" s="280">
        <v>169.21666666666664</v>
      </c>
      <c r="H225" s="280">
        <v>182.61666666666662</v>
      </c>
      <c r="I225" s="280">
        <v>185.63333333333333</v>
      </c>
      <c r="J225" s="280">
        <v>189.31666666666661</v>
      </c>
      <c r="K225" s="278">
        <v>181.95</v>
      </c>
      <c r="L225" s="278">
        <v>175.25</v>
      </c>
      <c r="M225" s="278">
        <v>5.6986400000000001</v>
      </c>
    </row>
    <row r="226" spans="1:13">
      <c r="A226" s="269">
        <v>216</v>
      </c>
      <c r="B226" s="278" t="s">
        <v>406</v>
      </c>
      <c r="C226" s="279">
        <v>426.5</v>
      </c>
      <c r="D226" s="280">
        <v>428.5</v>
      </c>
      <c r="E226" s="280">
        <v>411</v>
      </c>
      <c r="F226" s="280">
        <v>395.5</v>
      </c>
      <c r="G226" s="280">
        <v>378</v>
      </c>
      <c r="H226" s="280">
        <v>444</v>
      </c>
      <c r="I226" s="280">
        <v>461.5</v>
      </c>
      <c r="J226" s="280">
        <v>477</v>
      </c>
      <c r="K226" s="278">
        <v>446</v>
      </c>
      <c r="L226" s="278">
        <v>413</v>
      </c>
      <c r="M226" s="278">
        <v>0.95170999999999994</v>
      </c>
    </row>
    <row r="227" spans="1:13">
      <c r="A227" s="269">
        <v>217</v>
      </c>
      <c r="B227" s="278" t="s">
        <v>407</v>
      </c>
      <c r="C227" s="279">
        <v>7.15</v>
      </c>
      <c r="D227" s="280">
        <v>7.3500000000000005</v>
      </c>
      <c r="E227" s="280">
        <v>6.5500000000000007</v>
      </c>
      <c r="F227" s="280">
        <v>5.95</v>
      </c>
      <c r="G227" s="280">
        <v>5.15</v>
      </c>
      <c r="H227" s="280">
        <v>7.9500000000000011</v>
      </c>
      <c r="I227" s="280">
        <v>8.75</v>
      </c>
      <c r="J227" s="280">
        <v>9.3500000000000014</v>
      </c>
      <c r="K227" s="278">
        <v>8.15</v>
      </c>
      <c r="L227" s="278">
        <v>6.75</v>
      </c>
      <c r="M227" s="278">
        <v>235.57937999999999</v>
      </c>
    </row>
    <row r="228" spans="1:13">
      <c r="A228" s="269">
        <v>218</v>
      </c>
      <c r="B228" s="278" t="s">
        <v>123</v>
      </c>
      <c r="C228" s="279">
        <v>504.75</v>
      </c>
      <c r="D228" s="280">
        <v>505.59999999999997</v>
      </c>
      <c r="E228" s="280">
        <v>491.19999999999993</v>
      </c>
      <c r="F228" s="280">
        <v>477.65</v>
      </c>
      <c r="G228" s="280">
        <v>463.24999999999994</v>
      </c>
      <c r="H228" s="280">
        <v>519.14999999999986</v>
      </c>
      <c r="I228" s="280">
        <v>533.54999999999995</v>
      </c>
      <c r="J228" s="280">
        <v>547.09999999999991</v>
      </c>
      <c r="K228" s="278">
        <v>520</v>
      </c>
      <c r="L228" s="278">
        <v>492.05</v>
      </c>
      <c r="M228" s="278">
        <v>100.60263</v>
      </c>
    </row>
    <row r="229" spans="1:13">
      <c r="A229" s="269">
        <v>219</v>
      </c>
      <c r="B229" s="278" t="s">
        <v>408</v>
      </c>
      <c r="C229" s="279">
        <v>65.3</v>
      </c>
      <c r="D229" s="280">
        <v>64.36666666666666</v>
      </c>
      <c r="E229" s="280">
        <v>63.433333333333323</v>
      </c>
      <c r="F229" s="280">
        <v>61.566666666666663</v>
      </c>
      <c r="G229" s="280">
        <v>60.633333333333326</v>
      </c>
      <c r="H229" s="280">
        <v>66.23333333333332</v>
      </c>
      <c r="I229" s="280">
        <v>67.166666666666657</v>
      </c>
      <c r="J229" s="280">
        <v>69.033333333333317</v>
      </c>
      <c r="K229" s="278">
        <v>65.3</v>
      </c>
      <c r="L229" s="278">
        <v>62.5</v>
      </c>
      <c r="M229" s="278">
        <v>44.069220000000001</v>
      </c>
    </row>
    <row r="230" spans="1:13">
      <c r="A230" s="269">
        <v>220</v>
      </c>
      <c r="B230" s="278" t="s">
        <v>261</v>
      </c>
      <c r="C230" s="279">
        <v>83.65</v>
      </c>
      <c r="D230" s="280">
        <v>83.066666666666663</v>
      </c>
      <c r="E230" s="280">
        <v>81.883333333333326</v>
      </c>
      <c r="F230" s="280">
        <v>80.11666666666666</v>
      </c>
      <c r="G230" s="280">
        <v>78.933333333333323</v>
      </c>
      <c r="H230" s="280">
        <v>84.833333333333329</v>
      </c>
      <c r="I230" s="280">
        <v>86.016666666666666</v>
      </c>
      <c r="J230" s="280">
        <v>87.783333333333331</v>
      </c>
      <c r="K230" s="278">
        <v>84.25</v>
      </c>
      <c r="L230" s="278">
        <v>81.3</v>
      </c>
      <c r="M230" s="278">
        <v>19.629639999999998</v>
      </c>
    </row>
    <row r="231" spans="1:13">
      <c r="A231" s="269">
        <v>221</v>
      </c>
      <c r="B231" s="278" t="s">
        <v>413</v>
      </c>
      <c r="C231" s="279">
        <v>130.75</v>
      </c>
      <c r="D231" s="280">
        <v>131.23333333333332</v>
      </c>
      <c r="E231" s="280">
        <v>128.71666666666664</v>
      </c>
      <c r="F231" s="280">
        <v>126.68333333333331</v>
      </c>
      <c r="G231" s="280">
        <v>124.16666666666663</v>
      </c>
      <c r="H231" s="280">
        <v>133.26666666666665</v>
      </c>
      <c r="I231" s="280">
        <v>135.78333333333336</v>
      </c>
      <c r="J231" s="280">
        <v>137.81666666666666</v>
      </c>
      <c r="K231" s="278">
        <v>133.75</v>
      </c>
      <c r="L231" s="278">
        <v>129.19999999999999</v>
      </c>
      <c r="M231" s="278">
        <v>29.188459999999999</v>
      </c>
    </row>
    <row r="232" spans="1:13">
      <c r="A232" s="269">
        <v>222</v>
      </c>
      <c r="B232" s="278" t="s">
        <v>1617</v>
      </c>
      <c r="C232" s="279">
        <v>2332.15</v>
      </c>
      <c r="D232" s="280">
        <v>2343.0499999999997</v>
      </c>
      <c r="E232" s="280">
        <v>2311.0999999999995</v>
      </c>
      <c r="F232" s="280">
        <v>2290.0499999999997</v>
      </c>
      <c r="G232" s="280">
        <v>2258.0999999999995</v>
      </c>
      <c r="H232" s="280">
        <v>2364.0999999999995</v>
      </c>
      <c r="I232" s="280">
        <v>2396.0499999999993</v>
      </c>
      <c r="J232" s="280">
        <v>2417.0999999999995</v>
      </c>
      <c r="K232" s="278">
        <v>2375</v>
      </c>
      <c r="L232" s="278">
        <v>2322</v>
      </c>
      <c r="M232" s="278">
        <v>0.61585000000000001</v>
      </c>
    </row>
    <row r="233" spans="1:13">
      <c r="A233" s="269">
        <v>223</v>
      </c>
      <c r="B233" s="278" t="s">
        <v>260</v>
      </c>
      <c r="C233" s="279">
        <v>50.35</v>
      </c>
      <c r="D233" s="280">
        <v>50.583333333333336</v>
      </c>
      <c r="E233" s="280">
        <v>49.166666666666671</v>
      </c>
      <c r="F233" s="280">
        <v>47.983333333333334</v>
      </c>
      <c r="G233" s="280">
        <v>46.56666666666667</v>
      </c>
      <c r="H233" s="280">
        <v>51.766666666666673</v>
      </c>
      <c r="I233" s="280">
        <v>53.183333333333344</v>
      </c>
      <c r="J233" s="280">
        <v>54.366666666666674</v>
      </c>
      <c r="K233" s="278">
        <v>52</v>
      </c>
      <c r="L233" s="278">
        <v>49.4</v>
      </c>
      <c r="M233" s="278">
        <v>54.767980000000001</v>
      </c>
    </row>
    <row r="234" spans="1:13">
      <c r="A234" s="269">
        <v>224</v>
      </c>
      <c r="B234" s="278" t="s">
        <v>124</v>
      </c>
      <c r="C234" s="279">
        <v>1116.05</v>
      </c>
      <c r="D234" s="280">
        <v>1088.8500000000001</v>
      </c>
      <c r="E234" s="280">
        <v>1052.2000000000003</v>
      </c>
      <c r="F234" s="280">
        <v>988.35000000000014</v>
      </c>
      <c r="G234" s="280">
        <v>951.70000000000027</v>
      </c>
      <c r="H234" s="280">
        <v>1152.7000000000003</v>
      </c>
      <c r="I234" s="280">
        <v>1189.3500000000004</v>
      </c>
      <c r="J234" s="280">
        <v>1253.2000000000003</v>
      </c>
      <c r="K234" s="278">
        <v>1125.5</v>
      </c>
      <c r="L234" s="278">
        <v>1025</v>
      </c>
      <c r="M234" s="278">
        <v>77.184470000000005</v>
      </c>
    </row>
    <row r="235" spans="1:13">
      <c r="A235" s="269">
        <v>225</v>
      </c>
      <c r="B235" s="278" t="s">
        <v>419</v>
      </c>
      <c r="C235" s="279">
        <v>285.39999999999998</v>
      </c>
      <c r="D235" s="280">
        <v>285.5</v>
      </c>
      <c r="E235" s="280">
        <v>285.14999999999998</v>
      </c>
      <c r="F235" s="280">
        <v>284.89999999999998</v>
      </c>
      <c r="G235" s="280">
        <v>284.54999999999995</v>
      </c>
      <c r="H235" s="280">
        <v>285.75</v>
      </c>
      <c r="I235" s="280">
        <v>286.10000000000002</v>
      </c>
      <c r="J235" s="280">
        <v>286.35000000000002</v>
      </c>
      <c r="K235" s="278">
        <v>285.85000000000002</v>
      </c>
      <c r="L235" s="278">
        <v>285.25</v>
      </c>
      <c r="M235" s="278">
        <v>8.7909699999999997</v>
      </c>
    </row>
    <row r="236" spans="1:13">
      <c r="A236" s="269">
        <v>226</v>
      </c>
      <c r="B236" s="278" t="s">
        <v>125</v>
      </c>
      <c r="C236" s="279">
        <v>415.05</v>
      </c>
      <c r="D236" s="280">
        <v>418.3</v>
      </c>
      <c r="E236" s="280">
        <v>401.75</v>
      </c>
      <c r="F236" s="280">
        <v>388.45</v>
      </c>
      <c r="G236" s="280">
        <v>371.9</v>
      </c>
      <c r="H236" s="280">
        <v>431.6</v>
      </c>
      <c r="I236" s="280">
        <v>448.15000000000009</v>
      </c>
      <c r="J236" s="280">
        <v>461.45000000000005</v>
      </c>
      <c r="K236" s="278">
        <v>434.85</v>
      </c>
      <c r="L236" s="278">
        <v>405</v>
      </c>
      <c r="M236" s="278">
        <v>257.95506</v>
      </c>
    </row>
    <row r="237" spans="1:13">
      <c r="A237" s="269">
        <v>227</v>
      </c>
      <c r="B237" s="278" t="s">
        <v>420</v>
      </c>
      <c r="C237" s="279">
        <v>54.75</v>
      </c>
      <c r="D237" s="280">
        <v>54.166666666666664</v>
      </c>
      <c r="E237" s="280">
        <v>52.983333333333327</v>
      </c>
      <c r="F237" s="280">
        <v>51.216666666666661</v>
      </c>
      <c r="G237" s="280">
        <v>50.033333333333324</v>
      </c>
      <c r="H237" s="280">
        <v>55.93333333333333</v>
      </c>
      <c r="I237" s="280">
        <v>57.116666666666667</v>
      </c>
      <c r="J237" s="280">
        <v>58.883333333333333</v>
      </c>
      <c r="K237" s="278">
        <v>55.35</v>
      </c>
      <c r="L237" s="278">
        <v>52.4</v>
      </c>
      <c r="M237" s="278">
        <v>7.5451699999999997</v>
      </c>
    </row>
    <row r="238" spans="1:13">
      <c r="A238" s="269">
        <v>228</v>
      </c>
      <c r="B238" s="278" t="s">
        <v>126</v>
      </c>
      <c r="C238" s="279">
        <v>218.9</v>
      </c>
      <c r="D238" s="280">
        <v>218.93333333333331</v>
      </c>
      <c r="E238" s="280">
        <v>213.86666666666662</v>
      </c>
      <c r="F238" s="280">
        <v>208.83333333333331</v>
      </c>
      <c r="G238" s="280">
        <v>203.76666666666662</v>
      </c>
      <c r="H238" s="280">
        <v>223.96666666666661</v>
      </c>
      <c r="I238" s="280">
        <v>229.03333333333327</v>
      </c>
      <c r="J238" s="280">
        <v>234.06666666666661</v>
      </c>
      <c r="K238" s="278">
        <v>224</v>
      </c>
      <c r="L238" s="278">
        <v>213.9</v>
      </c>
      <c r="M238" s="278">
        <v>69.516400000000004</v>
      </c>
    </row>
    <row r="239" spans="1:13">
      <c r="A239" s="269">
        <v>229</v>
      </c>
      <c r="B239" s="278" t="s">
        <v>127</v>
      </c>
      <c r="C239" s="279">
        <v>707.75</v>
      </c>
      <c r="D239" s="280">
        <v>704.9</v>
      </c>
      <c r="E239" s="280">
        <v>700.34999999999991</v>
      </c>
      <c r="F239" s="280">
        <v>692.94999999999993</v>
      </c>
      <c r="G239" s="280">
        <v>688.39999999999986</v>
      </c>
      <c r="H239" s="280">
        <v>712.3</v>
      </c>
      <c r="I239" s="280">
        <v>716.84999999999991</v>
      </c>
      <c r="J239" s="280">
        <v>724.25</v>
      </c>
      <c r="K239" s="278">
        <v>709.45</v>
      </c>
      <c r="L239" s="278">
        <v>697.5</v>
      </c>
      <c r="M239" s="278">
        <v>107.83593999999999</v>
      </c>
    </row>
    <row r="240" spans="1:13">
      <c r="A240" s="269">
        <v>230</v>
      </c>
      <c r="B240" s="278" t="s">
        <v>421</v>
      </c>
      <c r="C240" s="279">
        <v>269.35000000000002</v>
      </c>
      <c r="D240" s="280">
        <v>261.34999999999997</v>
      </c>
      <c r="E240" s="280">
        <v>243.99999999999994</v>
      </c>
      <c r="F240" s="280">
        <v>218.64999999999998</v>
      </c>
      <c r="G240" s="280">
        <v>201.29999999999995</v>
      </c>
      <c r="H240" s="280">
        <v>286.69999999999993</v>
      </c>
      <c r="I240" s="280">
        <v>304.04999999999995</v>
      </c>
      <c r="J240" s="280">
        <v>329.39999999999992</v>
      </c>
      <c r="K240" s="278">
        <v>278.7</v>
      </c>
      <c r="L240" s="278">
        <v>236</v>
      </c>
      <c r="M240" s="278">
        <v>25.377420000000001</v>
      </c>
    </row>
    <row r="241" spans="1:13">
      <c r="A241" s="269">
        <v>231</v>
      </c>
      <c r="B241" s="278" t="s">
        <v>422</v>
      </c>
      <c r="C241" s="279">
        <v>76.75</v>
      </c>
      <c r="D241" s="280">
        <v>76.649999999999991</v>
      </c>
      <c r="E241" s="280">
        <v>73.899999999999977</v>
      </c>
      <c r="F241" s="280">
        <v>71.049999999999983</v>
      </c>
      <c r="G241" s="280">
        <v>68.299999999999969</v>
      </c>
      <c r="H241" s="280">
        <v>79.499999999999986</v>
      </c>
      <c r="I241" s="280">
        <v>82.250000000000014</v>
      </c>
      <c r="J241" s="280">
        <v>85.1</v>
      </c>
      <c r="K241" s="278">
        <v>79.400000000000006</v>
      </c>
      <c r="L241" s="278">
        <v>73.8</v>
      </c>
      <c r="M241" s="278">
        <v>1.5115700000000001</v>
      </c>
    </row>
    <row r="242" spans="1:13">
      <c r="A242" s="269">
        <v>232</v>
      </c>
      <c r="B242" s="278" t="s">
        <v>418</v>
      </c>
      <c r="C242" s="279">
        <v>10.35</v>
      </c>
      <c r="D242" s="280">
        <v>10.316666666666666</v>
      </c>
      <c r="E242" s="280">
        <v>10.033333333333333</v>
      </c>
      <c r="F242" s="280">
        <v>9.7166666666666668</v>
      </c>
      <c r="G242" s="280">
        <v>9.4333333333333336</v>
      </c>
      <c r="H242" s="280">
        <v>10.633333333333333</v>
      </c>
      <c r="I242" s="280">
        <v>10.916666666666664</v>
      </c>
      <c r="J242" s="280">
        <v>11.233333333333333</v>
      </c>
      <c r="K242" s="278">
        <v>10.6</v>
      </c>
      <c r="L242" s="278">
        <v>10</v>
      </c>
      <c r="M242" s="278">
        <v>158.92855</v>
      </c>
    </row>
    <row r="243" spans="1:13">
      <c r="A243" s="269">
        <v>233</v>
      </c>
      <c r="B243" s="278" t="s">
        <v>128</v>
      </c>
      <c r="C243" s="279">
        <v>85.9</v>
      </c>
      <c r="D243" s="280">
        <v>85.55</v>
      </c>
      <c r="E243" s="280">
        <v>84.449999999999989</v>
      </c>
      <c r="F243" s="280">
        <v>82.999999999999986</v>
      </c>
      <c r="G243" s="280">
        <v>81.899999999999977</v>
      </c>
      <c r="H243" s="280">
        <v>87</v>
      </c>
      <c r="I243" s="280">
        <v>88.1</v>
      </c>
      <c r="J243" s="280">
        <v>89.550000000000011</v>
      </c>
      <c r="K243" s="278">
        <v>86.65</v>
      </c>
      <c r="L243" s="278">
        <v>84.1</v>
      </c>
      <c r="M243" s="278">
        <v>292.73590999999999</v>
      </c>
    </row>
    <row r="244" spans="1:13">
      <c r="A244" s="269">
        <v>234</v>
      </c>
      <c r="B244" s="278" t="s">
        <v>263</v>
      </c>
      <c r="C244" s="279">
        <v>1516.2</v>
      </c>
      <c r="D244" s="280">
        <v>1521.0666666666666</v>
      </c>
      <c r="E244" s="280">
        <v>1495.1333333333332</v>
      </c>
      <c r="F244" s="280">
        <v>1474.0666666666666</v>
      </c>
      <c r="G244" s="280">
        <v>1448.1333333333332</v>
      </c>
      <c r="H244" s="280">
        <v>1542.1333333333332</v>
      </c>
      <c r="I244" s="280">
        <v>1568.0666666666666</v>
      </c>
      <c r="J244" s="280">
        <v>1589.1333333333332</v>
      </c>
      <c r="K244" s="278">
        <v>1547</v>
      </c>
      <c r="L244" s="278">
        <v>1500</v>
      </c>
      <c r="M244" s="278">
        <v>3.79277</v>
      </c>
    </row>
    <row r="245" spans="1:13">
      <c r="A245" s="269">
        <v>235</v>
      </c>
      <c r="B245" s="278" t="s">
        <v>409</v>
      </c>
      <c r="C245" s="279">
        <v>65.150000000000006</v>
      </c>
      <c r="D245" s="280">
        <v>65.283333333333346</v>
      </c>
      <c r="E245" s="280">
        <v>64.066666666666691</v>
      </c>
      <c r="F245" s="280">
        <v>62.983333333333348</v>
      </c>
      <c r="G245" s="280">
        <v>61.766666666666694</v>
      </c>
      <c r="H245" s="280">
        <v>66.366666666666688</v>
      </c>
      <c r="I245" s="280">
        <v>67.583333333333357</v>
      </c>
      <c r="J245" s="280">
        <v>68.666666666666686</v>
      </c>
      <c r="K245" s="278">
        <v>66.5</v>
      </c>
      <c r="L245" s="278">
        <v>64.2</v>
      </c>
      <c r="M245" s="278">
        <v>6.4770899999999996</v>
      </c>
    </row>
    <row r="246" spans="1:13">
      <c r="A246" s="269">
        <v>236</v>
      </c>
      <c r="B246" s="278" t="s">
        <v>410</v>
      </c>
      <c r="C246" s="279">
        <v>94.5</v>
      </c>
      <c r="D246" s="280">
        <v>93</v>
      </c>
      <c r="E246" s="280">
        <v>91</v>
      </c>
      <c r="F246" s="280">
        <v>87.5</v>
      </c>
      <c r="G246" s="280">
        <v>85.5</v>
      </c>
      <c r="H246" s="280">
        <v>96.5</v>
      </c>
      <c r="I246" s="280">
        <v>98.5</v>
      </c>
      <c r="J246" s="280">
        <v>102</v>
      </c>
      <c r="K246" s="278">
        <v>95</v>
      </c>
      <c r="L246" s="278">
        <v>89.5</v>
      </c>
      <c r="M246" s="278">
        <v>12.882540000000001</v>
      </c>
    </row>
    <row r="247" spans="1:13">
      <c r="A247" s="269">
        <v>237</v>
      </c>
      <c r="B247" s="278" t="s">
        <v>403</v>
      </c>
      <c r="C247" s="279">
        <v>387.55</v>
      </c>
      <c r="D247" s="280">
        <v>390.98333333333335</v>
      </c>
      <c r="E247" s="280">
        <v>382.16666666666669</v>
      </c>
      <c r="F247" s="280">
        <v>376.78333333333336</v>
      </c>
      <c r="G247" s="280">
        <v>367.9666666666667</v>
      </c>
      <c r="H247" s="280">
        <v>396.36666666666667</v>
      </c>
      <c r="I247" s="280">
        <v>405.18333333333328</v>
      </c>
      <c r="J247" s="280">
        <v>410.56666666666666</v>
      </c>
      <c r="K247" s="278">
        <v>399.8</v>
      </c>
      <c r="L247" s="278">
        <v>385.6</v>
      </c>
      <c r="M247" s="278">
        <v>3.1098699999999999</v>
      </c>
    </row>
    <row r="248" spans="1:13">
      <c r="A248" s="269">
        <v>238</v>
      </c>
      <c r="B248" s="278" t="s">
        <v>129</v>
      </c>
      <c r="C248" s="279">
        <v>200.15</v>
      </c>
      <c r="D248" s="280">
        <v>199.21666666666667</v>
      </c>
      <c r="E248" s="280">
        <v>195.93333333333334</v>
      </c>
      <c r="F248" s="280">
        <v>191.71666666666667</v>
      </c>
      <c r="G248" s="280">
        <v>188.43333333333334</v>
      </c>
      <c r="H248" s="280">
        <v>203.43333333333334</v>
      </c>
      <c r="I248" s="280">
        <v>206.7166666666667</v>
      </c>
      <c r="J248" s="280">
        <v>210.93333333333334</v>
      </c>
      <c r="K248" s="278">
        <v>202.5</v>
      </c>
      <c r="L248" s="278">
        <v>195</v>
      </c>
      <c r="M248" s="278">
        <v>219.99875</v>
      </c>
    </row>
    <row r="249" spans="1:13">
      <c r="A249" s="269">
        <v>239</v>
      </c>
      <c r="B249" s="278" t="s">
        <v>414</v>
      </c>
      <c r="C249" s="279">
        <v>170.3</v>
      </c>
      <c r="D249" s="280">
        <v>169.53333333333333</v>
      </c>
      <c r="E249" s="280">
        <v>164.06666666666666</v>
      </c>
      <c r="F249" s="280">
        <v>157.83333333333334</v>
      </c>
      <c r="G249" s="280">
        <v>152.36666666666667</v>
      </c>
      <c r="H249" s="280">
        <v>175.76666666666665</v>
      </c>
      <c r="I249" s="280">
        <v>181.23333333333329</v>
      </c>
      <c r="J249" s="280">
        <v>187.46666666666664</v>
      </c>
      <c r="K249" s="278">
        <v>175</v>
      </c>
      <c r="L249" s="278">
        <v>163.30000000000001</v>
      </c>
      <c r="M249" s="278">
        <v>0.41506999999999999</v>
      </c>
    </row>
    <row r="250" spans="1:13">
      <c r="A250" s="269">
        <v>240</v>
      </c>
      <c r="B250" s="278" t="s">
        <v>411</v>
      </c>
      <c r="C250" s="279">
        <v>38.700000000000003</v>
      </c>
      <c r="D250" s="280">
        <v>39.1</v>
      </c>
      <c r="E250" s="280">
        <v>37.800000000000004</v>
      </c>
      <c r="F250" s="280">
        <v>36.900000000000006</v>
      </c>
      <c r="G250" s="280">
        <v>35.600000000000009</v>
      </c>
      <c r="H250" s="280">
        <v>40</v>
      </c>
      <c r="I250" s="280">
        <v>41.3</v>
      </c>
      <c r="J250" s="280">
        <v>42.199999999999996</v>
      </c>
      <c r="K250" s="278">
        <v>40.4</v>
      </c>
      <c r="L250" s="278">
        <v>38.200000000000003</v>
      </c>
      <c r="M250" s="278">
        <v>1.2054199999999999</v>
      </c>
    </row>
    <row r="251" spans="1:13">
      <c r="A251" s="269">
        <v>241</v>
      </c>
      <c r="B251" s="278" t="s">
        <v>412</v>
      </c>
      <c r="C251" s="279">
        <v>86.4</v>
      </c>
      <c r="D251" s="280">
        <v>87.283333333333346</v>
      </c>
      <c r="E251" s="280">
        <v>85.116666666666688</v>
      </c>
      <c r="F251" s="280">
        <v>83.833333333333343</v>
      </c>
      <c r="G251" s="280">
        <v>81.666666666666686</v>
      </c>
      <c r="H251" s="280">
        <v>88.566666666666691</v>
      </c>
      <c r="I251" s="280">
        <v>90.733333333333348</v>
      </c>
      <c r="J251" s="280">
        <v>92.016666666666694</v>
      </c>
      <c r="K251" s="278">
        <v>89.45</v>
      </c>
      <c r="L251" s="278">
        <v>86</v>
      </c>
      <c r="M251" s="278">
        <v>4.9467499999999998</v>
      </c>
    </row>
    <row r="252" spans="1:13">
      <c r="A252" s="269">
        <v>242</v>
      </c>
      <c r="B252" s="278" t="s">
        <v>432</v>
      </c>
      <c r="C252" s="279">
        <v>13.2</v>
      </c>
      <c r="D252" s="280">
        <v>13</v>
      </c>
      <c r="E252" s="280">
        <v>12.55</v>
      </c>
      <c r="F252" s="280">
        <v>11.9</v>
      </c>
      <c r="G252" s="280">
        <v>11.450000000000001</v>
      </c>
      <c r="H252" s="280">
        <v>13.65</v>
      </c>
      <c r="I252" s="280">
        <v>14.1</v>
      </c>
      <c r="J252" s="280">
        <v>14.75</v>
      </c>
      <c r="K252" s="278">
        <v>13.45</v>
      </c>
      <c r="L252" s="278">
        <v>12.35</v>
      </c>
      <c r="M252" s="278">
        <v>168.83926</v>
      </c>
    </row>
    <row r="253" spans="1:13">
      <c r="A253" s="269">
        <v>243</v>
      </c>
      <c r="B253" s="278" t="s">
        <v>429</v>
      </c>
      <c r="C253" s="279">
        <v>40.450000000000003</v>
      </c>
      <c r="D253" s="280">
        <v>41.016666666666673</v>
      </c>
      <c r="E253" s="280">
        <v>39.533333333333346</v>
      </c>
      <c r="F253" s="280">
        <v>38.616666666666674</v>
      </c>
      <c r="G253" s="280">
        <v>37.133333333333347</v>
      </c>
      <c r="H253" s="280">
        <v>41.933333333333344</v>
      </c>
      <c r="I253" s="280">
        <v>43.416666666666679</v>
      </c>
      <c r="J253" s="280">
        <v>44.333333333333343</v>
      </c>
      <c r="K253" s="278">
        <v>42.5</v>
      </c>
      <c r="L253" s="278">
        <v>40.1</v>
      </c>
      <c r="M253" s="278">
        <v>12.741759999999999</v>
      </c>
    </row>
    <row r="254" spans="1:13">
      <c r="A254" s="269">
        <v>244</v>
      </c>
      <c r="B254" s="278" t="s">
        <v>430</v>
      </c>
      <c r="C254" s="279">
        <v>78.95</v>
      </c>
      <c r="D254" s="280">
        <v>79.066666666666663</v>
      </c>
      <c r="E254" s="280">
        <v>76.883333333333326</v>
      </c>
      <c r="F254" s="280">
        <v>74.816666666666663</v>
      </c>
      <c r="G254" s="280">
        <v>72.633333333333326</v>
      </c>
      <c r="H254" s="280">
        <v>81.133333333333326</v>
      </c>
      <c r="I254" s="280">
        <v>83.316666666666663</v>
      </c>
      <c r="J254" s="280">
        <v>85.383333333333326</v>
      </c>
      <c r="K254" s="278">
        <v>81.25</v>
      </c>
      <c r="L254" s="278">
        <v>77</v>
      </c>
      <c r="M254" s="278">
        <v>66.739509999999996</v>
      </c>
    </row>
    <row r="255" spans="1:13">
      <c r="A255" s="269">
        <v>245</v>
      </c>
      <c r="B255" s="278" t="s">
        <v>433</v>
      </c>
      <c r="C255" s="279">
        <v>27.5</v>
      </c>
      <c r="D255" s="280">
        <v>27.650000000000002</v>
      </c>
      <c r="E255" s="280">
        <v>27.100000000000005</v>
      </c>
      <c r="F255" s="280">
        <v>26.700000000000003</v>
      </c>
      <c r="G255" s="280">
        <v>26.150000000000006</v>
      </c>
      <c r="H255" s="280">
        <v>28.050000000000004</v>
      </c>
      <c r="I255" s="280">
        <v>28.6</v>
      </c>
      <c r="J255" s="280">
        <v>29.000000000000004</v>
      </c>
      <c r="K255" s="278">
        <v>28.2</v>
      </c>
      <c r="L255" s="278">
        <v>27.25</v>
      </c>
      <c r="M255" s="278">
        <v>10.057980000000001</v>
      </c>
    </row>
    <row r="256" spans="1:13">
      <c r="A256" s="269">
        <v>246</v>
      </c>
      <c r="B256" s="278" t="s">
        <v>423</v>
      </c>
      <c r="C256" s="279">
        <v>697.9</v>
      </c>
      <c r="D256" s="280">
        <v>696.7166666666667</v>
      </c>
      <c r="E256" s="280">
        <v>681.58333333333337</v>
      </c>
      <c r="F256" s="280">
        <v>665.26666666666665</v>
      </c>
      <c r="G256" s="280">
        <v>650.13333333333333</v>
      </c>
      <c r="H256" s="280">
        <v>713.03333333333342</v>
      </c>
      <c r="I256" s="280">
        <v>728.16666666666663</v>
      </c>
      <c r="J256" s="280">
        <v>744.48333333333346</v>
      </c>
      <c r="K256" s="278">
        <v>711.85</v>
      </c>
      <c r="L256" s="278">
        <v>680.4</v>
      </c>
      <c r="M256" s="278">
        <v>2.7733099999999999</v>
      </c>
    </row>
    <row r="257" spans="1:13">
      <c r="A257" s="269">
        <v>247</v>
      </c>
      <c r="B257" s="278" t="s">
        <v>437</v>
      </c>
      <c r="C257" s="279">
        <v>2336.1999999999998</v>
      </c>
      <c r="D257" s="280">
        <v>2364.7166666666667</v>
      </c>
      <c r="E257" s="280">
        <v>2301.4833333333336</v>
      </c>
      <c r="F257" s="280">
        <v>2266.7666666666669</v>
      </c>
      <c r="G257" s="280">
        <v>2203.5333333333338</v>
      </c>
      <c r="H257" s="280">
        <v>2399.4333333333334</v>
      </c>
      <c r="I257" s="280">
        <v>2462.6666666666661</v>
      </c>
      <c r="J257" s="280">
        <v>2497.3833333333332</v>
      </c>
      <c r="K257" s="278">
        <v>2427.9499999999998</v>
      </c>
      <c r="L257" s="278">
        <v>2330</v>
      </c>
      <c r="M257" s="278">
        <v>5.5809999999999998E-2</v>
      </c>
    </row>
    <row r="258" spans="1:13">
      <c r="A258" s="269">
        <v>248</v>
      </c>
      <c r="B258" s="278" t="s">
        <v>434</v>
      </c>
      <c r="C258" s="279">
        <v>53.2</v>
      </c>
      <c r="D258" s="280">
        <v>53.416666666666664</v>
      </c>
      <c r="E258" s="280">
        <v>52.333333333333329</v>
      </c>
      <c r="F258" s="280">
        <v>51.466666666666661</v>
      </c>
      <c r="G258" s="280">
        <v>50.383333333333326</v>
      </c>
      <c r="H258" s="280">
        <v>54.283333333333331</v>
      </c>
      <c r="I258" s="280">
        <v>55.36666666666666</v>
      </c>
      <c r="J258" s="280">
        <v>56.233333333333334</v>
      </c>
      <c r="K258" s="278">
        <v>54.5</v>
      </c>
      <c r="L258" s="278">
        <v>52.55</v>
      </c>
      <c r="M258" s="278">
        <v>9.9906900000000007</v>
      </c>
    </row>
    <row r="259" spans="1:13">
      <c r="A259" s="269">
        <v>249</v>
      </c>
      <c r="B259" s="278" t="s">
        <v>130</v>
      </c>
      <c r="C259" s="279">
        <v>137.05000000000001</v>
      </c>
      <c r="D259" s="280">
        <v>134.88333333333333</v>
      </c>
      <c r="E259" s="280">
        <v>131.16666666666666</v>
      </c>
      <c r="F259" s="280">
        <v>125.28333333333333</v>
      </c>
      <c r="G259" s="280">
        <v>121.56666666666666</v>
      </c>
      <c r="H259" s="280">
        <v>140.76666666666665</v>
      </c>
      <c r="I259" s="280">
        <v>144.48333333333335</v>
      </c>
      <c r="J259" s="280">
        <v>150.36666666666665</v>
      </c>
      <c r="K259" s="278">
        <v>138.6</v>
      </c>
      <c r="L259" s="278">
        <v>129</v>
      </c>
      <c r="M259" s="278">
        <v>371.12549999999999</v>
      </c>
    </row>
    <row r="260" spans="1:13">
      <c r="A260" s="269">
        <v>250</v>
      </c>
      <c r="B260" s="278" t="s">
        <v>431</v>
      </c>
      <c r="C260" s="279">
        <v>8.85</v>
      </c>
      <c r="D260" s="280">
        <v>8.8166666666666682</v>
      </c>
      <c r="E260" s="280">
        <v>8.6333333333333364</v>
      </c>
      <c r="F260" s="280">
        <v>8.4166666666666679</v>
      </c>
      <c r="G260" s="280">
        <v>8.2333333333333361</v>
      </c>
      <c r="H260" s="280">
        <v>9.0333333333333368</v>
      </c>
      <c r="I260" s="280">
        <v>9.2166666666666703</v>
      </c>
      <c r="J260" s="280">
        <v>9.4333333333333371</v>
      </c>
      <c r="K260" s="278">
        <v>9</v>
      </c>
      <c r="L260" s="278">
        <v>8.6</v>
      </c>
      <c r="M260" s="278">
        <v>32.714739999999999</v>
      </c>
    </row>
    <row r="261" spans="1:13">
      <c r="A261" s="269">
        <v>251</v>
      </c>
      <c r="B261" s="278" t="s">
        <v>424</v>
      </c>
      <c r="C261" s="279">
        <v>1161</v>
      </c>
      <c r="D261" s="280">
        <v>1159.1499999999999</v>
      </c>
      <c r="E261" s="280">
        <v>1143.2999999999997</v>
      </c>
      <c r="F261" s="280">
        <v>1125.5999999999999</v>
      </c>
      <c r="G261" s="280">
        <v>1109.7499999999998</v>
      </c>
      <c r="H261" s="280">
        <v>1176.8499999999997</v>
      </c>
      <c r="I261" s="280">
        <v>1192.6999999999996</v>
      </c>
      <c r="J261" s="280">
        <v>1210.3999999999996</v>
      </c>
      <c r="K261" s="278">
        <v>1175</v>
      </c>
      <c r="L261" s="278">
        <v>1141.45</v>
      </c>
      <c r="M261" s="278">
        <v>0.37447999999999998</v>
      </c>
    </row>
    <row r="262" spans="1:13">
      <c r="A262" s="269">
        <v>252</v>
      </c>
      <c r="B262" s="278" t="s">
        <v>425</v>
      </c>
      <c r="C262" s="279">
        <v>238.85</v>
      </c>
      <c r="D262" s="280">
        <v>239.18333333333331</v>
      </c>
      <c r="E262" s="280">
        <v>235.36666666666662</v>
      </c>
      <c r="F262" s="280">
        <v>231.8833333333333</v>
      </c>
      <c r="G262" s="280">
        <v>228.06666666666661</v>
      </c>
      <c r="H262" s="280">
        <v>242.66666666666663</v>
      </c>
      <c r="I262" s="280">
        <v>246.48333333333329</v>
      </c>
      <c r="J262" s="280">
        <v>249.96666666666664</v>
      </c>
      <c r="K262" s="278">
        <v>243</v>
      </c>
      <c r="L262" s="278">
        <v>235.7</v>
      </c>
      <c r="M262" s="278">
        <v>2.8887700000000001</v>
      </c>
    </row>
    <row r="263" spans="1:13">
      <c r="A263" s="269">
        <v>253</v>
      </c>
      <c r="B263" s="278" t="s">
        <v>426</v>
      </c>
      <c r="C263" s="279">
        <v>92.5</v>
      </c>
      <c r="D263" s="280">
        <v>93.016666666666666</v>
      </c>
      <c r="E263" s="280">
        <v>91.533333333333331</v>
      </c>
      <c r="F263" s="280">
        <v>90.566666666666663</v>
      </c>
      <c r="G263" s="280">
        <v>89.083333333333329</v>
      </c>
      <c r="H263" s="280">
        <v>93.983333333333334</v>
      </c>
      <c r="I263" s="280">
        <v>95.466666666666654</v>
      </c>
      <c r="J263" s="280">
        <v>96.433333333333337</v>
      </c>
      <c r="K263" s="278">
        <v>94.5</v>
      </c>
      <c r="L263" s="278">
        <v>92.05</v>
      </c>
      <c r="M263" s="278">
        <v>5.8631399999999996</v>
      </c>
    </row>
    <row r="264" spans="1:13">
      <c r="A264" s="269">
        <v>254</v>
      </c>
      <c r="B264" s="278" t="s">
        <v>427</v>
      </c>
      <c r="C264" s="279">
        <v>55.05</v>
      </c>
      <c r="D264" s="280">
        <v>55.04999999999999</v>
      </c>
      <c r="E264" s="280">
        <v>53.549999999999983</v>
      </c>
      <c r="F264" s="280">
        <v>52.04999999999999</v>
      </c>
      <c r="G264" s="280">
        <v>50.549999999999983</v>
      </c>
      <c r="H264" s="280">
        <v>56.549999999999983</v>
      </c>
      <c r="I264" s="280">
        <v>58.05</v>
      </c>
      <c r="J264" s="280">
        <v>59.549999999999983</v>
      </c>
      <c r="K264" s="278">
        <v>56.55</v>
      </c>
      <c r="L264" s="278">
        <v>53.55</v>
      </c>
      <c r="M264" s="278">
        <v>6.6811800000000003</v>
      </c>
    </row>
    <row r="265" spans="1:13">
      <c r="A265" s="269">
        <v>255</v>
      </c>
      <c r="B265" s="278" t="s">
        <v>428</v>
      </c>
      <c r="C265" s="279">
        <v>70.45</v>
      </c>
      <c r="D265" s="280">
        <v>71.483333333333334</v>
      </c>
      <c r="E265" s="280">
        <v>69.066666666666663</v>
      </c>
      <c r="F265" s="280">
        <v>67.683333333333323</v>
      </c>
      <c r="G265" s="280">
        <v>65.266666666666652</v>
      </c>
      <c r="H265" s="280">
        <v>72.866666666666674</v>
      </c>
      <c r="I265" s="280">
        <v>75.283333333333331</v>
      </c>
      <c r="J265" s="280">
        <v>76.666666666666686</v>
      </c>
      <c r="K265" s="278">
        <v>73.900000000000006</v>
      </c>
      <c r="L265" s="278">
        <v>70.099999999999994</v>
      </c>
      <c r="M265" s="278">
        <v>9.5261999999999993</v>
      </c>
    </row>
    <row r="266" spans="1:13">
      <c r="A266" s="269">
        <v>256</v>
      </c>
      <c r="B266" s="278" t="s">
        <v>436</v>
      </c>
      <c r="C266" s="279">
        <v>32.75</v>
      </c>
      <c r="D266" s="280">
        <v>30.616666666666664</v>
      </c>
      <c r="E266" s="280">
        <v>27.93333333333333</v>
      </c>
      <c r="F266" s="280">
        <v>23.116666666666667</v>
      </c>
      <c r="G266" s="280">
        <v>20.433333333333334</v>
      </c>
      <c r="H266" s="280">
        <v>35.433333333333323</v>
      </c>
      <c r="I266" s="280">
        <v>38.11666666666666</v>
      </c>
      <c r="J266" s="280">
        <v>42.933333333333323</v>
      </c>
      <c r="K266" s="278">
        <v>33.299999999999997</v>
      </c>
      <c r="L266" s="278">
        <v>25.8</v>
      </c>
      <c r="M266" s="278">
        <v>12.254659999999999</v>
      </c>
    </row>
    <row r="267" spans="1:13">
      <c r="A267" s="269">
        <v>257</v>
      </c>
      <c r="B267" s="278" t="s">
        <v>435</v>
      </c>
      <c r="C267" s="279">
        <v>43.65</v>
      </c>
      <c r="D267" s="280">
        <v>42.9</v>
      </c>
      <c r="E267" s="280">
        <v>41.9</v>
      </c>
      <c r="F267" s="280">
        <v>40.15</v>
      </c>
      <c r="G267" s="280">
        <v>39.15</v>
      </c>
      <c r="H267" s="280">
        <v>44.65</v>
      </c>
      <c r="I267" s="280">
        <v>45.65</v>
      </c>
      <c r="J267" s="280">
        <v>47.4</v>
      </c>
      <c r="K267" s="278">
        <v>43.9</v>
      </c>
      <c r="L267" s="278">
        <v>41.15</v>
      </c>
      <c r="M267" s="278">
        <v>2.50312</v>
      </c>
    </row>
    <row r="268" spans="1:13">
      <c r="A268" s="269">
        <v>258</v>
      </c>
      <c r="B268" s="278" t="s">
        <v>264</v>
      </c>
      <c r="C268" s="279">
        <v>42.05</v>
      </c>
      <c r="D268" s="280">
        <v>42.483333333333334</v>
      </c>
      <c r="E268" s="280">
        <v>41.366666666666667</v>
      </c>
      <c r="F268" s="280">
        <v>40.68333333333333</v>
      </c>
      <c r="G268" s="280">
        <v>39.566666666666663</v>
      </c>
      <c r="H268" s="280">
        <v>43.166666666666671</v>
      </c>
      <c r="I268" s="280">
        <v>44.283333333333346</v>
      </c>
      <c r="J268" s="280">
        <v>44.966666666666676</v>
      </c>
      <c r="K268" s="278">
        <v>43.6</v>
      </c>
      <c r="L268" s="278">
        <v>41.8</v>
      </c>
      <c r="M268" s="278">
        <v>16.63758</v>
      </c>
    </row>
    <row r="269" spans="1:13">
      <c r="A269" s="269">
        <v>259</v>
      </c>
      <c r="B269" s="278" t="s">
        <v>131</v>
      </c>
      <c r="C269" s="279">
        <v>192</v>
      </c>
      <c r="D269" s="280">
        <v>192.33333333333334</v>
      </c>
      <c r="E269" s="280">
        <v>189.4666666666667</v>
      </c>
      <c r="F269" s="280">
        <v>186.93333333333337</v>
      </c>
      <c r="G269" s="280">
        <v>184.06666666666672</v>
      </c>
      <c r="H269" s="280">
        <v>194.86666666666667</v>
      </c>
      <c r="I269" s="280">
        <v>197.73333333333329</v>
      </c>
      <c r="J269" s="280">
        <v>200.26666666666665</v>
      </c>
      <c r="K269" s="278">
        <v>195.2</v>
      </c>
      <c r="L269" s="278">
        <v>189.8</v>
      </c>
      <c r="M269" s="278">
        <v>102.38285</v>
      </c>
    </row>
    <row r="270" spans="1:13">
      <c r="A270" s="269">
        <v>260</v>
      </c>
      <c r="B270" s="278" t="s">
        <v>265</v>
      </c>
      <c r="C270" s="279">
        <v>537.35</v>
      </c>
      <c r="D270" s="280">
        <v>528.83333333333337</v>
      </c>
      <c r="E270" s="280">
        <v>520.31666666666672</v>
      </c>
      <c r="F270" s="280">
        <v>503.28333333333336</v>
      </c>
      <c r="G270" s="280">
        <v>494.76666666666671</v>
      </c>
      <c r="H270" s="280">
        <v>545.86666666666679</v>
      </c>
      <c r="I270" s="280">
        <v>554.38333333333344</v>
      </c>
      <c r="J270" s="280">
        <v>571.41666666666674</v>
      </c>
      <c r="K270" s="278">
        <v>537.35</v>
      </c>
      <c r="L270" s="278">
        <v>511.8</v>
      </c>
      <c r="M270" s="278">
        <v>12.08914</v>
      </c>
    </row>
    <row r="271" spans="1:13">
      <c r="A271" s="269">
        <v>261</v>
      </c>
      <c r="B271" s="278" t="s">
        <v>132</v>
      </c>
      <c r="C271" s="279">
        <v>1683.45</v>
      </c>
      <c r="D271" s="280">
        <v>1682.75</v>
      </c>
      <c r="E271" s="280">
        <v>1657.7</v>
      </c>
      <c r="F271" s="280">
        <v>1631.95</v>
      </c>
      <c r="G271" s="280">
        <v>1606.9</v>
      </c>
      <c r="H271" s="280">
        <v>1708.5</v>
      </c>
      <c r="I271" s="280">
        <v>1733.5500000000002</v>
      </c>
      <c r="J271" s="280">
        <v>1759.3</v>
      </c>
      <c r="K271" s="278">
        <v>1707.8</v>
      </c>
      <c r="L271" s="278">
        <v>1657</v>
      </c>
      <c r="M271" s="278">
        <v>11.0039</v>
      </c>
    </row>
    <row r="272" spans="1:13">
      <c r="A272" s="269">
        <v>262</v>
      </c>
      <c r="B272" s="278" t="s">
        <v>133</v>
      </c>
      <c r="C272" s="279">
        <v>404.8</v>
      </c>
      <c r="D272" s="280">
        <v>408.86666666666662</v>
      </c>
      <c r="E272" s="280">
        <v>399.03333333333325</v>
      </c>
      <c r="F272" s="280">
        <v>393.26666666666665</v>
      </c>
      <c r="G272" s="280">
        <v>383.43333333333328</v>
      </c>
      <c r="H272" s="280">
        <v>414.63333333333321</v>
      </c>
      <c r="I272" s="280">
        <v>424.46666666666658</v>
      </c>
      <c r="J272" s="280">
        <v>430.23333333333318</v>
      </c>
      <c r="K272" s="278">
        <v>418.7</v>
      </c>
      <c r="L272" s="278">
        <v>403.1</v>
      </c>
      <c r="M272" s="278">
        <v>25.742719999999998</v>
      </c>
    </row>
    <row r="273" spans="1:13">
      <c r="A273" s="269">
        <v>263</v>
      </c>
      <c r="B273" s="278" t="s">
        <v>438</v>
      </c>
      <c r="C273" s="279">
        <v>109.8</v>
      </c>
      <c r="D273" s="280">
        <v>109.95</v>
      </c>
      <c r="E273" s="280">
        <v>107.95</v>
      </c>
      <c r="F273" s="280">
        <v>106.1</v>
      </c>
      <c r="G273" s="280">
        <v>104.1</v>
      </c>
      <c r="H273" s="280">
        <v>111.80000000000001</v>
      </c>
      <c r="I273" s="280">
        <v>113.80000000000001</v>
      </c>
      <c r="J273" s="280">
        <v>115.65000000000002</v>
      </c>
      <c r="K273" s="278">
        <v>111.95</v>
      </c>
      <c r="L273" s="278">
        <v>108.1</v>
      </c>
      <c r="M273" s="278">
        <v>3.5293299999999999</v>
      </c>
    </row>
    <row r="274" spans="1:13">
      <c r="A274" s="269">
        <v>264</v>
      </c>
      <c r="B274" s="278" t="s">
        <v>444</v>
      </c>
      <c r="C274" s="279">
        <v>380.75</v>
      </c>
      <c r="D274" s="280">
        <v>376.18333333333334</v>
      </c>
      <c r="E274" s="280">
        <v>370.06666666666666</v>
      </c>
      <c r="F274" s="280">
        <v>359.38333333333333</v>
      </c>
      <c r="G274" s="280">
        <v>353.26666666666665</v>
      </c>
      <c r="H274" s="280">
        <v>386.86666666666667</v>
      </c>
      <c r="I274" s="280">
        <v>392.98333333333335</v>
      </c>
      <c r="J274" s="280">
        <v>403.66666666666669</v>
      </c>
      <c r="K274" s="278">
        <v>382.3</v>
      </c>
      <c r="L274" s="278">
        <v>365.5</v>
      </c>
      <c r="M274" s="278">
        <v>5.2804099999999998</v>
      </c>
    </row>
    <row r="275" spans="1:13">
      <c r="A275" s="269">
        <v>265</v>
      </c>
      <c r="B275" s="278" t="s">
        <v>445</v>
      </c>
      <c r="C275" s="279">
        <v>212.65</v>
      </c>
      <c r="D275" s="280">
        <v>211.98333333333335</v>
      </c>
      <c r="E275" s="280">
        <v>209.2166666666667</v>
      </c>
      <c r="F275" s="280">
        <v>205.78333333333336</v>
      </c>
      <c r="G275" s="280">
        <v>203.01666666666671</v>
      </c>
      <c r="H275" s="280">
        <v>215.41666666666669</v>
      </c>
      <c r="I275" s="280">
        <v>218.18333333333334</v>
      </c>
      <c r="J275" s="280">
        <v>221.61666666666667</v>
      </c>
      <c r="K275" s="278">
        <v>214.75</v>
      </c>
      <c r="L275" s="278">
        <v>208.55</v>
      </c>
      <c r="M275" s="278">
        <v>6.9028099999999997</v>
      </c>
    </row>
    <row r="276" spans="1:13">
      <c r="A276" s="269">
        <v>266</v>
      </c>
      <c r="B276" s="278" t="s">
        <v>446</v>
      </c>
      <c r="C276" s="279">
        <v>391.7</v>
      </c>
      <c r="D276" s="280">
        <v>393.18333333333334</v>
      </c>
      <c r="E276" s="280">
        <v>388.51666666666665</v>
      </c>
      <c r="F276" s="280">
        <v>385.33333333333331</v>
      </c>
      <c r="G276" s="280">
        <v>380.66666666666663</v>
      </c>
      <c r="H276" s="280">
        <v>396.36666666666667</v>
      </c>
      <c r="I276" s="280">
        <v>401.0333333333333</v>
      </c>
      <c r="J276" s="280">
        <v>404.2166666666667</v>
      </c>
      <c r="K276" s="278">
        <v>397.85</v>
      </c>
      <c r="L276" s="278">
        <v>390</v>
      </c>
      <c r="M276" s="278">
        <v>0.88843000000000005</v>
      </c>
    </row>
    <row r="277" spans="1:13">
      <c r="A277" s="269">
        <v>267</v>
      </c>
      <c r="B277" s="278" t="s">
        <v>448</v>
      </c>
      <c r="C277" s="279">
        <v>25.05</v>
      </c>
      <c r="D277" s="280">
        <v>25.516666666666666</v>
      </c>
      <c r="E277" s="280">
        <v>24.033333333333331</v>
      </c>
      <c r="F277" s="280">
        <v>23.016666666666666</v>
      </c>
      <c r="G277" s="280">
        <v>21.533333333333331</v>
      </c>
      <c r="H277" s="280">
        <v>26.533333333333331</v>
      </c>
      <c r="I277" s="280">
        <v>28.016666666666666</v>
      </c>
      <c r="J277" s="280">
        <v>29.033333333333331</v>
      </c>
      <c r="K277" s="278">
        <v>27</v>
      </c>
      <c r="L277" s="278">
        <v>24.5</v>
      </c>
      <c r="M277" s="278">
        <v>15.332509999999999</v>
      </c>
    </row>
    <row r="278" spans="1:13">
      <c r="A278" s="269">
        <v>268</v>
      </c>
      <c r="B278" s="278" t="s">
        <v>450</v>
      </c>
      <c r="C278" s="279">
        <v>237.8</v>
      </c>
      <c r="D278" s="280">
        <v>235.75</v>
      </c>
      <c r="E278" s="280">
        <v>232.1</v>
      </c>
      <c r="F278" s="280">
        <v>226.4</v>
      </c>
      <c r="G278" s="280">
        <v>222.75</v>
      </c>
      <c r="H278" s="280">
        <v>241.45</v>
      </c>
      <c r="I278" s="280">
        <v>245.09999999999997</v>
      </c>
      <c r="J278" s="280">
        <v>250.79999999999998</v>
      </c>
      <c r="K278" s="278">
        <v>239.4</v>
      </c>
      <c r="L278" s="278">
        <v>230.05</v>
      </c>
      <c r="M278" s="278">
        <v>8.8462999999999994</v>
      </c>
    </row>
    <row r="279" spans="1:13">
      <c r="A279" s="269">
        <v>269</v>
      </c>
      <c r="B279" s="278" t="s">
        <v>440</v>
      </c>
      <c r="C279" s="279">
        <v>332.2</v>
      </c>
      <c r="D279" s="280">
        <v>328.18333333333334</v>
      </c>
      <c r="E279" s="280">
        <v>322.01666666666665</v>
      </c>
      <c r="F279" s="280">
        <v>311.83333333333331</v>
      </c>
      <c r="G279" s="280">
        <v>305.66666666666663</v>
      </c>
      <c r="H279" s="280">
        <v>338.36666666666667</v>
      </c>
      <c r="I279" s="280">
        <v>344.5333333333333</v>
      </c>
      <c r="J279" s="280">
        <v>354.7166666666667</v>
      </c>
      <c r="K279" s="278">
        <v>334.35</v>
      </c>
      <c r="L279" s="278">
        <v>318</v>
      </c>
      <c r="M279" s="278">
        <v>4.4726800000000004</v>
      </c>
    </row>
    <row r="280" spans="1:13">
      <c r="A280" s="269">
        <v>270</v>
      </c>
      <c r="B280" s="278" t="s">
        <v>1781</v>
      </c>
      <c r="C280" s="279">
        <v>721.1</v>
      </c>
      <c r="D280" s="280">
        <v>719.94999999999993</v>
      </c>
      <c r="E280" s="280">
        <v>709.89999999999986</v>
      </c>
      <c r="F280" s="280">
        <v>698.69999999999993</v>
      </c>
      <c r="G280" s="280">
        <v>688.64999999999986</v>
      </c>
      <c r="H280" s="280">
        <v>731.14999999999986</v>
      </c>
      <c r="I280" s="280">
        <v>741.19999999999982</v>
      </c>
      <c r="J280" s="280">
        <v>752.39999999999986</v>
      </c>
      <c r="K280" s="278">
        <v>730</v>
      </c>
      <c r="L280" s="278">
        <v>708.75</v>
      </c>
      <c r="M280" s="278">
        <v>2.2530000000000001E-2</v>
      </c>
    </row>
    <row r="281" spans="1:13">
      <c r="A281" s="269">
        <v>271</v>
      </c>
      <c r="B281" s="278" t="s">
        <v>451</v>
      </c>
      <c r="C281" s="279">
        <v>103.5</v>
      </c>
      <c r="D281" s="280">
        <v>104.95</v>
      </c>
      <c r="E281" s="280">
        <v>100.5</v>
      </c>
      <c r="F281" s="280">
        <v>97.5</v>
      </c>
      <c r="G281" s="280">
        <v>93.05</v>
      </c>
      <c r="H281" s="280">
        <v>107.95</v>
      </c>
      <c r="I281" s="280">
        <v>112.40000000000002</v>
      </c>
      <c r="J281" s="280">
        <v>115.4</v>
      </c>
      <c r="K281" s="278">
        <v>109.4</v>
      </c>
      <c r="L281" s="278">
        <v>101.95</v>
      </c>
      <c r="M281" s="278">
        <v>0.39800999999999997</v>
      </c>
    </row>
    <row r="282" spans="1:13">
      <c r="A282" s="269">
        <v>272</v>
      </c>
      <c r="B282" s="278" t="s">
        <v>441</v>
      </c>
      <c r="C282" s="279">
        <v>195.55</v>
      </c>
      <c r="D282" s="280">
        <v>197.65</v>
      </c>
      <c r="E282" s="280">
        <v>192.4</v>
      </c>
      <c r="F282" s="280">
        <v>189.25</v>
      </c>
      <c r="G282" s="280">
        <v>184</v>
      </c>
      <c r="H282" s="280">
        <v>200.8</v>
      </c>
      <c r="I282" s="280">
        <v>206.05</v>
      </c>
      <c r="J282" s="280">
        <v>209.20000000000002</v>
      </c>
      <c r="K282" s="278">
        <v>202.9</v>
      </c>
      <c r="L282" s="278">
        <v>194.5</v>
      </c>
      <c r="M282" s="278">
        <v>2.8596699999999999</v>
      </c>
    </row>
    <row r="283" spans="1:13">
      <c r="A283" s="269">
        <v>273</v>
      </c>
      <c r="B283" s="278" t="s">
        <v>452</v>
      </c>
      <c r="C283" s="279">
        <v>157.4</v>
      </c>
      <c r="D283" s="280">
        <v>158.6</v>
      </c>
      <c r="E283" s="280">
        <v>155.29999999999998</v>
      </c>
      <c r="F283" s="280">
        <v>153.19999999999999</v>
      </c>
      <c r="G283" s="280">
        <v>149.89999999999998</v>
      </c>
      <c r="H283" s="280">
        <v>160.69999999999999</v>
      </c>
      <c r="I283" s="280">
        <v>164</v>
      </c>
      <c r="J283" s="280">
        <v>166.1</v>
      </c>
      <c r="K283" s="278">
        <v>161.9</v>
      </c>
      <c r="L283" s="278">
        <v>156.5</v>
      </c>
      <c r="M283" s="278">
        <v>0.34416999999999998</v>
      </c>
    </row>
    <row r="284" spans="1:13">
      <c r="A284" s="269">
        <v>274</v>
      </c>
      <c r="B284" s="278" t="s">
        <v>134</v>
      </c>
      <c r="C284" s="279">
        <v>1334.4</v>
      </c>
      <c r="D284" s="280">
        <v>1348.2666666666667</v>
      </c>
      <c r="E284" s="280">
        <v>1316.4833333333333</v>
      </c>
      <c r="F284" s="280">
        <v>1298.5666666666666</v>
      </c>
      <c r="G284" s="280">
        <v>1266.7833333333333</v>
      </c>
      <c r="H284" s="280">
        <v>1366.1833333333334</v>
      </c>
      <c r="I284" s="280">
        <v>1397.9666666666667</v>
      </c>
      <c r="J284" s="280">
        <v>1415.8833333333334</v>
      </c>
      <c r="K284" s="278">
        <v>1380.05</v>
      </c>
      <c r="L284" s="278">
        <v>1330.35</v>
      </c>
      <c r="M284" s="278">
        <v>60.041490000000003</v>
      </c>
    </row>
    <row r="285" spans="1:13">
      <c r="A285" s="269">
        <v>275</v>
      </c>
      <c r="B285" s="278" t="s">
        <v>442</v>
      </c>
      <c r="C285" s="279">
        <v>55.15</v>
      </c>
      <c r="D285" s="280">
        <v>55.766666666666673</v>
      </c>
      <c r="E285" s="280">
        <v>53.533333333333346</v>
      </c>
      <c r="F285" s="280">
        <v>51.916666666666671</v>
      </c>
      <c r="G285" s="280">
        <v>49.683333333333344</v>
      </c>
      <c r="H285" s="280">
        <v>57.383333333333347</v>
      </c>
      <c r="I285" s="280">
        <v>59.616666666666681</v>
      </c>
      <c r="J285" s="280">
        <v>61.233333333333348</v>
      </c>
      <c r="K285" s="278">
        <v>58</v>
      </c>
      <c r="L285" s="278">
        <v>54.15</v>
      </c>
      <c r="M285" s="278">
        <v>13.32734</v>
      </c>
    </row>
    <row r="286" spans="1:13">
      <c r="A286" s="269">
        <v>276</v>
      </c>
      <c r="B286" s="278" t="s">
        <v>439</v>
      </c>
      <c r="C286" s="279">
        <v>463.4</v>
      </c>
      <c r="D286" s="280">
        <v>462.51666666666665</v>
      </c>
      <c r="E286" s="280">
        <v>458.08333333333331</v>
      </c>
      <c r="F286" s="280">
        <v>452.76666666666665</v>
      </c>
      <c r="G286" s="280">
        <v>448.33333333333331</v>
      </c>
      <c r="H286" s="280">
        <v>467.83333333333331</v>
      </c>
      <c r="I286" s="280">
        <v>472.26666666666671</v>
      </c>
      <c r="J286" s="280">
        <v>477.58333333333331</v>
      </c>
      <c r="K286" s="278">
        <v>466.95</v>
      </c>
      <c r="L286" s="278">
        <v>457.2</v>
      </c>
      <c r="M286" s="278">
        <v>3.9039999999999998E-2</v>
      </c>
    </row>
    <row r="287" spans="1:13">
      <c r="A287" s="269">
        <v>277</v>
      </c>
      <c r="B287" s="278" t="s">
        <v>443</v>
      </c>
      <c r="C287" s="279">
        <v>209.35</v>
      </c>
      <c r="D287" s="280">
        <v>208.65</v>
      </c>
      <c r="E287" s="280">
        <v>203.9</v>
      </c>
      <c r="F287" s="280">
        <v>198.45</v>
      </c>
      <c r="G287" s="280">
        <v>193.7</v>
      </c>
      <c r="H287" s="280">
        <v>214.10000000000002</v>
      </c>
      <c r="I287" s="280">
        <v>218.85000000000002</v>
      </c>
      <c r="J287" s="280">
        <v>224.30000000000004</v>
      </c>
      <c r="K287" s="278">
        <v>213.4</v>
      </c>
      <c r="L287" s="278">
        <v>203.2</v>
      </c>
      <c r="M287" s="278">
        <v>4.0325699999999998</v>
      </c>
    </row>
    <row r="288" spans="1:13">
      <c r="A288" s="269">
        <v>278</v>
      </c>
      <c r="B288" s="278" t="s">
        <v>449</v>
      </c>
      <c r="C288" s="279">
        <v>514.95000000000005</v>
      </c>
      <c r="D288" s="280">
        <v>513.65</v>
      </c>
      <c r="E288" s="280">
        <v>502.29999999999995</v>
      </c>
      <c r="F288" s="280">
        <v>489.65</v>
      </c>
      <c r="G288" s="280">
        <v>478.29999999999995</v>
      </c>
      <c r="H288" s="280">
        <v>526.29999999999995</v>
      </c>
      <c r="I288" s="280">
        <v>537.65000000000009</v>
      </c>
      <c r="J288" s="280">
        <v>550.29999999999995</v>
      </c>
      <c r="K288" s="278">
        <v>525</v>
      </c>
      <c r="L288" s="278">
        <v>501</v>
      </c>
      <c r="M288" s="278">
        <v>5.3480499999999997</v>
      </c>
    </row>
    <row r="289" spans="1:13">
      <c r="A289" s="269">
        <v>279</v>
      </c>
      <c r="B289" s="278" t="s">
        <v>447</v>
      </c>
      <c r="C289" s="279">
        <v>40.35</v>
      </c>
      <c r="D289" s="280">
        <v>40.699999999999996</v>
      </c>
      <c r="E289" s="280">
        <v>39.29999999999999</v>
      </c>
      <c r="F289" s="280">
        <v>38.249999999999993</v>
      </c>
      <c r="G289" s="280">
        <v>36.849999999999987</v>
      </c>
      <c r="H289" s="280">
        <v>41.749999999999993</v>
      </c>
      <c r="I289" s="280">
        <v>43.15</v>
      </c>
      <c r="J289" s="280">
        <v>44.199999999999996</v>
      </c>
      <c r="K289" s="278">
        <v>42.1</v>
      </c>
      <c r="L289" s="278">
        <v>39.65</v>
      </c>
      <c r="M289" s="278">
        <v>57.012219999999999</v>
      </c>
    </row>
    <row r="290" spans="1:13">
      <c r="A290" s="269">
        <v>280</v>
      </c>
      <c r="B290" s="278" t="s">
        <v>135</v>
      </c>
      <c r="C290" s="279">
        <v>58.1</v>
      </c>
      <c r="D290" s="280">
        <v>58.916666666666664</v>
      </c>
      <c r="E290" s="280">
        <v>56.533333333333331</v>
      </c>
      <c r="F290" s="280">
        <v>54.966666666666669</v>
      </c>
      <c r="G290" s="280">
        <v>52.583333333333336</v>
      </c>
      <c r="H290" s="280">
        <v>60.483333333333327</v>
      </c>
      <c r="I290" s="280">
        <v>62.866666666666667</v>
      </c>
      <c r="J290" s="280">
        <v>64.433333333333323</v>
      </c>
      <c r="K290" s="278">
        <v>61.3</v>
      </c>
      <c r="L290" s="278">
        <v>57.35</v>
      </c>
      <c r="M290" s="278">
        <v>166.55677</v>
      </c>
    </row>
    <row r="291" spans="1:13">
      <c r="A291" s="269">
        <v>281</v>
      </c>
      <c r="B291" s="278" t="s">
        <v>454</v>
      </c>
      <c r="C291" s="279">
        <v>13.2</v>
      </c>
      <c r="D291" s="280">
        <v>13.166666666666666</v>
      </c>
      <c r="E291" s="280">
        <v>12.683333333333332</v>
      </c>
      <c r="F291" s="280">
        <v>12.166666666666666</v>
      </c>
      <c r="G291" s="280">
        <v>11.683333333333332</v>
      </c>
      <c r="H291" s="280">
        <v>13.683333333333332</v>
      </c>
      <c r="I291" s="280">
        <v>14.166666666666666</v>
      </c>
      <c r="J291" s="280">
        <v>14.683333333333332</v>
      </c>
      <c r="K291" s="278">
        <v>13.65</v>
      </c>
      <c r="L291" s="278">
        <v>12.65</v>
      </c>
      <c r="M291" s="278">
        <v>13.746040000000001</v>
      </c>
    </row>
    <row r="292" spans="1:13">
      <c r="A292" s="269">
        <v>282</v>
      </c>
      <c r="B292" s="278" t="s">
        <v>359</v>
      </c>
      <c r="C292" s="279">
        <v>1535.25</v>
      </c>
      <c r="D292" s="280">
        <v>1537.0833333333333</v>
      </c>
      <c r="E292" s="280">
        <v>1519.1666666666665</v>
      </c>
      <c r="F292" s="280">
        <v>1503.0833333333333</v>
      </c>
      <c r="G292" s="280">
        <v>1485.1666666666665</v>
      </c>
      <c r="H292" s="280">
        <v>1553.1666666666665</v>
      </c>
      <c r="I292" s="280">
        <v>1571.083333333333</v>
      </c>
      <c r="J292" s="280">
        <v>1587.1666666666665</v>
      </c>
      <c r="K292" s="278">
        <v>1555</v>
      </c>
      <c r="L292" s="278">
        <v>1521</v>
      </c>
      <c r="M292" s="278">
        <v>1.35144</v>
      </c>
    </row>
    <row r="293" spans="1:13">
      <c r="A293" s="269">
        <v>283</v>
      </c>
      <c r="B293" s="278" t="s">
        <v>455</v>
      </c>
      <c r="C293" s="279">
        <v>469.95</v>
      </c>
      <c r="D293" s="280">
        <v>471.08333333333331</v>
      </c>
      <c r="E293" s="280">
        <v>464.16666666666663</v>
      </c>
      <c r="F293" s="280">
        <v>458.38333333333333</v>
      </c>
      <c r="G293" s="280">
        <v>451.46666666666664</v>
      </c>
      <c r="H293" s="280">
        <v>476.86666666666662</v>
      </c>
      <c r="I293" s="280">
        <v>483.78333333333325</v>
      </c>
      <c r="J293" s="280">
        <v>489.56666666666661</v>
      </c>
      <c r="K293" s="278">
        <v>478</v>
      </c>
      <c r="L293" s="278">
        <v>465.3</v>
      </c>
      <c r="M293" s="278">
        <v>3.4380899999999999</v>
      </c>
    </row>
    <row r="294" spans="1:13">
      <c r="A294" s="269">
        <v>284</v>
      </c>
      <c r="B294" s="278" t="s">
        <v>453</v>
      </c>
      <c r="C294" s="279">
        <v>2687.1</v>
      </c>
      <c r="D294" s="280">
        <v>2676.3666666666668</v>
      </c>
      <c r="E294" s="280">
        <v>2636.7333333333336</v>
      </c>
      <c r="F294" s="280">
        <v>2586.3666666666668</v>
      </c>
      <c r="G294" s="280">
        <v>2546.7333333333336</v>
      </c>
      <c r="H294" s="280">
        <v>2726.7333333333336</v>
      </c>
      <c r="I294" s="280">
        <v>2766.3666666666668</v>
      </c>
      <c r="J294" s="280">
        <v>2816.7333333333336</v>
      </c>
      <c r="K294" s="278">
        <v>2716</v>
      </c>
      <c r="L294" s="278">
        <v>2626</v>
      </c>
      <c r="M294" s="278">
        <v>4.2979999999999997E-2</v>
      </c>
    </row>
    <row r="295" spans="1:13">
      <c r="A295" s="269">
        <v>285</v>
      </c>
      <c r="B295" s="278" t="s">
        <v>456</v>
      </c>
      <c r="C295" s="279">
        <v>21.75</v>
      </c>
      <c r="D295" s="280">
        <v>21.75</v>
      </c>
      <c r="E295" s="280">
        <v>21.75</v>
      </c>
      <c r="F295" s="280">
        <v>21.75</v>
      </c>
      <c r="G295" s="280">
        <v>21.75</v>
      </c>
      <c r="H295" s="280">
        <v>21.75</v>
      </c>
      <c r="I295" s="280">
        <v>21.75</v>
      </c>
      <c r="J295" s="280">
        <v>21.75</v>
      </c>
      <c r="K295" s="278">
        <v>21.75</v>
      </c>
      <c r="L295" s="278">
        <v>21.75</v>
      </c>
      <c r="M295" s="278">
        <v>7.8308799999999996</v>
      </c>
    </row>
    <row r="296" spans="1:13">
      <c r="A296" s="269">
        <v>286</v>
      </c>
      <c r="B296" s="278" t="s">
        <v>136</v>
      </c>
      <c r="C296" s="279">
        <v>245.15</v>
      </c>
      <c r="D296" s="280">
        <v>248.93333333333331</v>
      </c>
      <c r="E296" s="280">
        <v>238.41666666666663</v>
      </c>
      <c r="F296" s="280">
        <v>231.68333333333331</v>
      </c>
      <c r="G296" s="280">
        <v>221.16666666666663</v>
      </c>
      <c r="H296" s="280">
        <v>255.66666666666663</v>
      </c>
      <c r="I296" s="280">
        <v>266.18333333333334</v>
      </c>
      <c r="J296" s="280">
        <v>272.91666666666663</v>
      </c>
      <c r="K296" s="278">
        <v>259.45</v>
      </c>
      <c r="L296" s="278">
        <v>242.2</v>
      </c>
      <c r="M296" s="278">
        <v>81.60275</v>
      </c>
    </row>
    <row r="297" spans="1:13">
      <c r="A297" s="269">
        <v>287</v>
      </c>
      <c r="B297" s="278" t="s">
        <v>457</v>
      </c>
      <c r="C297" s="279">
        <v>538.35</v>
      </c>
      <c r="D297" s="280">
        <v>535.01666666666677</v>
      </c>
      <c r="E297" s="280">
        <v>525.33333333333348</v>
      </c>
      <c r="F297" s="280">
        <v>512.31666666666672</v>
      </c>
      <c r="G297" s="280">
        <v>502.63333333333344</v>
      </c>
      <c r="H297" s="280">
        <v>548.03333333333353</v>
      </c>
      <c r="I297" s="280">
        <v>557.7166666666667</v>
      </c>
      <c r="J297" s="280">
        <v>570.73333333333358</v>
      </c>
      <c r="K297" s="278">
        <v>544.70000000000005</v>
      </c>
      <c r="L297" s="278">
        <v>522</v>
      </c>
      <c r="M297" s="278">
        <v>0.51741999999999999</v>
      </c>
    </row>
    <row r="298" spans="1:13">
      <c r="A298" s="269">
        <v>288</v>
      </c>
      <c r="B298" s="278" t="s">
        <v>137</v>
      </c>
      <c r="C298" s="279">
        <v>930.7</v>
      </c>
      <c r="D298" s="280">
        <v>942.43333333333339</v>
      </c>
      <c r="E298" s="280">
        <v>916.86666666666679</v>
      </c>
      <c r="F298" s="280">
        <v>903.03333333333342</v>
      </c>
      <c r="G298" s="280">
        <v>877.46666666666681</v>
      </c>
      <c r="H298" s="280">
        <v>956.26666666666677</v>
      </c>
      <c r="I298" s="280">
        <v>981.83333333333337</v>
      </c>
      <c r="J298" s="280">
        <v>995.66666666666674</v>
      </c>
      <c r="K298" s="278">
        <v>968</v>
      </c>
      <c r="L298" s="278">
        <v>928.6</v>
      </c>
      <c r="M298" s="278">
        <v>53.559710000000003</v>
      </c>
    </row>
    <row r="299" spans="1:13">
      <c r="A299" s="269">
        <v>289</v>
      </c>
      <c r="B299" s="278" t="s">
        <v>267</v>
      </c>
      <c r="C299" s="279">
        <v>1861.25</v>
      </c>
      <c r="D299" s="280">
        <v>1859.0166666666667</v>
      </c>
      <c r="E299" s="280">
        <v>1848.7333333333333</v>
      </c>
      <c r="F299" s="280">
        <v>1836.2166666666667</v>
      </c>
      <c r="G299" s="280">
        <v>1825.9333333333334</v>
      </c>
      <c r="H299" s="280">
        <v>1871.5333333333333</v>
      </c>
      <c r="I299" s="280">
        <v>1881.8166666666666</v>
      </c>
      <c r="J299" s="280">
        <v>1894.3333333333333</v>
      </c>
      <c r="K299" s="278">
        <v>1869.3</v>
      </c>
      <c r="L299" s="278">
        <v>1846.5</v>
      </c>
      <c r="M299" s="278">
        <v>0.50397000000000003</v>
      </c>
    </row>
    <row r="300" spans="1:13">
      <c r="A300" s="269">
        <v>290</v>
      </c>
      <c r="B300" s="278" t="s">
        <v>266</v>
      </c>
      <c r="C300" s="279">
        <v>1279.0999999999999</v>
      </c>
      <c r="D300" s="280">
        <v>1266.8166666666666</v>
      </c>
      <c r="E300" s="280">
        <v>1238.7333333333331</v>
      </c>
      <c r="F300" s="280">
        <v>1198.3666666666666</v>
      </c>
      <c r="G300" s="280">
        <v>1170.2833333333331</v>
      </c>
      <c r="H300" s="280">
        <v>1307.1833333333332</v>
      </c>
      <c r="I300" s="280">
        <v>1335.2666666666667</v>
      </c>
      <c r="J300" s="280">
        <v>1375.6333333333332</v>
      </c>
      <c r="K300" s="278">
        <v>1294.9000000000001</v>
      </c>
      <c r="L300" s="278">
        <v>1226.45</v>
      </c>
      <c r="M300" s="278">
        <v>1.9553799999999999</v>
      </c>
    </row>
    <row r="301" spans="1:13">
      <c r="A301" s="269">
        <v>291</v>
      </c>
      <c r="B301" s="278" t="s">
        <v>138</v>
      </c>
      <c r="C301" s="279">
        <v>907.6</v>
      </c>
      <c r="D301" s="280">
        <v>896.48333333333323</v>
      </c>
      <c r="E301" s="280">
        <v>879.96666666666647</v>
      </c>
      <c r="F301" s="280">
        <v>852.33333333333326</v>
      </c>
      <c r="G301" s="280">
        <v>835.81666666666649</v>
      </c>
      <c r="H301" s="280">
        <v>924.11666666666645</v>
      </c>
      <c r="I301" s="280">
        <v>940.6333333333331</v>
      </c>
      <c r="J301" s="280">
        <v>968.26666666666642</v>
      </c>
      <c r="K301" s="278">
        <v>913</v>
      </c>
      <c r="L301" s="278">
        <v>868.85</v>
      </c>
      <c r="M301" s="278">
        <v>62.421950000000002</v>
      </c>
    </row>
    <row r="302" spans="1:13">
      <c r="A302" s="269">
        <v>292</v>
      </c>
      <c r="B302" s="278" t="s">
        <v>458</v>
      </c>
      <c r="C302" s="279">
        <v>1001.25</v>
      </c>
      <c r="D302" s="280">
        <v>1006.65</v>
      </c>
      <c r="E302" s="280">
        <v>978.05</v>
      </c>
      <c r="F302" s="280">
        <v>954.85</v>
      </c>
      <c r="G302" s="280">
        <v>926.25</v>
      </c>
      <c r="H302" s="280">
        <v>1029.8499999999999</v>
      </c>
      <c r="I302" s="280">
        <v>1058.45</v>
      </c>
      <c r="J302" s="280">
        <v>1081.6499999999999</v>
      </c>
      <c r="K302" s="278">
        <v>1035.25</v>
      </c>
      <c r="L302" s="278">
        <v>983.45</v>
      </c>
      <c r="M302" s="278">
        <v>0.41328999999999999</v>
      </c>
    </row>
    <row r="303" spans="1:13">
      <c r="A303" s="269">
        <v>293</v>
      </c>
      <c r="B303" s="278" t="s">
        <v>139</v>
      </c>
      <c r="C303" s="279">
        <v>478.45</v>
      </c>
      <c r="D303" s="280">
        <v>478.0333333333333</v>
      </c>
      <c r="E303" s="280">
        <v>469.81666666666661</v>
      </c>
      <c r="F303" s="280">
        <v>461.18333333333328</v>
      </c>
      <c r="G303" s="280">
        <v>452.96666666666658</v>
      </c>
      <c r="H303" s="280">
        <v>486.66666666666663</v>
      </c>
      <c r="I303" s="280">
        <v>494.88333333333333</v>
      </c>
      <c r="J303" s="280">
        <v>503.51666666666665</v>
      </c>
      <c r="K303" s="278">
        <v>486.25</v>
      </c>
      <c r="L303" s="278">
        <v>469.4</v>
      </c>
      <c r="M303" s="278">
        <v>58.29515</v>
      </c>
    </row>
    <row r="304" spans="1:13">
      <c r="A304" s="269">
        <v>294</v>
      </c>
      <c r="B304" s="278" t="s">
        <v>140</v>
      </c>
      <c r="C304" s="279">
        <v>148.80000000000001</v>
      </c>
      <c r="D304" s="280">
        <v>150.81666666666666</v>
      </c>
      <c r="E304" s="280">
        <v>145.03333333333333</v>
      </c>
      <c r="F304" s="280">
        <v>141.26666666666668</v>
      </c>
      <c r="G304" s="280">
        <v>135.48333333333335</v>
      </c>
      <c r="H304" s="280">
        <v>154.58333333333331</v>
      </c>
      <c r="I304" s="280">
        <v>160.36666666666662</v>
      </c>
      <c r="J304" s="280">
        <v>164.1333333333333</v>
      </c>
      <c r="K304" s="278">
        <v>156.6</v>
      </c>
      <c r="L304" s="278">
        <v>147.05000000000001</v>
      </c>
      <c r="M304" s="278">
        <v>136.75248999999999</v>
      </c>
    </row>
    <row r="305" spans="1:13">
      <c r="A305" s="269">
        <v>295</v>
      </c>
      <c r="B305" s="278" t="s">
        <v>462</v>
      </c>
      <c r="C305" s="279">
        <v>13.95</v>
      </c>
      <c r="D305" s="280">
        <v>14.216666666666667</v>
      </c>
      <c r="E305" s="280">
        <v>13.583333333333334</v>
      </c>
      <c r="F305" s="280">
        <v>13.216666666666667</v>
      </c>
      <c r="G305" s="280">
        <v>12.583333333333334</v>
      </c>
      <c r="H305" s="280">
        <v>14.583333333333334</v>
      </c>
      <c r="I305" s="280">
        <v>15.216666666666667</v>
      </c>
      <c r="J305" s="280">
        <v>15.583333333333334</v>
      </c>
      <c r="K305" s="278">
        <v>14.85</v>
      </c>
      <c r="L305" s="278">
        <v>13.85</v>
      </c>
      <c r="M305" s="278">
        <v>35.641460000000002</v>
      </c>
    </row>
    <row r="306" spans="1:13">
      <c r="A306" s="269">
        <v>296</v>
      </c>
      <c r="B306" s="278" t="s">
        <v>320</v>
      </c>
      <c r="C306" s="279">
        <v>10.25</v>
      </c>
      <c r="D306" s="280">
        <v>10.35</v>
      </c>
      <c r="E306" s="280">
        <v>10.049999999999999</v>
      </c>
      <c r="F306" s="280">
        <v>9.85</v>
      </c>
      <c r="G306" s="280">
        <v>9.5499999999999989</v>
      </c>
      <c r="H306" s="280">
        <v>10.549999999999999</v>
      </c>
      <c r="I306" s="280">
        <v>10.85</v>
      </c>
      <c r="J306" s="280">
        <v>11.049999999999999</v>
      </c>
      <c r="K306" s="278">
        <v>10.65</v>
      </c>
      <c r="L306" s="278">
        <v>10.15</v>
      </c>
      <c r="M306" s="278">
        <v>33.714790000000001</v>
      </c>
    </row>
    <row r="307" spans="1:13">
      <c r="A307" s="269">
        <v>297</v>
      </c>
      <c r="B307" s="278" t="s">
        <v>465</v>
      </c>
      <c r="C307" s="279">
        <v>102.85</v>
      </c>
      <c r="D307" s="280">
        <v>104.7</v>
      </c>
      <c r="E307" s="280">
        <v>101</v>
      </c>
      <c r="F307" s="280">
        <v>99.149999999999991</v>
      </c>
      <c r="G307" s="280">
        <v>95.449999999999989</v>
      </c>
      <c r="H307" s="280">
        <v>106.55000000000001</v>
      </c>
      <c r="I307" s="280">
        <v>110.25000000000003</v>
      </c>
      <c r="J307" s="280">
        <v>112.10000000000002</v>
      </c>
      <c r="K307" s="278">
        <v>108.4</v>
      </c>
      <c r="L307" s="278">
        <v>102.85</v>
      </c>
      <c r="M307" s="278">
        <v>6.34938</v>
      </c>
    </row>
    <row r="308" spans="1:13">
      <c r="A308" s="269">
        <v>298</v>
      </c>
      <c r="B308" s="278" t="s">
        <v>467</v>
      </c>
      <c r="C308" s="279">
        <v>296.45</v>
      </c>
      <c r="D308" s="280">
        <v>291.8</v>
      </c>
      <c r="E308" s="280">
        <v>287.15000000000003</v>
      </c>
      <c r="F308" s="280">
        <v>277.85000000000002</v>
      </c>
      <c r="G308" s="280">
        <v>273.20000000000005</v>
      </c>
      <c r="H308" s="280">
        <v>301.10000000000002</v>
      </c>
      <c r="I308" s="280">
        <v>305.75</v>
      </c>
      <c r="J308" s="280">
        <v>315.05</v>
      </c>
      <c r="K308" s="278">
        <v>296.45</v>
      </c>
      <c r="L308" s="278">
        <v>282.5</v>
      </c>
      <c r="M308" s="278">
        <v>0.81105000000000005</v>
      </c>
    </row>
    <row r="309" spans="1:13">
      <c r="A309" s="269">
        <v>299</v>
      </c>
      <c r="B309" s="278" t="s">
        <v>463</v>
      </c>
      <c r="C309" s="279">
        <v>2285.0500000000002</v>
      </c>
      <c r="D309" s="280">
        <v>2336.35</v>
      </c>
      <c r="E309" s="280">
        <v>2183.6999999999998</v>
      </c>
      <c r="F309" s="280">
        <v>2082.35</v>
      </c>
      <c r="G309" s="280">
        <v>1929.6999999999998</v>
      </c>
      <c r="H309" s="280">
        <v>2437.6999999999998</v>
      </c>
      <c r="I309" s="280">
        <v>2590.3500000000004</v>
      </c>
      <c r="J309" s="280">
        <v>2691.7</v>
      </c>
      <c r="K309" s="278">
        <v>2489</v>
      </c>
      <c r="L309" s="278">
        <v>2235</v>
      </c>
      <c r="M309" s="278">
        <v>0.30126999999999998</v>
      </c>
    </row>
    <row r="310" spans="1:13">
      <c r="A310" s="269">
        <v>300</v>
      </c>
      <c r="B310" s="278" t="s">
        <v>464</v>
      </c>
      <c r="C310" s="279">
        <v>210.1</v>
      </c>
      <c r="D310" s="280">
        <v>211.23333333333335</v>
      </c>
      <c r="E310" s="280">
        <v>206.91666666666669</v>
      </c>
      <c r="F310" s="280">
        <v>203.73333333333335</v>
      </c>
      <c r="G310" s="280">
        <v>199.41666666666669</v>
      </c>
      <c r="H310" s="280">
        <v>214.41666666666669</v>
      </c>
      <c r="I310" s="280">
        <v>218.73333333333335</v>
      </c>
      <c r="J310" s="280">
        <v>221.91666666666669</v>
      </c>
      <c r="K310" s="278">
        <v>215.55</v>
      </c>
      <c r="L310" s="278">
        <v>208.05</v>
      </c>
      <c r="M310" s="278">
        <v>0.39915</v>
      </c>
    </row>
    <row r="311" spans="1:13">
      <c r="A311" s="269">
        <v>301</v>
      </c>
      <c r="B311" s="278" t="s">
        <v>141</v>
      </c>
      <c r="C311" s="279">
        <v>134.5</v>
      </c>
      <c r="D311" s="280">
        <v>135.56666666666669</v>
      </c>
      <c r="E311" s="280">
        <v>131.53333333333339</v>
      </c>
      <c r="F311" s="280">
        <v>128.56666666666669</v>
      </c>
      <c r="G311" s="280">
        <v>124.53333333333339</v>
      </c>
      <c r="H311" s="280">
        <v>138.53333333333339</v>
      </c>
      <c r="I311" s="280">
        <v>142.56666666666669</v>
      </c>
      <c r="J311" s="280">
        <v>145.53333333333339</v>
      </c>
      <c r="K311" s="278">
        <v>139.6</v>
      </c>
      <c r="L311" s="278">
        <v>132.6</v>
      </c>
      <c r="M311" s="278">
        <v>91.186210000000003</v>
      </c>
    </row>
    <row r="312" spans="1:13">
      <c r="A312" s="269">
        <v>302</v>
      </c>
      <c r="B312" s="278" t="s">
        <v>142</v>
      </c>
      <c r="C312" s="279">
        <v>333.15</v>
      </c>
      <c r="D312" s="280">
        <v>332.51666666666665</v>
      </c>
      <c r="E312" s="280">
        <v>329.13333333333333</v>
      </c>
      <c r="F312" s="280">
        <v>325.11666666666667</v>
      </c>
      <c r="G312" s="280">
        <v>321.73333333333335</v>
      </c>
      <c r="H312" s="280">
        <v>336.5333333333333</v>
      </c>
      <c r="I312" s="280">
        <v>339.91666666666663</v>
      </c>
      <c r="J312" s="280">
        <v>343.93333333333328</v>
      </c>
      <c r="K312" s="278">
        <v>335.9</v>
      </c>
      <c r="L312" s="278">
        <v>328.5</v>
      </c>
      <c r="M312" s="278">
        <v>28.61992</v>
      </c>
    </row>
    <row r="313" spans="1:13">
      <c r="A313" s="269">
        <v>303</v>
      </c>
      <c r="B313" s="278" t="s">
        <v>143</v>
      </c>
      <c r="C313" s="279">
        <v>5690.2</v>
      </c>
      <c r="D313" s="280">
        <v>5660.7166666666672</v>
      </c>
      <c r="E313" s="280">
        <v>5601.4833333333345</v>
      </c>
      <c r="F313" s="280">
        <v>5512.7666666666673</v>
      </c>
      <c r="G313" s="280">
        <v>5453.5333333333347</v>
      </c>
      <c r="H313" s="280">
        <v>5749.4333333333343</v>
      </c>
      <c r="I313" s="280">
        <v>5808.6666666666679</v>
      </c>
      <c r="J313" s="280">
        <v>5897.3833333333341</v>
      </c>
      <c r="K313" s="278">
        <v>5719.95</v>
      </c>
      <c r="L313" s="278">
        <v>5572</v>
      </c>
      <c r="M313" s="278">
        <v>16.42052</v>
      </c>
    </row>
    <row r="314" spans="1:13">
      <c r="A314" s="269">
        <v>304</v>
      </c>
      <c r="B314" s="278" t="s">
        <v>459</v>
      </c>
      <c r="C314" s="279">
        <v>605.35</v>
      </c>
      <c r="D314" s="280">
        <v>614</v>
      </c>
      <c r="E314" s="280">
        <v>594</v>
      </c>
      <c r="F314" s="280">
        <v>582.65</v>
      </c>
      <c r="G314" s="280">
        <v>562.65</v>
      </c>
      <c r="H314" s="280">
        <v>625.35</v>
      </c>
      <c r="I314" s="280">
        <v>645.35</v>
      </c>
      <c r="J314" s="280">
        <v>656.7</v>
      </c>
      <c r="K314" s="278">
        <v>634</v>
      </c>
      <c r="L314" s="278">
        <v>602.65</v>
      </c>
      <c r="M314" s="278">
        <v>0.18336</v>
      </c>
    </row>
    <row r="315" spans="1:13">
      <c r="A315" s="269">
        <v>305</v>
      </c>
      <c r="B315" s="278" t="s">
        <v>144</v>
      </c>
      <c r="C315" s="279">
        <v>578.35</v>
      </c>
      <c r="D315" s="280">
        <v>578.36666666666667</v>
      </c>
      <c r="E315" s="280">
        <v>572.83333333333337</v>
      </c>
      <c r="F315" s="280">
        <v>567.31666666666672</v>
      </c>
      <c r="G315" s="280">
        <v>561.78333333333342</v>
      </c>
      <c r="H315" s="280">
        <v>583.88333333333333</v>
      </c>
      <c r="I315" s="280">
        <v>589.41666666666663</v>
      </c>
      <c r="J315" s="280">
        <v>594.93333333333328</v>
      </c>
      <c r="K315" s="278">
        <v>583.9</v>
      </c>
      <c r="L315" s="278">
        <v>572.85</v>
      </c>
      <c r="M315" s="278">
        <v>26.51408</v>
      </c>
    </row>
    <row r="316" spans="1:13">
      <c r="A316" s="269">
        <v>306</v>
      </c>
      <c r="B316" s="278" t="s">
        <v>473</v>
      </c>
      <c r="C316" s="279">
        <v>1220.3</v>
      </c>
      <c r="D316" s="280">
        <v>1244.0166666666667</v>
      </c>
      <c r="E316" s="280">
        <v>1189.5333333333333</v>
      </c>
      <c r="F316" s="280">
        <v>1158.7666666666667</v>
      </c>
      <c r="G316" s="280">
        <v>1104.2833333333333</v>
      </c>
      <c r="H316" s="280">
        <v>1274.7833333333333</v>
      </c>
      <c r="I316" s="280">
        <v>1329.2666666666664</v>
      </c>
      <c r="J316" s="280">
        <v>1360.0333333333333</v>
      </c>
      <c r="K316" s="278">
        <v>1298.5</v>
      </c>
      <c r="L316" s="278">
        <v>1213.25</v>
      </c>
      <c r="M316" s="278">
        <v>3.0453700000000001</v>
      </c>
    </row>
    <row r="317" spans="1:13">
      <c r="A317" s="269">
        <v>307</v>
      </c>
      <c r="B317" s="278" t="s">
        <v>469</v>
      </c>
      <c r="C317" s="279">
        <v>1441.7</v>
      </c>
      <c r="D317" s="280">
        <v>1443.2</v>
      </c>
      <c r="E317" s="280">
        <v>1419.65</v>
      </c>
      <c r="F317" s="280">
        <v>1397.6000000000001</v>
      </c>
      <c r="G317" s="280">
        <v>1374.0500000000002</v>
      </c>
      <c r="H317" s="280">
        <v>1465.25</v>
      </c>
      <c r="I317" s="280">
        <v>1488.7999999999997</v>
      </c>
      <c r="J317" s="280">
        <v>1510.85</v>
      </c>
      <c r="K317" s="278">
        <v>1466.75</v>
      </c>
      <c r="L317" s="278">
        <v>1421.15</v>
      </c>
      <c r="M317" s="278">
        <v>0.52303999999999995</v>
      </c>
    </row>
    <row r="318" spans="1:13">
      <c r="A318" s="269">
        <v>308</v>
      </c>
      <c r="B318" s="278" t="s">
        <v>145</v>
      </c>
      <c r="C318" s="279">
        <v>460.8</v>
      </c>
      <c r="D318" s="280">
        <v>462.18333333333334</v>
      </c>
      <c r="E318" s="280">
        <v>450.91666666666669</v>
      </c>
      <c r="F318" s="280">
        <v>441.03333333333336</v>
      </c>
      <c r="G318" s="280">
        <v>429.76666666666671</v>
      </c>
      <c r="H318" s="280">
        <v>472.06666666666666</v>
      </c>
      <c r="I318" s="280">
        <v>483.33333333333331</v>
      </c>
      <c r="J318" s="280">
        <v>493.21666666666664</v>
      </c>
      <c r="K318" s="278">
        <v>473.45</v>
      </c>
      <c r="L318" s="278">
        <v>452.3</v>
      </c>
      <c r="M318" s="278">
        <v>29.65249</v>
      </c>
    </row>
    <row r="319" spans="1:13">
      <c r="A319" s="269">
        <v>309</v>
      </c>
      <c r="B319" s="278" t="s">
        <v>146</v>
      </c>
      <c r="C319" s="279">
        <v>1024.6500000000001</v>
      </c>
      <c r="D319" s="280">
        <v>1032.7333333333333</v>
      </c>
      <c r="E319" s="280">
        <v>1007.4666666666667</v>
      </c>
      <c r="F319" s="280">
        <v>990.2833333333333</v>
      </c>
      <c r="G319" s="280">
        <v>965.01666666666665</v>
      </c>
      <c r="H319" s="280">
        <v>1049.9166666666667</v>
      </c>
      <c r="I319" s="280">
        <v>1075.1833333333336</v>
      </c>
      <c r="J319" s="280">
        <v>1092.3666666666668</v>
      </c>
      <c r="K319" s="278">
        <v>1058</v>
      </c>
      <c r="L319" s="278">
        <v>1015.55</v>
      </c>
      <c r="M319" s="278">
        <v>28.451440000000002</v>
      </c>
    </row>
    <row r="320" spans="1:13">
      <c r="A320" s="269">
        <v>310</v>
      </c>
      <c r="B320" s="278" t="s">
        <v>466</v>
      </c>
      <c r="C320" s="279">
        <v>172.5</v>
      </c>
      <c r="D320" s="280">
        <v>171.53333333333333</v>
      </c>
      <c r="E320" s="280">
        <v>169.11666666666667</v>
      </c>
      <c r="F320" s="280">
        <v>165.73333333333335</v>
      </c>
      <c r="G320" s="280">
        <v>163.31666666666669</v>
      </c>
      <c r="H320" s="280">
        <v>174.91666666666666</v>
      </c>
      <c r="I320" s="280">
        <v>177.33333333333334</v>
      </c>
      <c r="J320" s="280">
        <v>180.71666666666664</v>
      </c>
      <c r="K320" s="278">
        <v>173.95</v>
      </c>
      <c r="L320" s="278">
        <v>168.15</v>
      </c>
      <c r="M320" s="278">
        <v>0.33305000000000001</v>
      </c>
    </row>
    <row r="321" spans="1:13">
      <c r="A321" s="269">
        <v>311</v>
      </c>
      <c r="B321" s="278" t="s">
        <v>1977</v>
      </c>
      <c r="C321" s="279">
        <v>199.9</v>
      </c>
      <c r="D321" s="280">
        <v>201.85</v>
      </c>
      <c r="E321" s="280">
        <v>196.35</v>
      </c>
      <c r="F321" s="280">
        <v>192.8</v>
      </c>
      <c r="G321" s="280">
        <v>187.3</v>
      </c>
      <c r="H321" s="280">
        <v>205.39999999999998</v>
      </c>
      <c r="I321" s="280">
        <v>210.89999999999998</v>
      </c>
      <c r="J321" s="280">
        <v>214.44999999999996</v>
      </c>
      <c r="K321" s="278">
        <v>207.35</v>
      </c>
      <c r="L321" s="278">
        <v>198.3</v>
      </c>
      <c r="M321" s="278">
        <v>7.7013999999999996</v>
      </c>
    </row>
    <row r="322" spans="1:13">
      <c r="A322" s="269">
        <v>312</v>
      </c>
      <c r="B322" s="278" t="s">
        <v>470</v>
      </c>
      <c r="C322" s="279">
        <v>58.55</v>
      </c>
      <c r="D322" s="280">
        <v>59.1</v>
      </c>
      <c r="E322" s="280">
        <v>57.7</v>
      </c>
      <c r="F322" s="280">
        <v>56.85</v>
      </c>
      <c r="G322" s="280">
        <v>55.45</v>
      </c>
      <c r="H322" s="280">
        <v>59.95</v>
      </c>
      <c r="I322" s="280">
        <v>61.349999999999994</v>
      </c>
      <c r="J322" s="280">
        <v>62.2</v>
      </c>
      <c r="K322" s="278">
        <v>60.5</v>
      </c>
      <c r="L322" s="278">
        <v>58.25</v>
      </c>
      <c r="M322" s="278">
        <v>7.8794399999999998</v>
      </c>
    </row>
    <row r="323" spans="1:13">
      <c r="A323" s="269">
        <v>313</v>
      </c>
      <c r="B323" s="278" t="s">
        <v>471</v>
      </c>
      <c r="C323" s="279">
        <v>283.2</v>
      </c>
      <c r="D323" s="280">
        <v>284.11666666666662</v>
      </c>
      <c r="E323" s="280">
        <v>279.28333333333325</v>
      </c>
      <c r="F323" s="280">
        <v>275.36666666666662</v>
      </c>
      <c r="G323" s="280">
        <v>270.53333333333325</v>
      </c>
      <c r="H323" s="280">
        <v>288.03333333333325</v>
      </c>
      <c r="I323" s="280">
        <v>292.86666666666662</v>
      </c>
      <c r="J323" s="280">
        <v>296.78333333333325</v>
      </c>
      <c r="K323" s="278">
        <v>288.95</v>
      </c>
      <c r="L323" s="278">
        <v>280.2</v>
      </c>
      <c r="M323" s="278">
        <v>0.85494000000000003</v>
      </c>
    </row>
    <row r="324" spans="1:13">
      <c r="A324" s="269">
        <v>314</v>
      </c>
      <c r="B324" s="278" t="s">
        <v>147</v>
      </c>
      <c r="C324" s="279">
        <v>935.35</v>
      </c>
      <c r="D324" s="280">
        <v>926.65</v>
      </c>
      <c r="E324" s="280">
        <v>913.4</v>
      </c>
      <c r="F324" s="280">
        <v>891.45</v>
      </c>
      <c r="G324" s="280">
        <v>878.2</v>
      </c>
      <c r="H324" s="280">
        <v>948.59999999999991</v>
      </c>
      <c r="I324" s="280">
        <v>961.84999999999991</v>
      </c>
      <c r="J324" s="280">
        <v>983.79999999999984</v>
      </c>
      <c r="K324" s="278">
        <v>939.9</v>
      </c>
      <c r="L324" s="278">
        <v>904.7</v>
      </c>
      <c r="M324" s="278">
        <v>16.50066</v>
      </c>
    </row>
    <row r="325" spans="1:13">
      <c r="A325" s="269">
        <v>315</v>
      </c>
      <c r="B325" s="278" t="s">
        <v>460</v>
      </c>
      <c r="C325" s="279">
        <v>15.25</v>
      </c>
      <c r="D325" s="280">
        <v>15.433333333333332</v>
      </c>
      <c r="E325" s="280">
        <v>14.916666666666664</v>
      </c>
      <c r="F325" s="280">
        <v>14.583333333333332</v>
      </c>
      <c r="G325" s="280">
        <v>14.066666666666665</v>
      </c>
      <c r="H325" s="280">
        <v>15.766666666666664</v>
      </c>
      <c r="I325" s="280">
        <v>16.283333333333331</v>
      </c>
      <c r="J325" s="280">
        <v>16.616666666666664</v>
      </c>
      <c r="K325" s="278">
        <v>15.95</v>
      </c>
      <c r="L325" s="278">
        <v>15.1</v>
      </c>
      <c r="M325" s="278">
        <v>10.35909</v>
      </c>
    </row>
    <row r="326" spans="1:13">
      <c r="A326" s="269">
        <v>316</v>
      </c>
      <c r="B326" s="278" t="s">
        <v>461</v>
      </c>
      <c r="C326" s="279">
        <v>130.1</v>
      </c>
      <c r="D326" s="280">
        <v>130.93333333333331</v>
      </c>
      <c r="E326" s="280">
        <v>128.16666666666663</v>
      </c>
      <c r="F326" s="280">
        <v>126.23333333333332</v>
      </c>
      <c r="G326" s="280">
        <v>123.46666666666664</v>
      </c>
      <c r="H326" s="280">
        <v>132.86666666666662</v>
      </c>
      <c r="I326" s="280">
        <v>135.63333333333333</v>
      </c>
      <c r="J326" s="280">
        <v>137.56666666666661</v>
      </c>
      <c r="K326" s="278">
        <v>133.69999999999999</v>
      </c>
      <c r="L326" s="278">
        <v>129</v>
      </c>
      <c r="M326" s="278">
        <v>1.3194699999999999</v>
      </c>
    </row>
    <row r="327" spans="1:13">
      <c r="A327" s="269">
        <v>317</v>
      </c>
      <c r="B327" s="278" t="s">
        <v>148</v>
      </c>
      <c r="C327" s="279">
        <v>101.3</v>
      </c>
      <c r="D327" s="280">
        <v>100.51666666666667</v>
      </c>
      <c r="E327" s="280">
        <v>99.033333333333331</v>
      </c>
      <c r="F327" s="280">
        <v>96.766666666666666</v>
      </c>
      <c r="G327" s="280">
        <v>95.283333333333331</v>
      </c>
      <c r="H327" s="280">
        <v>102.78333333333333</v>
      </c>
      <c r="I327" s="280">
        <v>104.26666666666665</v>
      </c>
      <c r="J327" s="280">
        <v>106.53333333333333</v>
      </c>
      <c r="K327" s="278">
        <v>102</v>
      </c>
      <c r="L327" s="278">
        <v>98.25</v>
      </c>
      <c r="M327" s="278">
        <v>187.12042</v>
      </c>
    </row>
    <row r="328" spans="1:13">
      <c r="A328" s="269">
        <v>318</v>
      </c>
      <c r="B328" s="278" t="s">
        <v>472</v>
      </c>
      <c r="C328" s="279">
        <v>541.9</v>
      </c>
      <c r="D328" s="280">
        <v>547.75</v>
      </c>
      <c r="E328" s="280">
        <v>532.75</v>
      </c>
      <c r="F328" s="280">
        <v>523.6</v>
      </c>
      <c r="G328" s="280">
        <v>508.6</v>
      </c>
      <c r="H328" s="280">
        <v>556.9</v>
      </c>
      <c r="I328" s="280">
        <v>571.9</v>
      </c>
      <c r="J328" s="280">
        <v>581.04999999999995</v>
      </c>
      <c r="K328" s="278">
        <v>562.75</v>
      </c>
      <c r="L328" s="278">
        <v>538.6</v>
      </c>
      <c r="M328" s="278">
        <v>0.61270999999999998</v>
      </c>
    </row>
    <row r="329" spans="1:13">
      <c r="A329" s="269">
        <v>319</v>
      </c>
      <c r="B329" s="278" t="s">
        <v>269</v>
      </c>
      <c r="C329" s="279">
        <v>880.35</v>
      </c>
      <c r="D329" s="280">
        <v>879.65</v>
      </c>
      <c r="E329" s="280">
        <v>867.5</v>
      </c>
      <c r="F329" s="280">
        <v>854.65</v>
      </c>
      <c r="G329" s="280">
        <v>842.5</v>
      </c>
      <c r="H329" s="280">
        <v>892.5</v>
      </c>
      <c r="I329" s="280">
        <v>904.64999999999986</v>
      </c>
      <c r="J329" s="280">
        <v>917.5</v>
      </c>
      <c r="K329" s="278">
        <v>891.8</v>
      </c>
      <c r="L329" s="278">
        <v>866.8</v>
      </c>
      <c r="M329" s="278">
        <v>2.6793900000000002</v>
      </c>
    </row>
    <row r="330" spans="1:13">
      <c r="A330" s="269">
        <v>320</v>
      </c>
      <c r="B330" s="278" t="s">
        <v>149</v>
      </c>
      <c r="C330" s="279">
        <v>61648.75</v>
      </c>
      <c r="D330" s="280">
        <v>61615.549999999996</v>
      </c>
      <c r="E330" s="280">
        <v>60743.19999999999</v>
      </c>
      <c r="F330" s="280">
        <v>59837.649999999994</v>
      </c>
      <c r="G330" s="280">
        <v>58965.299999999988</v>
      </c>
      <c r="H330" s="280">
        <v>62521.099999999991</v>
      </c>
      <c r="I330" s="280">
        <v>63393.45</v>
      </c>
      <c r="J330" s="280">
        <v>64298.999999999993</v>
      </c>
      <c r="K330" s="278">
        <v>62487.9</v>
      </c>
      <c r="L330" s="278">
        <v>60710</v>
      </c>
      <c r="M330" s="278">
        <v>0.11209</v>
      </c>
    </row>
    <row r="331" spans="1:13">
      <c r="A331" s="269">
        <v>321</v>
      </c>
      <c r="B331" s="278" t="s">
        <v>268</v>
      </c>
      <c r="C331" s="279">
        <v>30.7</v>
      </c>
      <c r="D331" s="280">
        <v>31.116666666666664</v>
      </c>
      <c r="E331" s="280">
        <v>30.133333333333326</v>
      </c>
      <c r="F331" s="280">
        <v>29.566666666666663</v>
      </c>
      <c r="G331" s="280">
        <v>28.583333333333325</v>
      </c>
      <c r="H331" s="280">
        <v>31.683333333333326</v>
      </c>
      <c r="I331" s="280">
        <v>32.666666666666671</v>
      </c>
      <c r="J331" s="280">
        <v>33.233333333333327</v>
      </c>
      <c r="K331" s="278">
        <v>32.1</v>
      </c>
      <c r="L331" s="278">
        <v>30.55</v>
      </c>
      <c r="M331" s="278">
        <v>6.8350600000000004</v>
      </c>
    </row>
    <row r="332" spans="1:13">
      <c r="A332" s="269">
        <v>322</v>
      </c>
      <c r="B332" s="278" t="s">
        <v>150</v>
      </c>
      <c r="C332" s="279">
        <v>910.75</v>
      </c>
      <c r="D332" s="280">
        <v>915.58333333333337</v>
      </c>
      <c r="E332" s="280">
        <v>896.81666666666672</v>
      </c>
      <c r="F332" s="280">
        <v>882.88333333333333</v>
      </c>
      <c r="G332" s="280">
        <v>864.11666666666667</v>
      </c>
      <c r="H332" s="280">
        <v>929.51666666666677</v>
      </c>
      <c r="I332" s="280">
        <v>948.28333333333342</v>
      </c>
      <c r="J332" s="280">
        <v>962.21666666666681</v>
      </c>
      <c r="K332" s="278">
        <v>934.35</v>
      </c>
      <c r="L332" s="278">
        <v>901.65</v>
      </c>
      <c r="M332" s="278">
        <v>8.0929800000000007</v>
      </c>
    </row>
    <row r="333" spans="1:13">
      <c r="A333" s="269">
        <v>323</v>
      </c>
      <c r="B333" s="278" t="s">
        <v>3163</v>
      </c>
      <c r="C333" s="279">
        <v>264.7</v>
      </c>
      <c r="D333" s="280">
        <v>265.0333333333333</v>
      </c>
      <c r="E333" s="280">
        <v>258.71666666666658</v>
      </c>
      <c r="F333" s="280">
        <v>252.73333333333329</v>
      </c>
      <c r="G333" s="280">
        <v>246.41666666666657</v>
      </c>
      <c r="H333" s="280">
        <v>271.01666666666659</v>
      </c>
      <c r="I333" s="280">
        <v>277.33333333333331</v>
      </c>
      <c r="J333" s="280">
        <v>283.31666666666661</v>
      </c>
      <c r="K333" s="278">
        <v>271.35000000000002</v>
      </c>
      <c r="L333" s="278">
        <v>259.05</v>
      </c>
      <c r="M333" s="278">
        <v>8.7837899999999998</v>
      </c>
    </row>
    <row r="334" spans="1:13">
      <c r="A334" s="269">
        <v>324</v>
      </c>
      <c r="B334" s="278" t="s">
        <v>270</v>
      </c>
      <c r="C334" s="279">
        <v>590.65</v>
      </c>
      <c r="D334" s="280">
        <v>589.11666666666667</v>
      </c>
      <c r="E334" s="280">
        <v>584.58333333333337</v>
      </c>
      <c r="F334" s="280">
        <v>578.51666666666665</v>
      </c>
      <c r="G334" s="280">
        <v>573.98333333333335</v>
      </c>
      <c r="H334" s="280">
        <v>595.18333333333339</v>
      </c>
      <c r="I334" s="280">
        <v>599.7166666666667</v>
      </c>
      <c r="J334" s="280">
        <v>605.78333333333342</v>
      </c>
      <c r="K334" s="278">
        <v>593.65</v>
      </c>
      <c r="L334" s="278">
        <v>583.04999999999995</v>
      </c>
      <c r="M334" s="278">
        <v>1.5031600000000001</v>
      </c>
    </row>
    <row r="335" spans="1:13">
      <c r="A335" s="269">
        <v>325</v>
      </c>
      <c r="B335" s="278" t="s">
        <v>151</v>
      </c>
      <c r="C335" s="279">
        <v>30.45</v>
      </c>
      <c r="D335" s="280">
        <v>30.533333333333331</v>
      </c>
      <c r="E335" s="280">
        <v>29.966666666666661</v>
      </c>
      <c r="F335" s="280">
        <v>29.483333333333331</v>
      </c>
      <c r="G335" s="280">
        <v>28.916666666666661</v>
      </c>
      <c r="H335" s="280">
        <v>31.016666666666662</v>
      </c>
      <c r="I335" s="280">
        <v>31.583333333333332</v>
      </c>
      <c r="J335" s="280">
        <v>32.066666666666663</v>
      </c>
      <c r="K335" s="278">
        <v>31.1</v>
      </c>
      <c r="L335" s="278">
        <v>30.05</v>
      </c>
      <c r="M335" s="278">
        <v>92.273830000000004</v>
      </c>
    </row>
    <row r="336" spans="1:13">
      <c r="A336" s="269">
        <v>326</v>
      </c>
      <c r="B336" s="278" t="s">
        <v>262</v>
      </c>
      <c r="C336" s="279">
        <v>2514</v>
      </c>
      <c r="D336" s="280">
        <v>2525.5</v>
      </c>
      <c r="E336" s="280">
        <v>2471.6999999999998</v>
      </c>
      <c r="F336" s="280">
        <v>2429.3999999999996</v>
      </c>
      <c r="G336" s="280">
        <v>2375.5999999999995</v>
      </c>
      <c r="H336" s="280">
        <v>2567.8000000000002</v>
      </c>
      <c r="I336" s="280">
        <v>2621.6000000000004</v>
      </c>
      <c r="J336" s="280">
        <v>2663.9000000000005</v>
      </c>
      <c r="K336" s="278">
        <v>2579.3000000000002</v>
      </c>
      <c r="L336" s="278">
        <v>2483.1999999999998</v>
      </c>
      <c r="M336" s="278">
        <v>7.95526</v>
      </c>
    </row>
    <row r="337" spans="1:13">
      <c r="A337" s="269">
        <v>327</v>
      </c>
      <c r="B337" s="278" t="s">
        <v>479</v>
      </c>
      <c r="C337" s="279">
        <v>1628.05</v>
      </c>
      <c r="D337" s="280">
        <v>1619.6166666666668</v>
      </c>
      <c r="E337" s="280">
        <v>1602.4333333333336</v>
      </c>
      <c r="F337" s="280">
        <v>1576.8166666666668</v>
      </c>
      <c r="G337" s="280">
        <v>1559.6333333333337</v>
      </c>
      <c r="H337" s="280">
        <v>1645.2333333333336</v>
      </c>
      <c r="I337" s="280">
        <v>1662.416666666667</v>
      </c>
      <c r="J337" s="280">
        <v>1688.0333333333335</v>
      </c>
      <c r="K337" s="278">
        <v>1636.8</v>
      </c>
      <c r="L337" s="278">
        <v>1594</v>
      </c>
      <c r="M337" s="278">
        <v>0.88229000000000002</v>
      </c>
    </row>
    <row r="338" spans="1:13">
      <c r="A338" s="269">
        <v>328</v>
      </c>
      <c r="B338" s="278" t="s">
        <v>152</v>
      </c>
      <c r="C338" s="279">
        <v>19.05</v>
      </c>
      <c r="D338" s="280">
        <v>19.000000000000004</v>
      </c>
      <c r="E338" s="280">
        <v>18.650000000000006</v>
      </c>
      <c r="F338" s="280">
        <v>18.250000000000004</v>
      </c>
      <c r="G338" s="280">
        <v>17.900000000000006</v>
      </c>
      <c r="H338" s="280">
        <v>19.400000000000006</v>
      </c>
      <c r="I338" s="280">
        <v>19.750000000000007</v>
      </c>
      <c r="J338" s="280">
        <v>20.150000000000006</v>
      </c>
      <c r="K338" s="278">
        <v>19.350000000000001</v>
      </c>
      <c r="L338" s="278">
        <v>18.600000000000001</v>
      </c>
      <c r="M338" s="278">
        <v>69.301609999999997</v>
      </c>
    </row>
    <row r="339" spans="1:13">
      <c r="A339" s="269">
        <v>329</v>
      </c>
      <c r="B339" s="278" t="s">
        <v>478</v>
      </c>
      <c r="C339" s="279">
        <v>40.799999999999997</v>
      </c>
      <c r="D339" s="280">
        <v>41.516666666666666</v>
      </c>
      <c r="E339" s="280">
        <v>39.533333333333331</v>
      </c>
      <c r="F339" s="280">
        <v>38.266666666666666</v>
      </c>
      <c r="G339" s="280">
        <v>36.283333333333331</v>
      </c>
      <c r="H339" s="280">
        <v>42.783333333333331</v>
      </c>
      <c r="I339" s="280">
        <v>44.766666666666666</v>
      </c>
      <c r="J339" s="280">
        <v>46.033333333333331</v>
      </c>
      <c r="K339" s="278">
        <v>43.5</v>
      </c>
      <c r="L339" s="278">
        <v>40.25</v>
      </c>
      <c r="M339" s="278">
        <v>1.42832</v>
      </c>
    </row>
    <row r="340" spans="1:13">
      <c r="A340" s="269">
        <v>330</v>
      </c>
      <c r="B340" s="278" t="s">
        <v>153</v>
      </c>
      <c r="C340" s="279">
        <v>27</v>
      </c>
      <c r="D340" s="280">
        <v>26.633333333333336</v>
      </c>
      <c r="E340" s="280">
        <v>25.966666666666672</v>
      </c>
      <c r="F340" s="280">
        <v>24.933333333333337</v>
      </c>
      <c r="G340" s="280">
        <v>24.266666666666673</v>
      </c>
      <c r="H340" s="280">
        <v>27.666666666666671</v>
      </c>
      <c r="I340" s="280">
        <v>28.333333333333336</v>
      </c>
      <c r="J340" s="280">
        <v>29.366666666666671</v>
      </c>
      <c r="K340" s="278">
        <v>27.3</v>
      </c>
      <c r="L340" s="278">
        <v>25.6</v>
      </c>
      <c r="M340" s="278">
        <v>304.00682</v>
      </c>
    </row>
    <row r="341" spans="1:13">
      <c r="A341" s="269">
        <v>331</v>
      </c>
      <c r="B341" s="278" t="s">
        <v>474</v>
      </c>
      <c r="C341" s="279">
        <v>453.35</v>
      </c>
      <c r="D341" s="280">
        <v>457.05</v>
      </c>
      <c r="E341" s="280">
        <v>445.3</v>
      </c>
      <c r="F341" s="280">
        <v>437.25</v>
      </c>
      <c r="G341" s="280">
        <v>425.5</v>
      </c>
      <c r="H341" s="280">
        <v>465.1</v>
      </c>
      <c r="I341" s="280">
        <v>476.85</v>
      </c>
      <c r="J341" s="280">
        <v>484.90000000000003</v>
      </c>
      <c r="K341" s="278">
        <v>468.8</v>
      </c>
      <c r="L341" s="278">
        <v>449</v>
      </c>
      <c r="M341" s="278">
        <v>0.57430999999999999</v>
      </c>
    </row>
    <row r="342" spans="1:13">
      <c r="A342" s="269">
        <v>332</v>
      </c>
      <c r="B342" s="278" t="s">
        <v>154</v>
      </c>
      <c r="C342" s="279">
        <v>17196.599999999999</v>
      </c>
      <c r="D342" s="280">
        <v>17297.066666666666</v>
      </c>
      <c r="E342" s="280">
        <v>17047.583333333332</v>
      </c>
      <c r="F342" s="280">
        <v>16898.566666666666</v>
      </c>
      <c r="G342" s="280">
        <v>16649.083333333332</v>
      </c>
      <c r="H342" s="280">
        <v>17446.083333333332</v>
      </c>
      <c r="I342" s="280">
        <v>17695.566666666669</v>
      </c>
      <c r="J342" s="280">
        <v>17844.583333333332</v>
      </c>
      <c r="K342" s="278">
        <v>17546.55</v>
      </c>
      <c r="L342" s="278">
        <v>17148.05</v>
      </c>
      <c r="M342" s="278">
        <v>0.97631000000000001</v>
      </c>
    </row>
    <row r="343" spans="1:13">
      <c r="A343" s="269">
        <v>333</v>
      </c>
      <c r="B343" s="278" t="s">
        <v>3183</v>
      </c>
      <c r="C343" s="279">
        <v>25.35</v>
      </c>
      <c r="D343" s="280">
        <v>25.349999999999998</v>
      </c>
      <c r="E343" s="280">
        <v>24.799999999999997</v>
      </c>
      <c r="F343" s="280">
        <v>24.25</v>
      </c>
      <c r="G343" s="280">
        <v>23.7</v>
      </c>
      <c r="H343" s="280">
        <v>25.899999999999995</v>
      </c>
      <c r="I343" s="280">
        <v>26.45</v>
      </c>
      <c r="J343" s="280">
        <v>26.999999999999993</v>
      </c>
      <c r="K343" s="278">
        <v>25.9</v>
      </c>
      <c r="L343" s="278">
        <v>24.8</v>
      </c>
      <c r="M343" s="278">
        <v>4.9261999999999997</v>
      </c>
    </row>
    <row r="344" spans="1:13">
      <c r="A344" s="269">
        <v>334</v>
      </c>
      <c r="B344" s="278" t="s">
        <v>477</v>
      </c>
      <c r="C344" s="279">
        <v>26.05</v>
      </c>
      <c r="D344" s="280">
        <v>26.266666666666666</v>
      </c>
      <c r="E344" s="280">
        <v>25.583333333333332</v>
      </c>
      <c r="F344" s="280">
        <v>25.116666666666667</v>
      </c>
      <c r="G344" s="280">
        <v>24.433333333333334</v>
      </c>
      <c r="H344" s="280">
        <v>26.733333333333331</v>
      </c>
      <c r="I344" s="280">
        <v>27.416666666666668</v>
      </c>
      <c r="J344" s="280">
        <v>27.883333333333329</v>
      </c>
      <c r="K344" s="278">
        <v>26.95</v>
      </c>
      <c r="L344" s="278">
        <v>25.8</v>
      </c>
      <c r="M344" s="278">
        <v>4.2844600000000002</v>
      </c>
    </row>
    <row r="345" spans="1:13">
      <c r="A345" s="269">
        <v>335</v>
      </c>
      <c r="B345" s="278" t="s">
        <v>476</v>
      </c>
      <c r="C345" s="279">
        <v>284.64999999999998</v>
      </c>
      <c r="D345" s="280">
        <v>285.83333333333331</v>
      </c>
      <c r="E345" s="280">
        <v>279.81666666666661</v>
      </c>
      <c r="F345" s="280">
        <v>274.98333333333329</v>
      </c>
      <c r="G345" s="280">
        <v>268.96666666666658</v>
      </c>
      <c r="H345" s="280">
        <v>290.66666666666663</v>
      </c>
      <c r="I345" s="280">
        <v>296.68333333333339</v>
      </c>
      <c r="J345" s="280">
        <v>301.51666666666665</v>
      </c>
      <c r="K345" s="278">
        <v>291.85000000000002</v>
      </c>
      <c r="L345" s="278">
        <v>281</v>
      </c>
      <c r="M345" s="278">
        <v>2.7069700000000001</v>
      </c>
    </row>
    <row r="346" spans="1:13">
      <c r="A346" s="269">
        <v>336</v>
      </c>
      <c r="B346" s="278" t="s">
        <v>271</v>
      </c>
      <c r="C346" s="279">
        <v>20</v>
      </c>
      <c r="D346" s="280">
        <v>20.016666666666666</v>
      </c>
      <c r="E346" s="280">
        <v>19.883333333333333</v>
      </c>
      <c r="F346" s="280">
        <v>19.766666666666666</v>
      </c>
      <c r="G346" s="280">
        <v>19.633333333333333</v>
      </c>
      <c r="H346" s="280">
        <v>20.133333333333333</v>
      </c>
      <c r="I346" s="280">
        <v>20.266666666666666</v>
      </c>
      <c r="J346" s="280">
        <v>20.383333333333333</v>
      </c>
      <c r="K346" s="278">
        <v>20.149999999999999</v>
      </c>
      <c r="L346" s="278">
        <v>19.899999999999999</v>
      </c>
      <c r="M346" s="278">
        <v>58.711320000000001</v>
      </c>
    </row>
    <row r="347" spans="1:13">
      <c r="A347" s="269">
        <v>337</v>
      </c>
      <c r="B347" s="278" t="s">
        <v>284</v>
      </c>
      <c r="C347" s="279">
        <v>117.25</v>
      </c>
      <c r="D347" s="280">
        <v>117.43333333333334</v>
      </c>
      <c r="E347" s="280">
        <v>116.06666666666668</v>
      </c>
      <c r="F347" s="280">
        <v>114.88333333333334</v>
      </c>
      <c r="G347" s="280">
        <v>113.51666666666668</v>
      </c>
      <c r="H347" s="280">
        <v>118.61666666666667</v>
      </c>
      <c r="I347" s="280">
        <v>119.98333333333335</v>
      </c>
      <c r="J347" s="280">
        <v>121.16666666666667</v>
      </c>
      <c r="K347" s="278">
        <v>118.8</v>
      </c>
      <c r="L347" s="278">
        <v>116.25</v>
      </c>
      <c r="M347" s="278">
        <v>1.29355</v>
      </c>
    </row>
    <row r="348" spans="1:13">
      <c r="A348" s="269">
        <v>338</v>
      </c>
      <c r="B348" s="278" t="s">
        <v>155</v>
      </c>
      <c r="C348" s="279">
        <v>1445.3</v>
      </c>
      <c r="D348" s="280">
        <v>1445.0999999999997</v>
      </c>
      <c r="E348" s="280">
        <v>1430.3499999999995</v>
      </c>
      <c r="F348" s="280">
        <v>1415.3999999999999</v>
      </c>
      <c r="G348" s="280">
        <v>1400.6499999999996</v>
      </c>
      <c r="H348" s="280">
        <v>1460.0499999999993</v>
      </c>
      <c r="I348" s="280">
        <v>1474.7999999999997</v>
      </c>
      <c r="J348" s="280">
        <v>1489.7499999999991</v>
      </c>
      <c r="K348" s="278">
        <v>1459.85</v>
      </c>
      <c r="L348" s="278">
        <v>1430.15</v>
      </c>
      <c r="M348" s="278">
        <v>3.6893199999999999</v>
      </c>
    </row>
    <row r="349" spans="1:13">
      <c r="A349" s="269">
        <v>339</v>
      </c>
      <c r="B349" s="278" t="s">
        <v>480</v>
      </c>
      <c r="C349" s="279">
        <v>1033.4000000000001</v>
      </c>
      <c r="D349" s="280">
        <v>1030.1666666666667</v>
      </c>
      <c r="E349" s="280">
        <v>1013.3833333333334</v>
      </c>
      <c r="F349" s="280">
        <v>993.36666666666667</v>
      </c>
      <c r="G349" s="280">
        <v>976.58333333333337</v>
      </c>
      <c r="H349" s="280">
        <v>1050.1833333333334</v>
      </c>
      <c r="I349" s="280">
        <v>1066.9666666666667</v>
      </c>
      <c r="J349" s="280">
        <v>1086.9833333333336</v>
      </c>
      <c r="K349" s="278">
        <v>1046.95</v>
      </c>
      <c r="L349" s="278">
        <v>1010.15</v>
      </c>
      <c r="M349" s="278">
        <v>8.5949999999999999E-2</v>
      </c>
    </row>
    <row r="350" spans="1:13">
      <c r="A350" s="269">
        <v>340</v>
      </c>
      <c r="B350" s="278" t="s">
        <v>475</v>
      </c>
      <c r="C350" s="279">
        <v>42.85</v>
      </c>
      <c r="D350" s="280">
        <v>43.4</v>
      </c>
      <c r="E350" s="280">
        <v>42.15</v>
      </c>
      <c r="F350" s="280">
        <v>41.45</v>
      </c>
      <c r="G350" s="280">
        <v>40.200000000000003</v>
      </c>
      <c r="H350" s="280">
        <v>44.099999999999994</v>
      </c>
      <c r="I350" s="280">
        <v>45.349999999999994</v>
      </c>
      <c r="J350" s="280">
        <v>46.04999999999999</v>
      </c>
      <c r="K350" s="278">
        <v>44.65</v>
      </c>
      <c r="L350" s="278">
        <v>42.7</v>
      </c>
      <c r="M350" s="278">
        <v>11.382199999999999</v>
      </c>
    </row>
    <row r="351" spans="1:13">
      <c r="A351" s="269">
        <v>341</v>
      </c>
      <c r="B351" s="278" t="s">
        <v>156</v>
      </c>
      <c r="C351" s="279">
        <v>85.3</v>
      </c>
      <c r="D351" s="280">
        <v>84.95</v>
      </c>
      <c r="E351" s="280">
        <v>83.65</v>
      </c>
      <c r="F351" s="280">
        <v>82</v>
      </c>
      <c r="G351" s="280">
        <v>80.7</v>
      </c>
      <c r="H351" s="280">
        <v>86.600000000000009</v>
      </c>
      <c r="I351" s="280">
        <v>87.899999999999991</v>
      </c>
      <c r="J351" s="280">
        <v>89.550000000000011</v>
      </c>
      <c r="K351" s="278">
        <v>86.25</v>
      </c>
      <c r="L351" s="278">
        <v>83.3</v>
      </c>
      <c r="M351" s="278">
        <v>62.604100000000003</v>
      </c>
    </row>
    <row r="352" spans="1:13">
      <c r="A352" s="269">
        <v>342</v>
      </c>
      <c r="B352" s="278" t="s">
        <v>157</v>
      </c>
      <c r="C352" s="279">
        <v>95.15</v>
      </c>
      <c r="D352" s="280">
        <v>94.466666666666654</v>
      </c>
      <c r="E352" s="280">
        <v>93.433333333333309</v>
      </c>
      <c r="F352" s="280">
        <v>91.716666666666654</v>
      </c>
      <c r="G352" s="280">
        <v>90.683333333333309</v>
      </c>
      <c r="H352" s="280">
        <v>96.183333333333309</v>
      </c>
      <c r="I352" s="280">
        <v>97.21666666666664</v>
      </c>
      <c r="J352" s="280">
        <v>98.933333333333309</v>
      </c>
      <c r="K352" s="278">
        <v>95.5</v>
      </c>
      <c r="L352" s="278">
        <v>92.75</v>
      </c>
      <c r="M352" s="278">
        <v>128.27334999999999</v>
      </c>
    </row>
    <row r="353" spans="1:13">
      <c r="A353" s="269">
        <v>343</v>
      </c>
      <c r="B353" s="278" t="s">
        <v>272</v>
      </c>
      <c r="C353" s="279">
        <v>375.45</v>
      </c>
      <c r="D353" s="280">
        <v>376.81666666666666</v>
      </c>
      <c r="E353" s="280">
        <v>361.68333333333334</v>
      </c>
      <c r="F353" s="280">
        <v>347.91666666666669</v>
      </c>
      <c r="G353" s="280">
        <v>332.78333333333336</v>
      </c>
      <c r="H353" s="280">
        <v>390.58333333333331</v>
      </c>
      <c r="I353" s="280">
        <v>405.71666666666664</v>
      </c>
      <c r="J353" s="280">
        <v>419.48333333333329</v>
      </c>
      <c r="K353" s="278">
        <v>391.95</v>
      </c>
      <c r="L353" s="278">
        <v>363.05</v>
      </c>
      <c r="M353" s="278">
        <v>6.4678699999999996</v>
      </c>
    </row>
    <row r="354" spans="1:13">
      <c r="A354" s="269">
        <v>344</v>
      </c>
      <c r="B354" s="278" t="s">
        <v>273</v>
      </c>
      <c r="C354" s="279">
        <v>2506.4</v>
      </c>
      <c r="D354" s="280">
        <v>2505.4833333333331</v>
      </c>
      <c r="E354" s="280">
        <v>2480.9666666666662</v>
      </c>
      <c r="F354" s="280">
        <v>2455.5333333333333</v>
      </c>
      <c r="G354" s="280">
        <v>2431.0166666666664</v>
      </c>
      <c r="H354" s="280">
        <v>2530.9166666666661</v>
      </c>
      <c r="I354" s="280">
        <v>2555.4333333333334</v>
      </c>
      <c r="J354" s="280">
        <v>2580.8666666666659</v>
      </c>
      <c r="K354" s="278">
        <v>2530</v>
      </c>
      <c r="L354" s="278">
        <v>2480.0500000000002</v>
      </c>
      <c r="M354" s="278">
        <v>0.13708000000000001</v>
      </c>
    </row>
    <row r="355" spans="1:13">
      <c r="A355" s="269">
        <v>345</v>
      </c>
      <c r="B355" s="278" t="s">
        <v>158</v>
      </c>
      <c r="C355" s="279">
        <v>89.45</v>
      </c>
      <c r="D355" s="280">
        <v>89.333333333333329</v>
      </c>
      <c r="E355" s="280">
        <v>88.766666666666652</v>
      </c>
      <c r="F355" s="280">
        <v>88.083333333333329</v>
      </c>
      <c r="G355" s="280">
        <v>87.516666666666652</v>
      </c>
      <c r="H355" s="280">
        <v>90.016666666666652</v>
      </c>
      <c r="I355" s="280">
        <v>90.583333333333343</v>
      </c>
      <c r="J355" s="280">
        <v>91.266666666666652</v>
      </c>
      <c r="K355" s="278">
        <v>89.9</v>
      </c>
      <c r="L355" s="278">
        <v>88.65</v>
      </c>
      <c r="M355" s="278">
        <v>7.5190200000000003</v>
      </c>
    </row>
    <row r="356" spans="1:13">
      <c r="A356" s="269">
        <v>346</v>
      </c>
      <c r="B356" s="278" t="s">
        <v>481</v>
      </c>
      <c r="C356" s="279">
        <v>188.2</v>
      </c>
      <c r="D356" s="280">
        <v>188.23333333333335</v>
      </c>
      <c r="E356" s="280">
        <v>186.06666666666669</v>
      </c>
      <c r="F356" s="280">
        <v>183.93333333333334</v>
      </c>
      <c r="G356" s="280">
        <v>181.76666666666668</v>
      </c>
      <c r="H356" s="280">
        <v>190.3666666666667</v>
      </c>
      <c r="I356" s="280">
        <v>192.53333333333333</v>
      </c>
      <c r="J356" s="280">
        <v>194.66666666666671</v>
      </c>
      <c r="K356" s="278">
        <v>190.4</v>
      </c>
      <c r="L356" s="278">
        <v>186.1</v>
      </c>
      <c r="M356" s="278">
        <v>15.67563</v>
      </c>
    </row>
    <row r="357" spans="1:13">
      <c r="A357" s="269">
        <v>347</v>
      </c>
      <c r="B357" s="278" t="s">
        <v>159</v>
      </c>
      <c r="C357" s="279">
        <v>84.9</v>
      </c>
      <c r="D357" s="280">
        <v>84.983333333333334</v>
      </c>
      <c r="E357" s="280">
        <v>83.916666666666671</v>
      </c>
      <c r="F357" s="280">
        <v>82.933333333333337</v>
      </c>
      <c r="G357" s="280">
        <v>81.866666666666674</v>
      </c>
      <c r="H357" s="280">
        <v>85.966666666666669</v>
      </c>
      <c r="I357" s="280">
        <v>87.033333333333331</v>
      </c>
      <c r="J357" s="280">
        <v>88.016666666666666</v>
      </c>
      <c r="K357" s="278">
        <v>86.05</v>
      </c>
      <c r="L357" s="278">
        <v>84</v>
      </c>
      <c r="M357" s="278">
        <v>151.21038999999999</v>
      </c>
    </row>
    <row r="358" spans="1:13">
      <c r="A358" s="269">
        <v>348</v>
      </c>
      <c r="B358" s="278" t="s">
        <v>482</v>
      </c>
      <c r="C358" s="279">
        <v>55.35</v>
      </c>
      <c r="D358" s="280">
        <v>55.433333333333337</v>
      </c>
      <c r="E358" s="280">
        <v>53.166666666666671</v>
      </c>
      <c r="F358" s="280">
        <v>50.983333333333334</v>
      </c>
      <c r="G358" s="280">
        <v>48.716666666666669</v>
      </c>
      <c r="H358" s="280">
        <v>57.616666666666674</v>
      </c>
      <c r="I358" s="280">
        <v>59.88333333333334</v>
      </c>
      <c r="J358" s="280">
        <v>62.066666666666677</v>
      </c>
      <c r="K358" s="278">
        <v>57.7</v>
      </c>
      <c r="L358" s="278">
        <v>53.25</v>
      </c>
      <c r="M358" s="278">
        <v>13.27806</v>
      </c>
    </row>
    <row r="359" spans="1:13">
      <c r="A359" s="269">
        <v>349</v>
      </c>
      <c r="B359" s="278" t="s">
        <v>483</v>
      </c>
      <c r="C359" s="279">
        <v>190.85</v>
      </c>
      <c r="D359" s="280">
        <v>190.61666666666667</v>
      </c>
      <c r="E359" s="280">
        <v>188.23333333333335</v>
      </c>
      <c r="F359" s="280">
        <v>185.61666666666667</v>
      </c>
      <c r="G359" s="280">
        <v>183.23333333333335</v>
      </c>
      <c r="H359" s="280">
        <v>193.23333333333335</v>
      </c>
      <c r="I359" s="280">
        <v>195.61666666666667</v>
      </c>
      <c r="J359" s="280">
        <v>198.23333333333335</v>
      </c>
      <c r="K359" s="278">
        <v>193</v>
      </c>
      <c r="L359" s="278">
        <v>188</v>
      </c>
      <c r="M359" s="278">
        <v>1.4637500000000001</v>
      </c>
    </row>
    <row r="360" spans="1:13">
      <c r="A360" s="269">
        <v>350</v>
      </c>
      <c r="B360" s="278" t="s">
        <v>484</v>
      </c>
      <c r="C360" s="279">
        <v>151.15</v>
      </c>
      <c r="D360" s="280">
        <v>151.25</v>
      </c>
      <c r="E360" s="280">
        <v>147.4</v>
      </c>
      <c r="F360" s="280">
        <v>143.65</v>
      </c>
      <c r="G360" s="280">
        <v>139.80000000000001</v>
      </c>
      <c r="H360" s="280">
        <v>155</v>
      </c>
      <c r="I360" s="280">
        <v>158.85000000000002</v>
      </c>
      <c r="J360" s="280">
        <v>162.6</v>
      </c>
      <c r="K360" s="278">
        <v>155.1</v>
      </c>
      <c r="L360" s="278">
        <v>147.5</v>
      </c>
      <c r="M360" s="278">
        <v>0.81506999999999996</v>
      </c>
    </row>
    <row r="361" spans="1:13">
      <c r="A361" s="269">
        <v>351</v>
      </c>
      <c r="B361" s="278" t="s">
        <v>160</v>
      </c>
      <c r="C361" s="279">
        <v>19574.099999999999</v>
      </c>
      <c r="D361" s="280">
        <v>19767.366666666665</v>
      </c>
      <c r="E361" s="280">
        <v>19134.73333333333</v>
      </c>
      <c r="F361" s="280">
        <v>18695.366666666665</v>
      </c>
      <c r="G361" s="280">
        <v>18062.73333333333</v>
      </c>
      <c r="H361" s="280">
        <v>20206.73333333333</v>
      </c>
      <c r="I361" s="280">
        <v>20839.366666666669</v>
      </c>
      <c r="J361" s="280">
        <v>21278.73333333333</v>
      </c>
      <c r="K361" s="278">
        <v>20400</v>
      </c>
      <c r="L361" s="278">
        <v>19328</v>
      </c>
      <c r="M361" s="278">
        <v>0.25369000000000003</v>
      </c>
    </row>
    <row r="362" spans="1:13">
      <c r="A362" s="269">
        <v>352</v>
      </c>
      <c r="B362" s="278" t="s">
        <v>488</v>
      </c>
      <c r="C362" s="279">
        <v>88.15</v>
      </c>
      <c r="D362" s="280">
        <v>88.583333333333329</v>
      </c>
      <c r="E362" s="280">
        <v>87.316666666666663</v>
      </c>
      <c r="F362" s="280">
        <v>86.483333333333334</v>
      </c>
      <c r="G362" s="280">
        <v>85.216666666666669</v>
      </c>
      <c r="H362" s="280">
        <v>89.416666666666657</v>
      </c>
      <c r="I362" s="280">
        <v>90.683333333333337</v>
      </c>
      <c r="J362" s="280">
        <v>91.516666666666652</v>
      </c>
      <c r="K362" s="278">
        <v>89.85</v>
      </c>
      <c r="L362" s="278">
        <v>87.75</v>
      </c>
      <c r="M362" s="278">
        <v>1.3480300000000001</v>
      </c>
    </row>
    <row r="363" spans="1:13">
      <c r="A363" s="269">
        <v>353</v>
      </c>
      <c r="B363" s="278" t="s">
        <v>485</v>
      </c>
      <c r="C363" s="279">
        <v>12.85</v>
      </c>
      <c r="D363" s="280">
        <v>12.75</v>
      </c>
      <c r="E363" s="280">
        <v>12.65</v>
      </c>
      <c r="F363" s="280">
        <v>12.450000000000001</v>
      </c>
      <c r="G363" s="280">
        <v>12.350000000000001</v>
      </c>
      <c r="H363" s="280">
        <v>12.95</v>
      </c>
      <c r="I363" s="280">
        <v>13.05</v>
      </c>
      <c r="J363" s="280">
        <v>13.249999999999998</v>
      </c>
      <c r="K363" s="278">
        <v>12.85</v>
      </c>
      <c r="L363" s="278">
        <v>12.55</v>
      </c>
      <c r="M363" s="278">
        <v>12.773870000000001</v>
      </c>
    </row>
    <row r="364" spans="1:13">
      <c r="A364" s="269">
        <v>354</v>
      </c>
      <c r="B364" s="278" t="s">
        <v>161</v>
      </c>
      <c r="C364" s="279">
        <v>1081.55</v>
      </c>
      <c r="D364" s="280">
        <v>1096.2</v>
      </c>
      <c r="E364" s="280">
        <v>1049.4000000000001</v>
      </c>
      <c r="F364" s="280">
        <v>1017.25</v>
      </c>
      <c r="G364" s="280">
        <v>970.45</v>
      </c>
      <c r="H364" s="280">
        <v>1128.3500000000001</v>
      </c>
      <c r="I364" s="280">
        <v>1175.1499999999999</v>
      </c>
      <c r="J364" s="280">
        <v>1207.3000000000002</v>
      </c>
      <c r="K364" s="278">
        <v>1143</v>
      </c>
      <c r="L364" s="278">
        <v>1064.05</v>
      </c>
      <c r="M364" s="278">
        <v>21.08211</v>
      </c>
    </row>
    <row r="365" spans="1:13">
      <c r="A365" s="269">
        <v>355</v>
      </c>
      <c r="B365" s="278" t="s">
        <v>489</v>
      </c>
      <c r="C365" s="279">
        <v>570.04999999999995</v>
      </c>
      <c r="D365" s="280">
        <v>568.01666666666665</v>
      </c>
      <c r="E365" s="280">
        <v>562.0333333333333</v>
      </c>
      <c r="F365" s="280">
        <v>554.01666666666665</v>
      </c>
      <c r="G365" s="280">
        <v>548.0333333333333</v>
      </c>
      <c r="H365" s="280">
        <v>576.0333333333333</v>
      </c>
      <c r="I365" s="280">
        <v>582.01666666666665</v>
      </c>
      <c r="J365" s="280">
        <v>590.0333333333333</v>
      </c>
      <c r="K365" s="278">
        <v>574</v>
      </c>
      <c r="L365" s="278">
        <v>560</v>
      </c>
      <c r="M365" s="278">
        <v>2.0091899999999998</v>
      </c>
    </row>
    <row r="366" spans="1:13">
      <c r="A366" s="269">
        <v>356</v>
      </c>
      <c r="B366" s="278" t="s">
        <v>162</v>
      </c>
      <c r="C366" s="279">
        <v>254.3</v>
      </c>
      <c r="D366" s="280">
        <v>254.54999999999998</v>
      </c>
      <c r="E366" s="280">
        <v>250.14999999999998</v>
      </c>
      <c r="F366" s="280">
        <v>246</v>
      </c>
      <c r="G366" s="280">
        <v>241.6</v>
      </c>
      <c r="H366" s="280">
        <v>258.69999999999993</v>
      </c>
      <c r="I366" s="280">
        <v>263.10000000000002</v>
      </c>
      <c r="J366" s="280">
        <v>267.24999999999994</v>
      </c>
      <c r="K366" s="278">
        <v>258.95</v>
      </c>
      <c r="L366" s="278">
        <v>250.4</v>
      </c>
      <c r="M366" s="278">
        <v>28.672059999999998</v>
      </c>
    </row>
    <row r="367" spans="1:13">
      <c r="A367" s="269">
        <v>357</v>
      </c>
      <c r="B367" s="278" t="s">
        <v>163</v>
      </c>
      <c r="C367" s="279">
        <v>80.75</v>
      </c>
      <c r="D367" s="280">
        <v>81.483333333333334</v>
      </c>
      <c r="E367" s="280">
        <v>79.716666666666669</v>
      </c>
      <c r="F367" s="280">
        <v>78.683333333333337</v>
      </c>
      <c r="G367" s="280">
        <v>76.916666666666671</v>
      </c>
      <c r="H367" s="280">
        <v>82.516666666666666</v>
      </c>
      <c r="I367" s="280">
        <v>84.283333333333346</v>
      </c>
      <c r="J367" s="280">
        <v>85.316666666666663</v>
      </c>
      <c r="K367" s="278">
        <v>83.25</v>
      </c>
      <c r="L367" s="278">
        <v>80.45</v>
      </c>
      <c r="M367" s="278">
        <v>49.070619999999998</v>
      </c>
    </row>
    <row r="368" spans="1:13">
      <c r="A368" s="269">
        <v>358</v>
      </c>
      <c r="B368" s="278" t="s">
        <v>276</v>
      </c>
      <c r="C368" s="279">
        <v>4122.75</v>
      </c>
      <c r="D368" s="280">
        <v>4110.916666666667</v>
      </c>
      <c r="E368" s="280">
        <v>4061.8333333333339</v>
      </c>
      <c r="F368" s="280">
        <v>4000.916666666667</v>
      </c>
      <c r="G368" s="280">
        <v>3951.8333333333339</v>
      </c>
      <c r="H368" s="280">
        <v>4171.8333333333339</v>
      </c>
      <c r="I368" s="280">
        <v>4220.9166666666679</v>
      </c>
      <c r="J368" s="280">
        <v>4281.8333333333339</v>
      </c>
      <c r="K368" s="278">
        <v>4160</v>
      </c>
      <c r="L368" s="278">
        <v>4050</v>
      </c>
      <c r="M368" s="278">
        <v>1.0897300000000001</v>
      </c>
    </row>
    <row r="369" spans="1:13">
      <c r="A369" s="269">
        <v>359</v>
      </c>
      <c r="B369" s="278" t="s">
        <v>278</v>
      </c>
      <c r="C369" s="279">
        <v>10146.65</v>
      </c>
      <c r="D369" s="280">
        <v>10134.883333333333</v>
      </c>
      <c r="E369" s="280">
        <v>10069.766666666666</v>
      </c>
      <c r="F369" s="280">
        <v>9992.8833333333332</v>
      </c>
      <c r="G369" s="280">
        <v>9927.7666666666664</v>
      </c>
      <c r="H369" s="280">
        <v>10211.766666666666</v>
      </c>
      <c r="I369" s="280">
        <v>10276.883333333331</v>
      </c>
      <c r="J369" s="280">
        <v>10353.766666666666</v>
      </c>
      <c r="K369" s="278">
        <v>10200</v>
      </c>
      <c r="L369" s="278">
        <v>10058</v>
      </c>
      <c r="M369" s="278">
        <v>3.083E-2</v>
      </c>
    </row>
    <row r="370" spans="1:13">
      <c r="A370" s="269">
        <v>360</v>
      </c>
      <c r="B370" s="278" t="s">
        <v>495</v>
      </c>
      <c r="C370" s="279">
        <v>4274.2</v>
      </c>
      <c r="D370" s="280">
        <v>4307.05</v>
      </c>
      <c r="E370" s="280">
        <v>4218.1500000000005</v>
      </c>
      <c r="F370" s="280">
        <v>4162.1000000000004</v>
      </c>
      <c r="G370" s="280">
        <v>4073.2000000000007</v>
      </c>
      <c r="H370" s="280">
        <v>4363.1000000000004</v>
      </c>
      <c r="I370" s="280">
        <v>4452</v>
      </c>
      <c r="J370" s="280">
        <v>4508.05</v>
      </c>
      <c r="K370" s="278">
        <v>4395.95</v>
      </c>
      <c r="L370" s="278">
        <v>4251</v>
      </c>
      <c r="M370" s="278">
        <v>0.11448999999999999</v>
      </c>
    </row>
    <row r="371" spans="1:13">
      <c r="A371" s="269">
        <v>361</v>
      </c>
      <c r="B371" s="278" t="s">
        <v>490</v>
      </c>
      <c r="C371" s="279">
        <v>76.05</v>
      </c>
      <c r="D371" s="280">
        <v>76.316666666666663</v>
      </c>
      <c r="E371" s="280">
        <v>74.933333333333323</v>
      </c>
      <c r="F371" s="280">
        <v>73.816666666666663</v>
      </c>
      <c r="G371" s="280">
        <v>72.433333333333323</v>
      </c>
      <c r="H371" s="280">
        <v>77.433333333333323</v>
      </c>
      <c r="I371" s="280">
        <v>78.816666666666649</v>
      </c>
      <c r="J371" s="280">
        <v>79.933333333333323</v>
      </c>
      <c r="K371" s="278">
        <v>77.7</v>
      </c>
      <c r="L371" s="278">
        <v>75.2</v>
      </c>
      <c r="M371" s="278">
        <v>8.6760199999999994</v>
      </c>
    </row>
    <row r="372" spans="1:13">
      <c r="A372" s="269">
        <v>362</v>
      </c>
      <c r="B372" s="278" t="s">
        <v>491</v>
      </c>
      <c r="C372" s="279">
        <v>591.79999999999995</v>
      </c>
      <c r="D372" s="280">
        <v>593.11666666666667</v>
      </c>
      <c r="E372" s="280">
        <v>576.23333333333335</v>
      </c>
      <c r="F372" s="280">
        <v>560.66666666666663</v>
      </c>
      <c r="G372" s="280">
        <v>543.7833333333333</v>
      </c>
      <c r="H372" s="280">
        <v>608.68333333333339</v>
      </c>
      <c r="I372" s="280">
        <v>625.56666666666683</v>
      </c>
      <c r="J372" s="280">
        <v>641.13333333333344</v>
      </c>
      <c r="K372" s="278">
        <v>610</v>
      </c>
      <c r="L372" s="278">
        <v>577.54999999999995</v>
      </c>
      <c r="M372" s="278">
        <v>0.71692</v>
      </c>
    </row>
    <row r="373" spans="1:13">
      <c r="A373" s="269">
        <v>363</v>
      </c>
      <c r="B373" s="278" t="s">
        <v>164</v>
      </c>
      <c r="C373" s="279">
        <v>1496.85</v>
      </c>
      <c r="D373" s="280">
        <v>1504.4666666666665</v>
      </c>
      <c r="E373" s="280">
        <v>1479.9833333333329</v>
      </c>
      <c r="F373" s="280">
        <v>1463.1166666666663</v>
      </c>
      <c r="G373" s="280">
        <v>1438.6333333333328</v>
      </c>
      <c r="H373" s="280">
        <v>1521.333333333333</v>
      </c>
      <c r="I373" s="280">
        <v>1545.8166666666666</v>
      </c>
      <c r="J373" s="280">
        <v>1562.6833333333332</v>
      </c>
      <c r="K373" s="278">
        <v>1528.95</v>
      </c>
      <c r="L373" s="278">
        <v>1487.6</v>
      </c>
      <c r="M373" s="278">
        <v>5.9007899999999998</v>
      </c>
    </row>
    <row r="374" spans="1:13">
      <c r="A374" s="269">
        <v>364</v>
      </c>
      <c r="B374" s="278" t="s">
        <v>274</v>
      </c>
      <c r="C374" s="279">
        <v>1552.7</v>
      </c>
      <c r="D374" s="280">
        <v>1549.55</v>
      </c>
      <c r="E374" s="280">
        <v>1525.1499999999999</v>
      </c>
      <c r="F374" s="280">
        <v>1497.6</v>
      </c>
      <c r="G374" s="280">
        <v>1473.1999999999998</v>
      </c>
      <c r="H374" s="280">
        <v>1577.1</v>
      </c>
      <c r="I374" s="280">
        <v>1601.5</v>
      </c>
      <c r="J374" s="280">
        <v>1629.05</v>
      </c>
      <c r="K374" s="278">
        <v>1573.95</v>
      </c>
      <c r="L374" s="278">
        <v>1522</v>
      </c>
      <c r="M374" s="278">
        <v>1.69374</v>
      </c>
    </row>
    <row r="375" spans="1:13">
      <c r="A375" s="269">
        <v>365</v>
      </c>
      <c r="B375" s="278" t="s">
        <v>165</v>
      </c>
      <c r="C375" s="279">
        <v>31</v>
      </c>
      <c r="D375" s="280">
        <v>31.099999999999998</v>
      </c>
      <c r="E375" s="280">
        <v>29.599999999999994</v>
      </c>
      <c r="F375" s="280">
        <v>28.199999999999996</v>
      </c>
      <c r="G375" s="280">
        <v>26.699999999999992</v>
      </c>
      <c r="H375" s="280">
        <v>32.5</v>
      </c>
      <c r="I375" s="280">
        <v>34</v>
      </c>
      <c r="J375" s="280">
        <v>35.4</v>
      </c>
      <c r="K375" s="278">
        <v>32.6</v>
      </c>
      <c r="L375" s="278">
        <v>29.7</v>
      </c>
      <c r="M375" s="278">
        <v>1271.4049500000001</v>
      </c>
    </row>
    <row r="376" spans="1:13">
      <c r="A376" s="269">
        <v>366</v>
      </c>
      <c r="B376" s="278" t="s">
        <v>275</v>
      </c>
      <c r="C376" s="279">
        <v>204.55</v>
      </c>
      <c r="D376" s="280">
        <v>201.31666666666669</v>
      </c>
      <c r="E376" s="280">
        <v>198.08333333333337</v>
      </c>
      <c r="F376" s="280">
        <v>191.61666666666667</v>
      </c>
      <c r="G376" s="280">
        <v>188.38333333333335</v>
      </c>
      <c r="H376" s="280">
        <v>207.78333333333339</v>
      </c>
      <c r="I376" s="280">
        <v>211.01666666666668</v>
      </c>
      <c r="J376" s="280">
        <v>217.48333333333341</v>
      </c>
      <c r="K376" s="278">
        <v>204.55</v>
      </c>
      <c r="L376" s="278">
        <v>194.85</v>
      </c>
      <c r="M376" s="278">
        <v>9.2036200000000008</v>
      </c>
    </row>
    <row r="377" spans="1:13">
      <c r="A377" s="269">
        <v>367</v>
      </c>
      <c r="B377" s="278" t="s">
        <v>486</v>
      </c>
      <c r="C377" s="279">
        <v>110.2</v>
      </c>
      <c r="D377" s="280">
        <v>110.38333333333333</v>
      </c>
      <c r="E377" s="280">
        <v>109.76666666666665</v>
      </c>
      <c r="F377" s="280">
        <v>109.33333333333333</v>
      </c>
      <c r="G377" s="280">
        <v>108.71666666666665</v>
      </c>
      <c r="H377" s="280">
        <v>110.81666666666665</v>
      </c>
      <c r="I377" s="280">
        <v>111.43333333333332</v>
      </c>
      <c r="J377" s="280">
        <v>111.86666666666665</v>
      </c>
      <c r="K377" s="278">
        <v>111</v>
      </c>
      <c r="L377" s="278">
        <v>109.95</v>
      </c>
      <c r="M377" s="278">
        <v>0.74087999999999998</v>
      </c>
    </row>
    <row r="378" spans="1:13">
      <c r="A378" s="269">
        <v>368</v>
      </c>
      <c r="B378" s="278" t="s">
        <v>492</v>
      </c>
      <c r="C378" s="279">
        <v>767.25</v>
      </c>
      <c r="D378" s="280">
        <v>760.63333333333333</v>
      </c>
      <c r="E378" s="280">
        <v>741.86666666666667</v>
      </c>
      <c r="F378" s="280">
        <v>716.48333333333335</v>
      </c>
      <c r="G378" s="280">
        <v>697.7166666666667</v>
      </c>
      <c r="H378" s="280">
        <v>786.01666666666665</v>
      </c>
      <c r="I378" s="280">
        <v>804.7833333333333</v>
      </c>
      <c r="J378" s="280">
        <v>830.16666666666663</v>
      </c>
      <c r="K378" s="278">
        <v>779.4</v>
      </c>
      <c r="L378" s="278">
        <v>735.25</v>
      </c>
      <c r="M378" s="278">
        <v>4.8371899999999997</v>
      </c>
    </row>
    <row r="379" spans="1:13">
      <c r="A379" s="269">
        <v>369</v>
      </c>
      <c r="B379" s="278" t="s">
        <v>166</v>
      </c>
      <c r="C379" s="279">
        <v>169.25</v>
      </c>
      <c r="D379" s="280">
        <v>168.1</v>
      </c>
      <c r="E379" s="280">
        <v>166.25</v>
      </c>
      <c r="F379" s="280">
        <v>163.25</v>
      </c>
      <c r="G379" s="280">
        <v>161.4</v>
      </c>
      <c r="H379" s="280">
        <v>171.1</v>
      </c>
      <c r="I379" s="280">
        <v>172.94999999999996</v>
      </c>
      <c r="J379" s="280">
        <v>175.95</v>
      </c>
      <c r="K379" s="278">
        <v>169.95</v>
      </c>
      <c r="L379" s="278">
        <v>165.1</v>
      </c>
      <c r="M379" s="278">
        <v>134.95706999999999</v>
      </c>
    </row>
    <row r="380" spans="1:13">
      <c r="A380" s="269">
        <v>370</v>
      </c>
      <c r="B380" s="278" t="s">
        <v>493</v>
      </c>
      <c r="C380" s="279">
        <v>62.3</v>
      </c>
      <c r="D380" s="280">
        <v>61.883333333333333</v>
      </c>
      <c r="E380" s="280">
        <v>61.066666666666663</v>
      </c>
      <c r="F380" s="280">
        <v>59.833333333333329</v>
      </c>
      <c r="G380" s="280">
        <v>59.016666666666659</v>
      </c>
      <c r="H380" s="280">
        <v>63.116666666666667</v>
      </c>
      <c r="I380" s="280">
        <v>63.933333333333344</v>
      </c>
      <c r="J380" s="280">
        <v>65.166666666666671</v>
      </c>
      <c r="K380" s="278">
        <v>62.7</v>
      </c>
      <c r="L380" s="278">
        <v>60.65</v>
      </c>
      <c r="M380" s="278">
        <v>11.184369999999999</v>
      </c>
    </row>
    <row r="381" spans="1:13">
      <c r="A381" s="269">
        <v>371</v>
      </c>
      <c r="B381" s="278" t="s">
        <v>277</v>
      </c>
      <c r="C381" s="279">
        <v>163.95</v>
      </c>
      <c r="D381" s="280">
        <v>166.43333333333331</v>
      </c>
      <c r="E381" s="280">
        <v>159.01666666666662</v>
      </c>
      <c r="F381" s="280">
        <v>154.08333333333331</v>
      </c>
      <c r="G381" s="280">
        <v>146.66666666666663</v>
      </c>
      <c r="H381" s="280">
        <v>171.36666666666662</v>
      </c>
      <c r="I381" s="280">
        <v>178.7833333333333</v>
      </c>
      <c r="J381" s="280">
        <v>183.71666666666661</v>
      </c>
      <c r="K381" s="278">
        <v>173.85</v>
      </c>
      <c r="L381" s="278">
        <v>161.5</v>
      </c>
      <c r="M381" s="278">
        <v>5.6614000000000004</v>
      </c>
    </row>
    <row r="382" spans="1:13">
      <c r="A382" s="269">
        <v>372</v>
      </c>
      <c r="B382" s="278" t="s">
        <v>494</v>
      </c>
      <c r="C382" s="279">
        <v>38.1</v>
      </c>
      <c r="D382" s="280">
        <v>38.016666666666673</v>
      </c>
      <c r="E382" s="280">
        <v>36.483333333333348</v>
      </c>
      <c r="F382" s="280">
        <v>34.866666666666674</v>
      </c>
      <c r="G382" s="280">
        <v>33.33333333333335</v>
      </c>
      <c r="H382" s="280">
        <v>39.633333333333347</v>
      </c>
      <c r="I382" s="280">
        <v>41.166666666666664</v>
      </c>
      <c r="J382" s="280">
        <v>42.783333333333346</v>
      </c>
      <c r="K382" s="278">
        <v>39.549999999999997</v>
      </c>
      <c r="L382" s="278">
        <v>36.4</v>
      </c>
      <c r="M382" s="278">
        <v>5.6743600000000001</v>
      </c>
    </row>
    <row r="383" spans="1:13">
      <c r="A383" s="269">
        <v>373</v>
      </c>
      <c r="B383" s="278" t="s">
        <v>487</v>
      </c>
      <c r="C383" s="279">
        <v>35.65</v>
      </c>
      <c r="D383" s="280">
        <v>36.033333333333339</v>
      </c>
      <c r="E383" s="280">
        <v>35.066666666666677</v>
      </c>
      <c r="F383" s="280">
        <v>34.483333333333341</v>
      </c>
      <c r="G383" s="280">
        <v>33.51666666666668</v>
      </c>
      <c r="H383" s="280">
        <v>36.616666666666674</v>
      </c>
      <c r="I383" s="280">
        <v>37.583333333333329</v>
      </c>
      <c r="J383" s="280">
        <v>38.166666666666671</v>
      </c>
      <c r="K383" s="278">
        <v>37</v>
      </c>
      <c r="L383" s="278">
        <v>35.450000000000003</v>
      </c>
      <c r="M383" s="278">
        <v>26.970469999999999</v>
      </c>
    </row>
    <row r="384" spans="1:13">
      <c r="A384" s="269">
        <v>374</v>
      </c>
      <c r="B384" s="278" t="s">
        <v>167</v>
      </c>
      <c r="C384" s="279">
        <v>1069.1500000000001</v>
      </c>
      <c r="D384" s="280">
        <v>1048.3666666666668</v>
      </c>
      <c r="E384" s="280">
        <v>1006.7333333333336</v>
      </c>
      <c r="F384" s="280">
        <v>944.31666666666683</v>
      </c>
      <c r="G384" s="280">
        <v>902.68333333333362</v>
      </c>
      <c r="H384" s="280">
        <v>1110.7833333333335</v>
      </c>
      <c r="I384" s="280">
        <v>1152.4166666666667</v>
      </c>
      <c r="J384" s="280">
        <v>1214.8333333333335</v>
      </c>
      <c r="K384" s="278">
        <v>1090</v>
      </c>
      <c r="L384" s="278">
        <v>985.95</v>
      </c>
      <c r="M384" s="278">
        <v>38.131129999999999</v>
      </c>
    </row>
    <row r="385" spans="1:13">
      <c r="A385" s="269">
        <v>375</v>
      </c>
      <c r="B385" s="278" t="s">
        <v>279</v>
      </c>
      <c r="C385" s="279">
        <v>268.05</v>
      </c>
      <c r="D385" s="280">
        <v>268.05</v>
      </c>
      <c r="E385" s="280">
        <v>268.05</v>
      </c>
      <c r="F385" s="280">
        <v>268.05</v>
      </c>
      <c r="G385" s="280">
        <v>268.05</v>
      </c>
      <c r="H385" s="280">
        <v>268.05</v>
      </c>
      <c r="I385" s="280">
        <v>268.05</v>
      </c>
      <c r="J385" s="280">
        <v>268.05</v>
      </c>
      <c r="K385" s="278">
        <v>268.05</v>
      </c>
      <c r="L385" s="278">
        <v>268.05</v>
      </c>
      <c r="M385" s="278">
        <v>0.59231999999999996</v>
      </c>
    </row>
    <row r="386" spans="1:13">
      <c r="A386" s="269">
        <v>376</v>
      </c>
      <c r="B386" s="278" t="s">
        <v>497</v>
      </c>
      <c r="C386" s="279">
        <v>340.45</v>
      </c>
      <c r="D386" s="280">
        <v>341.25</v>
      </c>
      <c r="E386" s="280">
        <v>334.5</v>
      </c>
      <c r="F386" s="280">
        <v>328.55</v>
      </c>
      <c r="G386" s="280">
        <v>321.8</v>
      </c>
      <c r="H386" s="280">
        <v>347.2</v>
      </c>
      <c r="I386" s="280">
        <v>353.95</v>
      </c>
      <c r="J386" s="280">
        <v>359.9</v>
      </c>
      <c r="K386" s="278">
        <v>348</v>
      </c>
      <c r="L386" s="278">
        <v>335.3</v>
      </c>
      <c r="M386" s="278">
        <v>7.0981899999999998</v>
      </c>
    </row>
    <row r="387" spans="1:13">
      <c r="A387" s="269">
        <v>377</v>
      </c>
      <c r="B387" s="278" t="s">
        <v>499</v>
      </c>
      <c r="C387" s="279">
        <v>71.150000000000006</v>
      </c>
      <c r="D387" s="280">
        <v>71.516666666666666</v>
      </c>
      <c r="E387" s="280">
        <v>70.133333333333326</v>
      </c>
      <c r="F387" s="280">
        <v>69.11666666666666</v>
      </c>
      <c r="G387" s="280">
        <v>67.73333333333332</v>
      </c>
      <c r="H387" s="280">
        <v>72.533333333333331</v>
      </c>
      <c r="I387" s="280">
        <v>73.916666666666686</v>
      </c>
      <c r="J387" s="280">
        <v>74.933333333333337</v>
      </c>
      <c r="K387" s="278">
        <v>72.900000000000006</v>
      </c>
      <c r="L387" s="278">
        <v>70.5</v>
      </c>
      <c r="M387" s="278">
        <v>9.8476099999999995</v>
      </c>
    </row>
    <row r="388" spans="1:13">
      <c r="A388" s="269">
        <v>378</v>
      </c>
      <c r="B388" s="278" t="s">
        <v>280</v>
      </c>
      <c r="C388" s="279">
        <v>479.2</v>
      </c>
      <c r="D388" s="280">
        <v>481.2166666666667</v>
      </c>
      <c r="E388" s="280">
        <v>472.98333333333341</v>
      </c>
      <c r="F388" s="280">
        <v>466.76666666666671</v>
      </c>
      <c r="G388" s="280">
        <v>458.53333333333342</v>
      </c>
      <c r="H388" s="280">
        <v>487.43333333333339</v>
      </c>
      <c r="I388" s="280">
        <v>495.66666666666674</v>
      </c>
      <c r="J388" s="280">
        <v>501.88333333333338</v>
      </c>
      <c r="K388" s="278">
        <v>489.45</v>
      </c>
      <c r="L388" s="278">
        <v>475</v>
      </c>
      <c r="M388" s="278">
        <v>1.1430100000000001</v>
      </c>
    </row>
    <row r="389" spans="1:13">
      <c r="A389" s="269">
        <v>379</v>
      </c>
      <c r="B389" s="278" t="s">
        <v>500</v>
      </c>
      <c r="C389" s="279">
        <v>224.25</v>
      </c>
      <c r="D389" s="280">
        <v>224.75</v>
      </c>
      <c r="E389" s="280">
        <v>219.55</v>
      </c>
      <c r="F389" s="280">
        <v>214.85000000000002</v>
      </c>
      <c r="G389" s="280">
        <v>209.65000000000003</v>
      </c>
      <c r="H389" s="280">
        <v>229.45</v>
      </c>
      <c r="I389" s="280">
        <v>234.64999999999998</v>
      </c>
      <c r="J389" s="280">
        <v>239.34999999999997</v>
      </c>
      <c r="K389" s="278">
        <v>229.95</v>
      </c>
      <c r="L389" s="278">
        <v>220.05</v>
      </c>
      <c r="M389" s="278">
        <v>4.7443</v>
      </c>
    </row>
    <row r="390" spans="1:13">
      <c r="A390" s="269">
        <v>380</v>
      </c>
      <c r="B390" s="278" t="s">
        <v>168</v>
      </c>
      <c r="C390" s="279">
        <v>620</v>
      </c>
      <c r="D390" s="280">
        <v>623.69999999999993</v>
      </c>
      <c r="E390" s="280">
        <v>609.29999999999984</v>
      </c>
      <c r="F390" s="280">
        <v>598.59999999999991</v>
      </c>
      <c r="G390" s="280">
        <v>584.19999999999982</v>
      </c>
      <c r="H390" s="280">
        <v>634.39999999999986</v>
      </c>
      <c r="I390" s="280">
        <v>648.79999999999995</v>
      </c>
      <c r="J390" s="280">
        <v>659.49999999999989</v>
      </c>
      <c r="K390" s="278">
        <v>638.1</v>
      </c>
      <c r="L390" s="278">
        <v>613</v>
      </c>
      <c r="M390" s="278">
        <v>4.8383500000000002</v>
      </c>
    </row>
    <row r="391" spans="1:13">
      <c r="A391" s="269">
        <v>381</v>
      </c>
      <c r="B391" s="278" t="s">
        <v>502</v>
      </c>
      <c r="C391" s="279">
        <v>913.2</v>
      </c>
      <c r="D391" s="280">
        <v>917.38333333333333</v>
      </c>
      <c r="E391" s="280">
        <v>897.81666666666661</v>
      </c>
      <c r="F391" s="280">
        <v>882.43333333333328</v>
      </c>
      <c r="G391" s="280">
        <v>862.86666666666656</v>
      </c>
      <c r="H391" s="280">
        <v>932.76666666666665</v>
      </c>
      <c r="I391" s="280">
        <v>952.33333333333348</v>
      </c>
      <c r="J391" s="280">
        <v>967.7166666666667</v>
      </c>
      <c r="K391" s="278">
        <v>936.95</v>
      </c>
      <c r="L391" s="278">
        <v>902</v>
      </c>
      <c r="M391" s="278">
        <v>0.90481</v>
      </c>
    </row>
    <row r="392" spans="1:13">
      <c r="A392" s="269">
        <v>382</v>
      </c>
      <c r="B392" s="278" t="s">
        <v>503</v>
      </c>
      <c r="C392" s="279">
        <v>263</v>
      </c>
      <c r="D392" s="280">
        <v>259.73333333333335</v>
      </c>
      <c r="E392" s="280">
        <v>256.4666666666667</v>
      </c>
      <c r="F392" s="280">
        <v>249.93333333333334</v>
      </c>
      <c r="G392" s="280">
        <v>246.66666666666669</v>
      </c>
      <c r="H392" s="280">
        <v>266.26666666666671</v>
      </c>
      <c r="I392" s="280">
        <v>269.53333333333336</v>
      </c>
      <c r="J392" s="280">
        <v>276.06666666666672</v>
      </c>
      <c r="K392" s="278">
        <v>263</v>
      </c>
      <c r="L392" s="278">
        <v>253.2</v>
      </c>
      <c r="M392" s="278">
        <v>22.852879999999999</v>
      </c>
    </row>
    <row r="393" spans="1:13">
      <c r="A393" s="269">
        <v>383</v>
      </c>
      <c r="B393" s="278" t="s">
        <v>169</v>
      </c>
      <c r="C393" s="279">
        <v>122.4</v>
      </c>
      <c r="D393" s="280">
        <v>125.39999999999999</v>
      </c>
      <c r="E393" s="280">
        <v>118.29999999999998</v>
      </c>
      <c r="F393" s="280">
        <v>114.19999999999999</v>
      </c>
      <c r="G393" s="280">
        <v>107.09999999999998</v>
      </c>
      <c r="H393" s="280">
        <v>129.5</v>
      </c>
      <c r="I393" s="280">
        <v>136.59999999999997</v>
      </c>
      <c r="J393" s="280">
        <v>140.69999999999999</v>
      </c>
      <c r="K393" s="278">
        <v>132.5</v>
      </c>
      <c r="L393" s="278">
        <v>121.3</v>
      </c>
      <c r="M393" s="278">
        <v>440.72886999999997</v>
      </c>
    </row>
    <row r="394" spans="1:13">
      <c r="A394" s="269">
        <v>384</v>
      </c>
      <c r="B394" s="278" t="s">
        <v>501</v>
      </c>
      <c r="C394" s="279">
        <v>43.05</v>
      </c>
      <c r="D394" s="280">
        <v>43.133333333333333</v>
      </c>
      <c r="E394" s="280">
        <v>42.316666666666663</v>
      </c>
      <c r="F394" s="280">
        <v>41.583333333333329</v>
      </c>
      <c r="G394" s="280">
        <v>40.766666666666659</v>
      </c>
      <c r="H394" s="280">
        <v>43.866666666666667</v>
      </c>
      <c r="I394" s="280">
        <v>44.683333333333344</v>
      </c>
      <c r="J394" s="280">
        <v>45.416666666666671</v>
      </c>
      <c r="K394" s="278">
        <v>43.95</v>
      </c>
      <c r="L394" s="278">
        <v>42.4</v>
      </c>
      <c r="M394" s="278">
        <v>19.517099999999999</v>
      </c>
    </row>
    <row r="395" spans="1:13">
      <c r="A395" s="269">
        <v>385</v>
      </c>
      <c r="B395" s="278" t="s">
        <v>170</v>
      </c>
      <c r="C395" s="279">
        <v>93.5</v>
      </c>
      <c r="D395" s="280">
        <v>93.899999999999991</v>
      </c>
      <c r="E395" s="280">
        <v>92.049999999999983</v>
      </c>
      <c r="F395" s="280">
        <v>90.6</v>
      </c>
      <c r="G395" s="280">
        <v>88.749999999999986</v>
      </c>
      <c r="H395" s="280">
        <v>95.34999999999998</v>
      </c>
      <c r="I395" s="280">
        <v>97.199999999999974</v>
      </c>
      <c r="J395" s="280">
        <v>98.649999999999977</v>
      </c>
      <c r="K395" s="278">
        <v>95.75</v>
      </c>
      <c r="L395" s="278">
        <v>92.45</v>
      </c>
      <c r="M395" s="278">
        <v>52.814190000000004</v>
      </c>
    </row>
    <row r="396" spans="1:13">
      <c r="A396" s="269">
        <v>386</v>
      </c>
      <c r="B396" s="278" t="s">
        <v>504</v>
      </c>
      <c r="C396" s="279">
        <v>84.95</v>
      </c>
      <c r="D396" s="280">
        <v>86.716666666666654</v>
      </c>
      <c r="E396" s="280">
        <v>81.733333333333306</v>
      </c>
      <c r="F396" s="280">
        <v>78.516666666666652</v>
      </c>
      <c r="G396" s="280">
        <v>73.533333333333303</v>
      </c>
      <c r="H396" s="280">
        <v>89.933333333333309</v>
      </c>
      <c r="I396" s="280">
        <v>94.916666666666657</v>
      </c>
      <c r="J396" s="280">
        <v>98.133333333333312</v>
      </c>
      <c r="K396" s="278">
        <v>91.7</v>
      </c>
      <c r="L396" s="278">
        <v>83.5</v>
      </c>
      <c r="M396" s="278">
        <v>42.182810000000003</v>
      </c>
    </row>
    <row r="397" spans="1:13">
      <c r="A397" s="269">
        <v>387</v>
      </c>
      <c r="B397" s="278" t="s">
        <v>505</v>
      </c>
      <c r="C397" s="279">
        <v>776.9</v>
      </c>
      <c r="D397" s="280">
        <v>770.88333333333333</v>
      </c>
      <c r="E397" s="280">
        <v>761.01666666666665</v>
      </c>
      <c r="F397" s="280">
        <v>745.13333333333333</v>
      </c>
      <c r="G397" s="280">
        <v>735.26666666666665</v>
      </c>
      <c r="H397" s="280">
        <v>786.76666666666665</v>
      </c>
      <c r="I397" s="280">
        <v>796.63333333333321</v>
      </c>
      <c r="J397" s="280">
        <v>812.51666666666665</v>
      </c>
      <c r="K397" s="278">
        <v>780.75</v>
      </c>
      <c r="L397" s="278">
        <v>755</v>
      </c>
      <c r="M397" s="278">
        <v>3.3266399999999998</v>
      </c>
    </row>
    <row r="398" spans="1:13">
      <c r="A398" s="269">
        <v>388</v>
      </c>
      <c r="B398" s="278" t="s">
        <v>506</v>
      </c>
      <c r="C398" s="279">
        <v>8.0500000000000007</v>
      </c>
      <c r="D398" s="280">
        <v>7.9333333333333336</v>
      </c>
      <c r="E398" s="280">
        <v>7.8166666666666664</v>
      </c>
      <c r="F398" s="280">
        <v>7.583333333333333</v>
      </c>
      <c r="G398" s="280">
        <v>7.4666666666666659</v>
      </c>
      <c r="H398" s="280">
        <v>8.1666666666666679</v>
      </c>
      <c r="I398" s="280">
        <v>8.283333333333335</v>
      </c>
      <c r="J398" s="280">
        <v>8.5166666666666675</v>
      </c>
      <c r="K398" s="278">
        <v>8.0500000000000007</v>
      </c>
      <c r="L398" s="278">
        <v>7.7</v>
      </c>
      <c r="M398" s="278">
        <v>30.38653</v>
      </c>
    </row>
    <row r="399" spans="1:13">
      <c r="A399" s="269">
        <v>389</v>
      </c>
      <c r="B399" s="278" t="s">
        <v>171</v>
      </c>
      <c r="C399" s="279">
        <v>1579.8</v>
      </c>
      <c r="D399" s="280">
        <v>1570.1000000000001</v>
      </c>
      <c r="E399" s="280">
        <v>1550.7000000000003</v>
      </c>
      <c r="F399" s="280">
        <v>1521.6000000000001</v>
      </c>
      <c r="G399" s="280">
        <v>1502.2000000000003</v>
      </c>
      <c r="H399" s="280">
        <v>1599.2000000000003</v>
      </c>
      <c r="I399" s="280">
        <v>1618.6000000000004</v>
      </c>
      <c r="J399" s="280">
        <v>1647.7000000000003</v>
      </c>
      <c r="K399" s="278">
        <v>1589.5</v>
      </c>
      <c r="L399" s="278">
        <v>1541</v>
      </c>
      <c r="M399" s="278">
        <v>157.84612000000001</v>
      </c>
    </row>
    <row r="400" spans="1:13">
      <c r="A400" s="269">
        <v>390</v>
      </c>
      <c r="B400" s="278" t="s">
        <v>507</v>
      </c>
      <c r="C400" s="279">
        <v>19.100000000000001</v>
      </c>
      <c r="D400" s="280">
        <v>18.816666666666666</v>
      </c>
      <c r="E400" s="280">
        <v>18.533333333333331</v>
      </c>
      <c r="F400" s="280">
        <v>17.966666666666665</v>
      </c>
      <c r="G400" s="280">
        <v>17.68333333333333</v>
      </c>
      <c r="H400" s="280">
        <v>19.383333333333333</v>
      </c>
      <c r="I400" s="280">
        <v>19.666666666666671</v>
      </c>
      <c r="J400" s="280">
        <v>20.233333333333334</v>
      </c>
      <c r="K400" s="278">
        <v>19.100000000000001</v>
      </c>
      <c r="L400" s="278">
        <v>18.25</v>
      </c>
      <c r="M400" s="278">
        <v>16.611619999999998</v>
      </c>
    </row>
    <row r="401" spans="1:13">
      <c r="A401" s="269">
        <v>391</v>
      </c>
      <c r="B401" s="278" t="s">
        <v>520</v>
      </c>
      <c r="C401" s="279">
        <v>6</v>
      </c>
      <c r="D401" s="280">
        <v>6</v>
      </c>
      <c r="E401" s="280">
        <v>6</v>
      </c>
      <c r="F401" s="280">
        <v>6</v>
      </c>
      <c r="G401" s="280">
        <v>6</v>
      </c>
      <c r="H401" s="280">
        <v>6</v>
      </c>
      <c r="I401" s="280">
        <v>6</v>
      </c>
      <c r="J401" s="280">
        <v>6</v>
      </c>
      <c r="K401" s="278">
        <v>6</v>
      </c>
      <c r="L401" s="278">
        <v>6</v>
      </c>
      <c r="M401" s="278">
        <v>2.83602</v>
      </c>
    </row>
    <row r="402" spans="1:13">
      <c r="A402" s="269">
        <v>392</v>
      </c>
      <c r="B402" s="278" t="s">
        <v>509</v>
      </c>
      <c r="C402" s="279">
        <v>97.25</v>
      </c>
      <c r="D402" s="280">
        <v>97.933333333333323</v>
      </c>
      <c r="E402" s="280">
        <v>94.916666666666643</v>
      </c>
      <c r="F402" s="280">
        <v>92.583333333333314</v>
      </c>
      <c r="G402" s="280">
        <v>89.566666666666634</v>
      </c>
      <c r="H402" s="280">
        <v>100.26666666666665</v>
      </c>
      <c r="I402" s="280">
        <v>103.28333333333333</v>
      </c>
      <c r="J402" s="280">
        <v>105.61666666666666</v>
      </c>
      <c r="K402" s="278">
        <v>100.95</v>
      </c>
      <c r="L402" s="278">
        <v>95.6</v>
      </c>
      <c r="M402" s="278">
        <v>1.8214900000000001</v>
      </c>
    </row>
    <row r="403" spans="1:13">
      <c r="A403" s="269">
        <v>393</v>
      </c>
      <c r="B403" s="278" t="s">
        <v>2317</v>
      </c>
      <c r="C403" s="279">
        <v>77.150000000000006</v>
      </c>
      <c r="D403" s="280">
        <v>78.083333333333329</v>
      </c>
      <c r="E403" s="280">
        <v>76.066666666666663</v>
      </c>
      <c r="F403" s="280">
        <v>74.983333333333334</v>
      </c>
      <c r="G403" s="280">
        <v>72.966666666666669</v>
      </c>
      <c r="H403" s="280">
        <v>79.166666666666657</v>
      </c>
      <c r="I403" s="280">
        <v>81.183333333333337</v>
      </c>
      <c r="J403" s="280">
        <v>82.266666666666652</v>
      </c>
      <c r="K403" s="278">
        <v>80.099999999999994</v>
      </c>
      <c r="L403" s="278">
        <v>77</v>
      </c>
      <c r="M403" s="278">
        <v>0.75410999999999995</v>
      </c>
    </row>
    <row r="404" spans="1:13">
      <c r="A404" s="269">
        <v>394</v>
      </c>
      <c r="B404" s="278" t="s">
        <v>496</v>
      </c>
      <c r="C404" s="279">
        <v>238.95</v>
      </c>
      <c r="D404" s="280">
        <v>239.9</v>
      </c>
      <c r="E404" s="280">
        <v>236.10000000000002</v>
      </c>
      <c r="F404" s="280">
        <v>233.25000000000003</v>
      </c>
      <c r="G404" s="280">
        <v>229.45000000000005</v>
      </c>
      <c r="H404" s="280">
        <v>242.75</v>
      </c>
      <c r="I404" s="280">
        <v>246.55</v>
      </c>
      <c r="J404" s="280">
        <v>249.39999999999998</v>
      </c>
      <c r="K404" s="278">
        <v>243.7</v>
      </c>
      <c r="L404" s="278">
        <v>237.05</v>
      </c>
      <c r="M404" s="278">
        <v>3.3167499999999999</v>
      </c>
    </row>
    <row r="405" spans="1:13">
      <c r="A405" s="269">
        <v>395</v>
      </c>
      <c r="B405" s="278" t="s">
        <v>508</v>
      </c>
      <c r="C405" s="279">
        <v>2.2000000000000002</v>
      </c>
      <c r="D405" s="280">
        <v>2.2000000000000002</v>
      </c>
      <c r="E405" s="280">
        <v>2.2000000000000002</v>
      </c>
      <c r="F405" s="280">
        <v>2.2000000000000002</v>
      </c>
      <c r="G405" s="280">
        <v>2.2000000000000002</v>
      </c>
      <c r="H405" s="280">
        <v>2.2000000000000002</v>
      </c>
      <c r="I405" s="280">
        <v>2.2000000000000002</v>
      </c>
      <c r="J405" s="280">
        <v>2.2000000000000002</v>
      </c>
      <c r="K405" s="278">
        <v>2.2000000000000002</v>
      </c>
      <c r="L405" s="278">
        <v>2.2000000000000002</v>
      </c>
      <c r="M405" s="278">
        <v>52.779850000000003</v>
      </c>
    </row>
    <row r="406" spans="1:13">
      <c r="A406" s="269">
        <v>396</v>
      </c>
      <c r="B406" s="278" t="s">
        <v>498</v>
      </c>
      <c r="C406" s="279">
        <v>17.45</v>
      </c>
      <c r="D406" s="280">
        <v>17.416666666666664</v>
      </c>
      <c r="E406" s="280">
        <v>17.18333333333333</v>
      </c>
      <c r="F406" s="280">
        <v>16.916666666666664</v>
      </c>
      <c r="G406" s="280">
        <v>16.68333333333333</v>
      </c>
      <c r="H406" s="280">
        <v>17.68333333333333</v>
      </c>
      <c r="I406" s="280">
        <v>17.916666666666664</v>
      </c>
      <c r="J406" s="280">
        <v>18.18333333333333</v>
      </c>
      <c r="K406" s="278">
        <v>17.649999999999999</v>
      </c>
      <c r="L406" s="278">
        <v>17.149999999999999</v>
      </c>
      <c r="M406" s="278">
        <v>25.942550000000001</v>
      </c>
    </row>
    <row r="407" spans="1:13">
      <c r="A407" s="269">
        <v>397</v>
      </c>
      <c r="B407" s="278" t="s">
        <v>513</v>
      </c>
      <c r="C407" s="279">
        <v>41.3</v>
      </c>
      <c r="D407" s="280">
        <v>41.5</v>
      </c>
      <c r="E407" s="280">
        <v>40.5</v>
      </c>
      <c r="F407" s="280">
        <v>39.700000000000003</v>
      </c>
      <c r="G407" s="280">
        <v>38.700000000000003</v>
      </c>
      <c r="H407" s="280">
        <v>42.3</v>
      </c>
      <c r="I407" s="280">
        <v>43.3</v>
      </c>
      <c r="J407" s="280">
        <v>44.099999999999994</v>
      </c>
      <c r="K407" s="278">
        <v>42.5</v>
      </c>
      <c r="L407" s="278">
        <v>40.700000000000003</v>
      </c>
      <c r="M407" s="278">
        <v>2.1312500000000001</v>
      </c>
    </row>
    <row r="408" spans="1:13">
      <c r="A408" s="269">
        <v>398</v>
      </c>
      <c r="B408" s="278" t="s">
        <v>172</v>
      </c>
      <c r="C408" s="279">
        <v>31.1</v>
      </c>
      <c r="D408" s="280">
        <v>30.916666666666668</v>
      </c>
      <c r="E408" s="280">
        <v>30.283333333333335</v>
      </c>
      <c r="F408" s="280">
        <v>29.466666666666669</v>
      </c>
      <c r="G408" s="280">
        <v>28.833333333333336</v>
      </c>
      <c r="H408" s="280">
        <v>31.733333333333334</v>
      </c>
      <c r="I408" s="280">
        <v>32.366666666666667</v>
      </c>
      <c r="J408" s="280">
        <v>33.183333333333337</v>
      </c>
      <c r="K408" s="278">
        <v>31.55</v>
      </c>
      <c r="L408" s="278">
        <v>30.1</v>
      </c>
      <c r="M408" s="278">
        <v>275.76911999999999</v>
      </c>
    </row>
    <row r="409" spans="1:13">
      <c r="A409" s="269">
        <v>399</v>
      </c>
      <c r="B409" s="278" t="s">
        <v>514</v>
      </c>
      <c r="C409" s="279">
        <v>8129.4</v>
      </c>
      <c r="D409" s="280">
        <v>8174.1333333333341</v>
      </c>
      <c r="E409" s="280">
        <v>8005.2666666666682</v>
      </c>
      <c r="F409" s="280">
        <v>7881.1333333333341</v>
      </c>
      <c r="G409" s="280">
        <v>7712.2666666666682</v>
      </c>
      <c r="H409" s="280">
        <v>8298.2666666666682</v>
      </c>
      <c r="I409" s="280">
        <v>8467.133333333335</v>
      </c>
      <c r="J409" s="280">
        <v>8591.2666666666682</v>
      </c>
      <c r="K409" s="278">
        <v>8343</v>
      </c>
      <c r="L409" s="278">
        <v>8050</v>
      </c>
      <c r="M409" s="278">
        <v>0.32390000000000002</v>
      </c>
    </row>
    <row r="410" spans="1:13">
      <c r="A410" s="269">
        <v>400</v>
      </c>
      <c r="B410" s="278" t="s">
        <v>281</v>
      </c>
      <c r="C410" s="279">
        <v>794.8</v>
      </c>
      <c r="D410" s="280">
        <v>801.36666666666667</v>
      </c>
      <c r="E410" s="280">
        <v>782.23333333333335</v>
      </c>
      <c r="F410" s="280">
        <v>769.66666666666663</v>
      </c>
      <c r="G410" s="280">
        <v>750.5333333333333</v>
      </c>
      <c r="H410" s="280">
        <v>813.93333333333339</v>
      </c>
      <c r="I410" s="280">
        <v>833.06666666666683</v>
      </c>
      <c r="J410" s="280">
        <v>845.63333333333344</v>
      </c>
      <c r="K410" s="278">
        <v>820.5</v>
      </c>
      <c r="L410" s="278">
        <v>788.8</v>
      </c>
      <c r="M410" s="278">
        <v>14.04467</v>
      </c>
    </row>
    <row r="411" spans="1:13">
      <c r="A411" s="269">
        <v>401</v>
      </c>
      <c r="B411" s="278" t="s">
        <v>173</v>
      </c>
      <c r="C411" s="279">
        <v>174.05</v>
      </c>
      <c r="D411" s="280">
        <v>174.4</v>
      </c>
      <c r="E411" s="280">
        <v>171.15</v>
      </c>
      <c r="F411" s="280">
        <v>168.25</v>
      </c>
      <c r="G411" s="280">
        <v>165</v>
      </c>
      <c r="H411" s="280">
        <v>177.3</v>
      </c>
      <c r="I411" s="280">
        <v>180.55</v>
      </c>
      <c r="J411" s="280">
        <v>183.45000000000002</v>
      </c>
      <c r="K411" s="278">
        <v>177.65</v>
      </c>
      <c r="L411" s="278">
        <v>171.5</v>
      </c>
      <c r="M411" s="278">
        <v>834.95015000000001</v>
      </c>
    </row>
    <row r="412" spans="1:13">
      <c r="A412" s="269">
        <v>402</v>
      </c>
      <c r="B412" s="278" t="s">
        <v>515</v>
      </c>
      <c r="C412" s="279">
        <v>3383.75</v>
      </c>
      <c r="D412" s="280">
        <v>3367.5</v>
      </c>
      <c r="E412" s="280">
        <v>3335</v>
      </c>
      <c r="F412" s="280">
        <v>3286.25</v>
      </c>
      <c r="G412" s="280">
        <v>3253.75</v>
      </c>
      <c r="H412" s="280">
        <v>3416.25</v>
      </c>
      <c r="I412" s="280">
        <v>3448.75</v>
      </c>
      <c r="J412" s="280">
        <v>3497.5</v>
      </c>
      <c r="K412" s="278">
        <v>3400</v>
      </c>
      <c r="L412" s="278">
        <v>3318.75</v>
      </c>
      <c r="M412" s="278">
        <v>4.3920000000000001E-2</v>
      </c>
    </row>
    <row r="413" spans="1:13">
      <c r="A413" s="269">
        <v>403</v>
      </c>
      <c r="B413" s="278" t="s">
        <v>517</v>
      </c>
      <c r="C413" s="279">
        <v>1375.1</v>
      </c>
      <c r="D413" s="280">
        <v>1391.75</v>
      </c>
      <c r="E413" s="280">
        <v>1353.5</v>
      </c>
      <c r="F413" s="280">
        <v>1331.9</v>
      </c>
      <c r="G413" s="280">
        <v>1293.6500000000001</v>
      </c>
      <c r="H413" s="280">
        <v>1413.35</v>
      </c>
      <c r="I413" s="280">
        <v>1451.6</v>
      </c>
      <c r="J413" s="280">
        <v>1473.1999999999998</v>
      </c>
      <c r="K413" s="278">
        <v>1430</v>
      </c>
      <c r="L413" s="278">
        <v>1370.15</v>
      </c>
      <c r="M413" s="278">
        <v>3.2129999999999999E-2</v>
      </c>
    </row>
    <row r="414" spans="1:13">
      <c r="A414" s="269">
        <v>404</v>
      </c>
      <c r="B414" s="278" t="s">
        <v>518</v>
      </c>
      <c r="C414" s="279">
        <v>426.45</v>
      </c>
      <c r="D414" s="280">
        <v>424.4666666666667</v>
      </c>
      <c r="E414" s="280">
        <v>418.93333333333339</v>
      </c>
      <c r="F414" s="280">
        <v>411.41666666666669</v>
      </c>
      <c r="G414" s="280">
        <v>405.88333333333338</v>
      </c>
      <c r="H414" s="280">
        <v>431.98333333333341</v>
      </c>
      <c r="I414" s="280">
        <v>437.51666666666671</v>
      </c>
      <c r="J414" s="280">
        <v>445.03333333333342</v>
      </c>
      <c r="K414" s="278">
        <v>430</v>
      </c>
      <c r="L414" s="278">
        <v>416.95</v>
      </c>
      <c r="M414" s="278">
        <v>0.24166000000000001</v>
      </c>
    </row>
    <row r="415" spans="1:13">
      <c r="A415" s="269">
        <v>405</v>
      </c>
      <c r="B415" s="278" t="s">
        <v>510</v>
      </c>
      <c r="C415" s="279">
        <v>65.5</v>
      </c>
      <c r="D415" s="280">
        <v>65.333333333333329</v>
      </c>
      <c r="E415" s="280">
        <v>63.266666666666652</v>
      </c>
      <c r="F415" s="280">
        <v>61.033333333333324</v>
      </c>
      <c r="G415" s="280">
        <v>58.966666666666647</v>
      </c>
      <c r="H415" s="280">
        <v>67.566666666666663</v>
      </c>
      <c r="I415" s="280">
        <v>69.633333333333354</v>
      </c>
      <c r="J415" s="280">
        <v>71.86666666666666</v>
      </c>
      <c r="K415" s="278">
        <v>67.400000000000006</v>
      </c>
      <c r="L415" s="278">
        <v>63.1</v>
      </c>
      <c r="M415" s="278">
        <v>59.159480000000002</v>
      </c>
    </row>
    <row r="416" spans="1:13">
      <c r="A416" s="269">
        <v>406</v>
      </c>
      <c r="B416" s="278" t="s">
        <v>519</v>
      </c>
      <c r="C416" s="279">
        <v>205.1</v>
      </c>
      <c r="D416" s="280">
        <v>212.26666666666665</v>
      </c>
      <c r="E416" s="280">
        <v>197.93333333333331</v>
      </c>
      <c r="F416" s="280">
        <v>190.76666666666665</v>
      </c>
      <c r="G416" s="280">
        <v>176.43333333333331</v>
      </c>
      <c r="H416" s="280">
        <v>219.43333333333331</v>
      </c>
      <c r="I416" s="280">
        <v>233.76666666666668</v>
      </c>
      <c r="J416" s="280">
        <v>240.93333333333331</v>
      </c>
      <c r="K416" s="278">
        <v>226.6</v>
      </c>
      <c r="L416" s="278">
        <v>205.1</v>
      </c>
      <c r="M416" s="278">
        <v>15.10228</v>
      </c>
    </row>
    <row r="417" spans="1:13">
      <c r="A417" s="269">
        <v>407</v>
      </c>
      <c r="B417" s="278" t="s">
        <v>174</v>
      </c>
      <c r="C417" s="279">
        <v>21396.65</v>
      </c>
      <c r="D417" s="280">
        <v>21444.516666666666</v>
      </c>
      <c r="E417" s="280">
        <v>21019.533333333333</v>
      </c>
      <c r="F417" s="280">
        <v>20642.416666666668</v>
      </c>
      <c r="G417" s="280">
        <v>20217.433333333334</v>
      </c>
      <c r="H417" s="280">
        <v>21821.633333333331</v>
      </c>
      <c r="I417" s="280">
        <v>22246.616666666661</v>
      </c>
      <c r="J417" s="280">
        <v>22623.73333333333</v>
      </c>
      <c r="K417" s="278">
        <v>21869.5</v>
      </c>
      <c r="L417" s="278">
        <v>21067.4</v>
      </c>
      <c r="M417" s="278">
        <v>0.43071999999999999</v>
      </c>
    </row>
    <row r="418" spans="1:13">
      <c r="A418" s="269">
        <v>408</v>
      </c>
      <c r="B418" s="278" t="s">
        <v>521</v>
      </c>
      <c r="C418" s="279">
        <v>632.25</v>
      </c>
      <c r="D418" s="280">
        <v>636.55000000000007</v>
      </c>
      <c r="E418" s="280">
        <v>625.70000000000016</v>
      </c>
      <c r="F418" s="280">
        <v>619.15000000000009</v>
      </c>
      <c r="G418" s="280">
        <v>608.30000000000018</v>
      </c>
      <c r="H418" s="280">
        <v>643.10000000000014</v>
      </c>
      <c r="I418" s="280">
        <v>653.95000000000005</v>
      </c>
      <c r="J418" s="280">
        <v>660.50000000000011</v>
      </c>
      <c r="K418" s="278">
        <v>647.4</v>
      </c>
      <c r="L418" s="278">
        <v>630</v>
      </c>
      <c r="M418" s="278">
        <v>0.33842</v>
      </c>
    </row>
    <row r="419" spans="1:13">
      <c r="A419" s="269">
        <v>409</v>
      </c>
      <c r="B419" s="278" t="s">
        <v>175</v>
      </c>
      <c r="C419" s="279">
        <v>1113.4000000000001</v>
      </c>
      <c r="D419" s="280">
        <v>1118.1833333333334</v>
      </c>
      <c r="E419" s="280">
        <v>1099.3666666666668</v>
      </c>
      <c r="F419" s="280">
        <v>1085.3333333333335</v>
      </c>
      <c r="G419" s="280">
        <v>1066.5166666666669</v>
      </c>
      <c r="H419" s="280">
        <v>1132.2166666666667</v>
      </c>
      <c r="I419" s="280">
        <v>1151.0333333333333</v>
      </c>
      <c r="J419" s="280">
        <v>1165.0666666666666</v>
      </c>
      <c r="K419" s="278">
        <v>1137</v>
      </c>
      <c r="L419" s="278">
        <v>1104.1500000000001</v>
      </c>
      <c r="M419" s="278">
        <v>6.1791999999999998</v>
      </c>
    </row>
    <row r="420" spans="1:13">
      <c r="A420" s="269">
        <v>410</v>
      </c>
      <c r="B420" s="278" t="s">
        <v>516</v>
      </c>
      <c r="C420" s="279">
        <v>397.4</v>
      </c>
      <c r="D420" s="280">
        <v>394.5333333333333</v>
      </c>
      <c r="E420" s="280">
        <v>389.06666666666661</v>
      </c>
      <c r="F420" s="280">
        <v>380.73333333333329</v>
      </c>
      <c r="G420" s="280">
        <v>375.26666666666659</v>
      </c>
      <c r="H420" s="280">
        <v>402.86666666666662</v>
      </c>
      <c r="I420" s="280">
        <v>408.33333333333331</v>
      </c>
      <c r="J420" s="280">
        <v>416.66666666666663</v>
      </c>
      <c r="K420" s="278">
        <v>400</v>
      </c>
      <c r="L420" s="278">
        <v>386.2</v>
      </c>
      <c r="M420" s="278">
        <v>0.17988999999999999</v>
      </c>
    </row>
    <row r="421" spans="1:13">
      <c r="A421" s="269">
        <v>411</v>
      </c>
      <c r="B421" s="278" t="s">
        <v>511</v>
      </c>
      <c r="C421" s="279">
        <v>21</v>
      </c>
      <c r="D421" s="280">
        <v>21.099999999999998</v>
      </c>
      <c r="E421" s="280">
        <v>20.849999999999994</v>
      </c>
      <c r="F421" s="280">
        <v>20.699999999999996</v>
      </c>
      <c r="G421" s="280">
        <v>20.449999999999992</v>
      </c>
      <c r="H421" s="280">
        <v>21.249999999999996</v>
      </c>
      <c r="I421" s="280">
        <v>21.500000000000004</v>
      </c>
      <c r="J421" s="280">
        <v>21.65</v>
      </c>
      <c r="K421" s="278">
        <v>21.35</v>
      </c>
      <c r="L421" s="278">
        <v>20.95</v>
      </c>
      <c r="M421" s="278">
        <v>31.066240000000001</v>
      </c>
    </row>
    <row r="422" spans="1:13">
      <c r="A422" s="269">
        <v>412</v>
      </c>
      <c r="B422" s="278" t="s">
        <v>512</v>
      </c>
      <c r="C422" s="279">
        <v>1464.7</v>
      </c>
      <c r="D422" s="280">
        <v>1461.1333333333332</v>
      </c>
      <c r="E422" s="280">
        <v>1453.5666666666664</v>
      </c>
      <c r="F422" s="280">
        <v>1442.4333333333332</v>
      </c>
      <c r="G422" s="280">
        <v>1434.8666666666663</v>
      </c>
      <c r="H422" s="280">
        <v>1472.2666666666664</v>
      </c>
      <c r="I422" s="280">
        <v>1479.833333333333</v>
      </c>
      <c r="J422" s="280">
        <v>1490.9666666666665</v>
      </c>
      <c r="K422" s="278">
        <v>1468.7</v>
      </c>
      <c r="L422" s="278">
        <v>1450</v>
      </c>
      <c r="M422" s="278">
        <v>0.23213</v>
      </c>
    </row>
    <row r="423" spans="1:13">
      <c r="A423" s="269">
        <v>413</v>
      </c>
      <c r="B423" s="278" t="s">
        <v>522</v>
      </c>
      <c r="C423" s="279">
        <v>210</v>
      </c>
      <c r="D423" s="280">
        <v>209.44999999999996</v>
      </c>
      <c r="E423" s="280">
        <v>207.24999999999991</v>
      </c>
      <c r="F423" s="280">
        <v>204.49999999999994</v>
      </c>
      <c r="G423" s="280">
        <v>202.2999999999999</v>
      </c>
      <c r="H423" s="280">
        <v>212.19999999999993</v>
      </c>
      <c r="I423" s="280">
        <v>214.39999999999998</v>
      </c>
      <c r="J423" s="280">
        <v>217.14999999999995</v>
      </c>
      <c r="K423" s="278">
        <v>211.65</v>
      </c>
      <c r="L423" s="278">
        <v>206.7</v>
      </c>
      <c r="M423" s="278">
        <v>3.1160700000000001</v>
      </c>
    </row>
    <row r="424" spans="1:13">
      <c r="A424" s="269">
        <v>414</v>
      </c>
      <c r="B424" s="278" t="s">
        <v>523</v>
      </c>
      <c r="C424" s="279">
        <v>900.35</v>
      </c>
      <c r="D424" s="280">
        <v>901.13333333333321</v>
      </c>
      <c r="E424" s="280">
        <v>884.26666666666642</v>
      </c>
      <c r="F424" s="280">
        <v>868.18333333333317</v>
      </c>
      <c r="G424" s="280">
        <v>851.31666666666638</v>
      </c>
      <c r="H424" s="280">
        <v>917.21666666666647</v>
      </c>
      <c r="I424" s="280">
        <v>934.08333333333326</v>
      </c>
      <c r="J424" s="280">
        <v>950.16666666666652</v>
      </c>
      <c r="K424" s="278">
        <v>918</v>
      </c>
      <c r="L424" s="278">
        <v>885.05</v>
      </c>
      <c r="M424" s="278">
        <v>0.65969</v>
      </c>
    </row>
    <row r="425" spans="1:13">
      <c r="A425" s="269">
        <v>415</v>
      </c>
      <c r="B425" s="278" t="s">
        <v>524</v>
      </c>
      <c r="C425" s="279">
        <v>219.7</v>
      </c>
      <c r="D425" s="280">
        <v>218.13333333333333</v>
      </c>
      <c r="E425" s="280">
        <v>214.06666666666666</v>
      </c>
      <c r="F425" s="280">
        <v>208.43333333333334</v>
      </c>
      <c r="G425" s="280">
        <v>204.36666666666667</v>
      </c>
      <c r="H425" s="280">
        <v>223.76666666666665</v>
      </c>
      <c r="I425" s="280">
        <v>227.83333333333331</v>
      </c>
      <c r="J425" s="280">
        <v>233.46666666666664</v>
      </c>
      <c r="K425" s="278">
        <v>222.2</v>
      </c>
      <c r="L425" s="278">
        <v>212.5</v>
      </c>
      <c r="M425" s="278">
        <v>7.1091699999999998</v>
      </c>
    </row>
    <row r="426" spans="1:13">
      <c r="A426" s="269">
        <v>416</v>
      </c>
      <c r="B426" s="278" t="s">
        <v>525</v>
      </c>
      <c r="C426" s="279">
        <v>7.2</v>
      </c>
      <c r="D426" s="280">
        <v>7.25</v>
      </c>
      <c r="E426" s="280">
        <v>6.8</v>
      </c>
      <c r="F426" s="280">
        <v>6.3999999999999995</v>
      </c>
      <c r="G426" s="280">
        <v>5.9499999999999993</v>
      </c>
      <c r="H426" s="280">
        <v>7.65</v>
      </c>
      <c r="I426" s="280">
        <v>8.1</v>
      </c>
      <c r="J426" s="280">
        <v>8.5</v>
      </c>
      <c r="K426" s="278">
        <v>7.7</v>
      </c>
      <c r="L426" s="278">
        <v>6.85</v>
      </c>
      <c r="M426" s="278">
        <v>933.45366000000001</v>
      </c>
    </row>
    <row r="427" spans="1:13">
      <c r="A427" s="269">
        <v>417</v>
      </c>
      <c r="B427" s="278" t="s">
        <v>2518</v>
      </c>
      <c r="C427" s="279">
        <v>564.6</v>
      </c>
      <c r="D427" s="280">
        <v>559.73333333333335</v>
      </c>
      <c r="E427" s="280">
        <v>554.86666666666667</v>
      </c>
      <c r="F427" s="280">
        <v>545.13333333333333</v>
      </c>
      <c r="G427" s="280">
        <v>540.26666666666665</v>
      </c>
      <c r="H427" s="280">
        <v>569.4666666666667</v>
      </c>
      <c r="I427" s="280">
        <v>574.33333333333348</v>
      </c>
      <c r="J427" s="280">
        <v>584.06666666666672</v>
      </c>
      <c r="K427" s="278">
        <v>564.6</v>
      </c>
      <c r="L427" s="278">
        <v>550</v>
      </c>
      <c r="M427" s="278">
        <v>0.37762000000000001</v>
      </c>
    </row>
    <row r="428" spans="1:13">
      <c r="A428" s="269">
        <v>418</v>
      </c>
      <c r="B428" s="278" t="s">
        <v>528</v>
      </c>
      <c r="C428" s="279">
        <v>137.94999999999999</v>
      </c>
      <c r="D428" s="280">
        <v>136.78333333333333</v>
      </c>
      <c r="E428" s="280">
        <v>133.76666666666665</v>
      </c>
      <c r="F428" s="280">
        <v>129.58333333333331</v>
      </c>
      <c r="G428" s="280">
        <v>126.56666666666663</v>
      </c>
      <c r="H428" s="280">
        <v>140.96666666666667</v>
      </c>
      <c r="I428" s="280">
        <v>143.98333333333338</v>
      </c>
      <c r="J428" s="280">
        <v>148.16666666666669</v>
      </c>
      <c r="K428" s="278">
        <v>139.80000000000001</v>
      </c>
      <c r="L428" s="278">
        <v>132.6</v>
      </c>
      <c r="M428" s="278">
        <v>9.1091899999999999</v>
      </c>
    </row>
    <row r="429" spans="1:13">
      <c r="A429" s="269">
        <v>419</v>
      </c>
      <c r="B429" s="278" t="s">
        <v>2527</v>
      </c>
      <c r="C429" s="279">
        <v>46.85</v>
      </c>
      <c r="D429" s="280">
        <v>46.1</v>
      </c>
      <c r="E429" s="280">
        <v>45.35</v>
      </c>
      <c r="F429" s="280">
        <v>43.85</v>
      </c>
      <c r="G429" s="280">
        <v>43.1</v>
      </c>
      <c r="H429" s="280">
        <v>47.6</v>
      </c>
      <c r="I429" s="280">
        <v>48.35</v>
      </c>
      <c r="J429" s="280">
        <v>49.85</v>
      </c>
      <c r="K429" s="278">
        <v>46.85</v>
      </c>
      <c r="L429" s="278">
        <v>44.6</v>
      </c>
      <c r="M429" s="278">
        <v>53.755310000000001</v>
      </c>
    </row>
    <row r="430" spans="1:13">
      <c r="A430" s="269">
        <v>420</v>
      </c>
      <c r="B430" s="278" t="s">
        <v>176</v>
      </c>
      <c r="C430" s="279">
        <v>3798.05</v>
      </c>
      <c r="D430" s="280">
        <v>3754.9500000000003</v>
      </c>
      <c r="E430" s="280">
        <v>3665.4000000000005</v>
      </c>
      <c r="F430" s="280">
        <v>3532.7500000000005</v>
      </c>
      <c r="G430" s="280">
        <v>3443.2000000000007</v>
      </c>
      <c r="H430" s="280">
        <v>3887.6000000000004</v>
      </c>
      <c r="I430" s="280">
        <v>3977.1500000000005</v>
      </c>
      <c r="J430" s="280">
        <v>4109.8</v>
      </c>
      <c r="K430" s="278">
        <v>3844.5</v>
      </c>
      <c r="L430" s="278">
        <v>3622.3</v>
      </c>
      <c r="M430" s="278">
        <v>5.8999499999999996</v>
      </c>
    </row>
    <row r="431" spans="1:13">
      <c r="A431" s="269">
        <v>421</v>
      </c>
      <c r="B431" s="278" t="s">
        <v>177</v>
      </c>
      <c r="C431" s="279">
        <v>613</v>
      </c>
      <c r="D431" s="280">
        <v>618.73333333333335</v>
      </c>
      <c r="E431" s="280">
        <v>600.51666666666665</v>
      </c>
      <c r="F431" s="280">
        <v>588.0333333333333</v>
      </c>
      <c r="G431" s="280">
        <v>569.81666666666661</v>
      </c>
      <c r="H431" s="280">
        <v>631.2166666666667</v>
      </c>
      <c r="I431" s="280">
        <v>649.43333333333339</v>
      </c>
      <c r="J431" s="280">
        <v>661.91666666666674</v>
      </c>
      <c r="K431" s="278">
        <v>636.95000000000005</v>
      </c>
      <c r="L431" s="278">
        <v>606.25</v>
      </c>
      <c r="M431" s="278">
        <v>84.665660000000003</v>
      </c>
    </row>
    <row r="432" spans="1:13">
      <c r="A432" s="269">
        <v>422</v>
      </c>
      <c r="B432" s="278" t="s">
        <v>178</v>
      </c>
      <c r="C432" s="287">
        <v>419.7</v>
      </c>
      <c r="D432" s="288">
        <v>419.05</v>
      </c>
      <c r="E432" s="288">
        <v>410.65000000000003</v>
      </c>
      <c r="F432" s="288">
        <v>401.6</v>
      </c>
      <c r="G432" s="288">
        <v>393.20000000000005</v>
      </c>
      <c r="H432" s="288">
        <v>428.1</v>
      </c>
      <c r="I432" s="288">
        <v>436.5</v>
      </c>
      <c r="J432" s="288">
        <v>445.55</v>
      </c>
      <c r="K432" s="289">
        <v>427.45</v>
      </c>
      <c r="L432" s="289">
        <v>410</v>
      </c>
      <c r="M432" s="289">
        <v>17.047720000000002</v>
      </c>
    </row>
    <row r="433" spans="1:13">
      <c r="A433" s="269">
        <v>423</v>
      </c>
      <c r="B433" s="278" t="s">
        <v>526</v>
      </c>
      <c r="C433" s="278">
        <v>75.599999999999994</v>
      </c>
      <c r="D433" s="280">
        <v>76.183333333333337</v>
      </c>
      <c r="E433" s="280">
        <v>74.416666666666671</v>
      </c>
      <c r="F433" s="280">
        <v>73.233333333333334</v>
      </c>
      <c r="G433" s="280">
        <v>71.466666666666669</v>
      </c>
      <c r="H433" s="280">
        <v>77.366666666666674</v>
      </c>
      <c r="I433" s="280">
        <v>79.133333333333326</v>
      </c>
      <c r="J433" s="280">
        <v>80.316666666666677</v>
      </c>
      <c r="K433" s="278">
        <v>77.95</v>
      </c>
      <c r="L433" s="278">
        <v>75</v>
      </c>
      <c r="M433" s="278">
        <v>0.49447999999999998</v>
      </c>
    </row>
    <row r="434" spans="1:13">
      <c r="A434" s="269">
        <v>424</v>
      </c>
      <c r="B434" s="278" t="s">
        <v>282</v>
      </c>
      <c r="C434" s="278">
        <v>105.05</v>
      </c>
      <c r="D434" s="280">
        <v>104.83333333333333</v>
      </c>
      <c r="E434" s="280">
        <v>102.66666666666666</v>
      </c>
      <c r="F434" s="280">
        <v>100.28333333333333</v>
      </c>
      <c r="G434" s="280">
        <v>98.11666666666666</v>
      </c>
      <c r="H434" s="280">
        <v>107.21666666666665</v>
      </c>
      <c r="I434" s="280">
        <v>109.38333333333331</v>
      </c>
      <c r="J434" s="280">
        <v>111.76666666666665</v>
      </c>
      <c r="K434" s="278">
        <v>107</v>
      </c>
      <c r="L434" s="278">
        <v>102.45</v>
      </c>
      <c r="M434" s="278">
        <v>70.553839999999994</v>
      </c>
    </row>
    <row r="435" spans="1:13">
      <c r="A435" s="269">
        <v>425</v>
      </c>
      <c r="B435" s="278" t="s">
        <v>527</v>
      </c>
      <c r="C435" s="278">
        <v>388.85</v>
      </c>
      <c r="D435" s="280">
        <v>389.81666666666666</v>
      </c>
      <c r="E435" s="280">
        <v>385.0333333333333</v>
      </c>
      <c r="F435" s="280">
        <v>381.21666666666664</v>
      </c>
      <c r="G435" s="280">
        <v>376.43333333333328</v>
      </c>
      <c r="H435" s="280">
        <v>393.63333333333333</v>
      </c>
      <c r="I435" s="280">
        <v>398.41666666666674</v>
      </c>
      <c r="J435" s="280">
        <v>402.23333333333335</v>
      </c>
      <c r="K435" s="278">
        <v>394.6</v>
      </c>
      <c r="L435" s="278">
        <v>386</v>
      </c>
      <c r="M435" s="278">
        <v>0.59204000000000001</v>
      </c>
    </row>
    <row r="436" spans="1:13">
      <c r="A436" s="269">
        <v>426</v>
      </c>
      <c r="B436" s="278" t="s">
        <v>529</v>
      </c>
      <c r="C436" s="278">
        <v>1430.35</v>
      </c>
      <c r="D436" s="280">
        <v>1432.9833333333333</v>
      </c>
      <c r="E436" s="280">
        <v>1400.9666666666667</v>
      </c>
      <c r="F436" s="280">
        <v>1371.5833333333333</v>
      </c>
      <c r="G436" s="280">
        <v>1339.5666666666666</v>
      </c>
      <c r="H436" s="280">
        <v>1462.3666666666668</v>
      </c>
      <c r="I436" s="280">
        <v>1494.3833333333337</v>
      </c>
      <c r="J436" s="280">
        <v>1523.7666666666669</v>
      </c>
      <c r="K436" s="278">
        <v>1465</v>
      </c>
      <c r="L436" s="278">
        <v>1403.6</v>
      </c>
      <c r="M436" s="278">
        <v>3.2750000000000001E-2</v>
      </c>
    </row>
    <row r="437" spans="1:13">
      <c r="A437" s="269">
        <v>427</v>
      </c>
      <c r="B437" s="278" t="s">
        <v>530</v>
      </c>
      <c r="C437" s="278">
        <v>1202.7</v>
      </c>
      <c r="D437" s="280">
        <v>1211.5666666666666</v>
      </c>
      <c r="E437" s="280">
        <v>1192.1333333333332</v>
      </c>
      <c r="F437" s="280">
        <v>1181.5666666666666</v>
      </c>
      <c r="G437" s="280">
        <v>1162.1333333333332</v>
      </c>
      <c r="H437" s="280">
        <v>1222.1333333333332</v>
      </c>
      <c r="I437" s="280">
        <v>1241.5666666666666</v>
      </c>
      <c r="J437" s="280">
        <v>1252.1333333333332</v>
      </c>
      <c r="K437" s="278">
        <v>1231</v>
      </c>
      <c r="L437" s="278">
        <v>1201</v>
      </c>
      <c r="M437" s="278">
        <v>0.18471000000000001</v>
      </c>
    </row>
    <row r="438" spans="1:13">
      <c r="A438" s="269">
        <v>428</v>
      </c>
      <c r="B438" s="278" t="s">
        <v>531</v>
      </c>
      <c r="C438" s="278">
        <v>310.45</v>
      </c>
      <c r="D438" s="280">
        <v>313.23333333333335</v>
      </c>
      <c r="E438" s="280">
        <v>305.26666666666671</v>
      </c>
      <c r="F438" s="280">
        <v>300.08333333333337</v>
      </c>
      <c r="G438" s="280">
        <v>292.11666666666673</v>
      </c>
      <c r="H438" s="280">
        <v>318.41666666666669</v>
      </c>
      <c r="I438" s="280">
        <v>326.38333333333338</v>
      </c>
      <c r="J438" s="280">
        <v>331.56666666666666</v>
      </c>
      <c r="K438" s="278">
        <v>321.2</v>
      </c>
      <c r="L438" s="278">
        <v>308.05</v>
      </c>
      <c r="M438" s="278">
        <v>0.98487999999999998</v>
      </c>
    </row>
    <row r="439" spans="1:13">
      <c r="A439" s="269">
        <v>429</v>
      </c>
      <c r="B439" s="278" t="s">
        <v>179</v>
      </c>
      <c r="C439" s="278">
        <v>494.85</v>
      </c>
      <c r="D439" s="280">
        <v>488.31666666666666</v>
      </c>
      <c r="E439" s="280">
        <v>478.63333333333333</v>
      </c>
      <c r="F439" s="280">
        <v>462.41666666666669</v>
      </c>
      <c r="G439" s="280">
        <v>452.73333333333335</v>
      </c>
      <c r="H439" s="280">
        <v>504.5333333333333</v>
      </c>
      <c r="I439" s="280">
        <v>514.21666666666658</v>
      </c>
      <c r="J439" s="280">
        <v>530.43333333333328</v>
      </c>
      <c r="K439" s="278">
        <v>498</v>
      </c>
      <c r="L439" s="278">
        <v>472.1</v>
      </c>
      <c r="M439" s="278">
        <v>191.00370000000001</v>
      </c>
    </row>
    <row r="440" spans="1:13">
      <c r="A440" s="269">
        <v>430</v>
      </c>
      <c r="B440" s="278" t="s">
        <v>532</v>
      </c>
      <c r="C440" s="278">
        <v>158.94999999999999</v>
      </c>
      <c r="D440" s="280">
        <v>159.44999999999999</v>
      </c>
      <c r="E440" s="280">
        <v>156.04999999999998</v>
      </c>
      <c r="F440" s="280">
        <v>153.15</v>
      </c>
      <c r="G440" s="280">
        <v>149.75</v>
      </c>
      <c r="H440" s="280">
        <v>162.34999999999997</v>
      </c>
      <c r="I440" s="280">
        <v>165.74999999999994</v>
      </c>
      <c r="J440" s="280">
        <v>168.64999999999995</v>
      </c>
      <c r="K440" s="278">
        <v>162.85</v>
      </c>
      <c r="L440" s="278">
        <v>156.55000000000001</v>
      </c>
      <c r="M440" s="278">
        <v>4.3174400000000004</v>
      </c>
    </row>
    <row r="441" spans="1:13">
      <c r="A441" s="269">
        <v>431</v>
      </c>
      <c r="B441" s="278" t="s">
        <v>180</v>
      </c>
      <c r="C441" s="278">
        <v>405.45</v>
      </c>
      <c r="D441" s="280">
        <v>402.21666666666664</v>
      </c>
      <c r="E441" s="280">
        <v>397.0333333333333</v>
      </c>
      <c r="F441" s="280">
        <v>388.61666666666667</v>
      </c>
      <c r="G441" s="280">
        <v>383.43333333333334</v>
      </c>
      <c r="H441" s="280">
        <v>410.63333333333327</v>
      </c>
      <c r="I441" s="280">
        <v>415.81666666666655</v>
      </c>
      <c r="J441" s="280">
        <v>424.23333333333323</v>
      </c>
      <c r="K441" s="278">
        <v>407.4</v>
      </c>
      <c r="L441" s="278">
        <v>393.8</v>
      </c>
      <c r="M441" s="278">
        <v>27.013059999999999</v>
      </c>
    </row>
    <row r="442" spans="1:13">
      <c r="A442" s="269">
        <v>432</v>
      </c>
      <c r="B442" s="278" t="s">
        <v>533</v>
      </c>
      <c r="C442" s="278">
        <v>122.05</v>
      </c>
      <c r="D442" s="280">
        <v>123.35000000000001</v>
      </c>
      <c r="E442" s="280">
        <v>117.20000000000002</v>
      </c>
      <c r="F442" s="280">
        <v>112.35000000000001</v>
      </c>
      <c r="G442" s="280">
        <v>106.20000000000002</v>
      </c>
      <c r="H442" s="280">
        <v>128.20000000000002</v>
      </c>
      <c r="I442" s="280">
        <v>134.35000000000002</v>
      </c>
      <c r="J442" s="280">
        <v>139.20000000000002</v>
      </c>
      <c r="K442" s="278">
        <v>129.5</v>
      </c>
      <c r="L442" s="278">
        <v>118.5</v>
      </c>
      <c r="M442" s="278">
        <v>16.061679999999999</v>
      </c>
    </row>
    <row r="443" spans="1:13">
      <c r="A443" s="269">
        <v>433</v>
      </c>
      <c r="B443" s="278" t="s">
        <v>534</v>
      </c>
      <c r="C443" s="278">
        <v>1060.25</v>
      </c>
      <c r="D443" s="280">
        <v>1067.7833333333333</v>
      </c>
      <c r="E443" s="280">
        <v>1047.5666666666666</v>
      </c>
      <c r="F443" s="280">
        <v>1034.8833333333332</v>
      </c>
      <c r="G443" s="280">
        <v>1014.6666666666665</v>
      </c>
      <c r="H443" s="280">
        <v>1080.4666666666667</v>
      </c>
      <c r="I443" s="280">
        <v>1100.6833333333334</v>
      </c>
      <c r="J443" s="280">
        <v>1113.3666666666668</v>
      </c>
      <c r="K443" s="278">
        <v>1088</v>
      </c>
      <c r="L443" s="278">
        <v>1055.0999999999999</v>
      </c>
      <c r="M443" s="278">
        <v>1.01491</v>
      </c>
    </row>
    <row r="444" spans="1:13">
      <c r="A444" s="269">
        <v>434</v>
      </c>
      <c r="B444" s="278" t="s">
        <v>535</v>
      </c>
      <c r="C444" s="278">
        <v>3.3</v>
      </c>
      <c r="D444" s="280">
        <v>3.2666666666666671</v>
      </c>
      <c r="E444" s="280">
        <v>3.2333333333333343</v>
      </c>
      <c r="F444" s="280">
        <v>3.1666666666666674</v>
      </c>
      <c r="G444" s="280">
        <v>3.1333333333333346</v>
      </c>
      <c r="H444" s="280">
        <v>3.3333333333333339</v>
      </c>
      <c r="I444" s="280">
        <v>3.3666666666666663</v>
      </c>
      <c r="J444" s="280">
        <v>3.4333333333333336</v>
      </c>
      <c r="K444" s="278">
        <v>3.3</v>
      </c>
      <c r="L444" s="278">
        <v>3.2</v>
      </c>
      <c r="M444" s="278">
        <v>195.81528</v>
      </c>
    </row>
    <row r="445" spans="1:13">
      <c r="A445" s="269">
        <v>435</v>
      </c>
      <c r="B445" s="278" t="s">
        <v>536</v>
      </c>
      <c r="C445" s="278">
        <v>100.9</v>
      </c>
      <c r="D445" s="280">
        <v>100.85000000000001</v>
      </c>
      <c r="E445" s="280">
        <v>100.25000000000001</v>
      </c>
      <c r="F445" s="280">
        <v>99.600000000000009</v>
      </c>
      <c r="G445" s="280">
        <v>99.000000000000014</v>
      </c>
      <c r="H445" s="280">
        <v>101.50000000000001</v>
      </c>
      <c r="I445" s="280">
        <v>102.10000000000001</v>
      </c>
      <c r="J445" s="280">
        <v>102.75000000000001</v>
      </c>
      <c r="K445" s="278">
        <v>101.45</v>
      </c>
      <c r="L445" s="278">
        <v>100.2</v>
      </c>
      <c r="M445" s="278">
        <v>0.64798999999999995</v>
      </c>
    </row>
    <row r="446" spans="1:13">
      <c r="A446" s="269">
        <v>436</v>
      </c>
      <c r="B446" s="278" t="s">
        <v>537</v>
      </c>
      <c r="C446" s="278">
        <v>895.85</v>
      </c>
      <c r="D446" s="280">
        <v>901.93333333333339</v>
      </c>
      <c r="E446" s="280">
        <v>883.91666666666674</v>
      </c>
      <c r="F446" s="280">
        <v>871.98333333333335</v>
      </c>
      <c r="G446" s="280">
        <v>853.9666666666667</v>
      </c>
      <c r="H446" s="280">
        <v>913.86666666666679</v>
      </c>
      <c r="I446" s="280">
        <v>931.88333333333344</v>
      </c>
      <c r="J446" s="280">
        <v>943.81666666666683</v>
      </c>
      <c r="K446" s="278">
        <v>919.95</v>
      </c>
      <c r="L446" s="278">
        <v>890</v>
      </c>
      <c r="M446" s="278">
        <v>0.52627000000000002</v>
      </c>
    </row>
    <row r="447" spans="1:13">
      <c r="A447" s="269">
        <v>437</v>
      </c>
      <c r="B447" s="278" t="s">
        <v>283</v>
      </c>
      <c r="C447" s="278">
        <v>364.2</v>
      </c>
      <c r="D447" s="280">
        <v>366.8</v>
      </c>
      <c r="E447" s="280">
        <v>359.6</v>
      </c>
      <c r="F447" s="280">
        <v>355</v>
      </c>
      <c r="G447" s="280">
        <v>347.8</v>
      </c>
      <c r="H447" s="280">
        <v>371.40000000000003</v>
      </c>
      <c r="I447" s="280">
        <v>378.59999999999997</v>
      </c>
      <c r="J447" s="280">
        <v>383.20000000000005</v>
      </c>
      <c r="K447" s="278">
        <v>374</v>
      </c>
      <c r="L447" s="278">
        <v>362.2</v>
      </c>
      <c r="M447" s="278">
        <v>2.6505100000000001</v>
      </c>
    </row>
    <row r="448" spans="1:13">
      <c r="A448" s="269">
        <v>438</v>
      </c>
      <c r="B448" s="278" t="s">
        <v>543</v>
      </c>
      <c r="C448" s="278">
        <v>59.2</v>
      </c>
      <c r="D448" s="280">
        <v>58.266666666666673</v>
      </c>
      <c r="E448" s="280">
        <v>57.033333333333346</v>
      </c>
      <c r="F448" s="280">
        <v>54.866666666666674</v>
      </c>
      <c r="G448" s="280">
        <v>53.633333333333347</v>
      </c>
      <c r="H448" s="280">
        <v>60.433333333333344</v>
      </c>
      <c r="I448" s="280">
        <v>61.666666666666679</v>
      </c>
      <c r="J448" s="280">
        <v>63.833333333333343</v>
      </c>
      <c r="K448" s="278">
        <v>59.5</v>
      </c>
      <c r="L448" s="278">
        <v>56.1</v>
      </c>
      <c r="M448" s="278">
        <v>0.70848</v>
      </c>
    </row>
    <row r="449" spans="1:13">
      <c r="A449" s="269">
        <v>439</v>
      </c>
      <c r="B449" s="278" t="s">
        <v>2610</v>
      </c>
      <c r="C449" s="278">
        <v>10785.75</v>
      </c>
      <c r="D449" s="280">
        <v>10713.566666666668</v>
      </c>
      <c r="E449" s="280">
        <v>10482.183333333334</v>
      </c>
      <c r="F449" s="280">
        <v>10178.616666666667</v>
      </c>
      <c r="G449" s="280">
        <v>9947.2333333333336</v>
      </c>
      <c r="H449" s="280">
        <v>11017.133333333335</v>
      </c>
      <c r="I449" s="280">
        <v>11248.51666666667</v>
      </c>
      <c r="J449" s="280">
        <v>11552.083333333336</v>
      </c>
      <c r="K449" s="278">
        <v>10944.95</v>
      </c>
      <c r="L449" s="278">
        <v>10410</v>
      </c>
      <c r="M449" s="278">
        <v>1.8450000000000001E-2</v>
      </c>
    </row>
    <row r="450" spans="1:13">
      <c r="A450" s="269">
        <v>440</v>
      </c>
      <c r="B450" s="278" t="s">
        <v>183</v>
      </c>
      <c r="C450" s="278">
        <v>823.05</v>
      </c>
      <c r="D450" s="280">
        <v>823.98333333333323</v>
      </c>
      <c r="E450" s="280">
        <v>810.06666666666649</v>
      </c>
      <c r="F450" s="280">
        <v>797.08333333333326</v>
      </c>
      <c r="G450" s="280">
        <v>783.16666666666652</v>
      </c>
      <c r="H450" s="280">
        <v>836.96666666666647</v>
      </c>
      <c r="I450" s="280">
        <v>850.88333333333321</v>
      </c>
      <c r="J450" s="280">
        <v>863.86666666666645</v>
      </c>
      <c r="K450" s="278">
        <v>837.9</v>
      </c>
      <c r="L450" s="278">
        <v>811</v>
      </c>
      <c r="M450" s="278">
        <v>7.2057099999999998</v>
      </c>
    </row>
    <row r="451" spans="1:13">
      <c r="A451" s="269">
        <v>441</v>
      </c>
      <c r="B451" s="278" t="s">
        <v>3466</v>
      </c>
      <c r="C451" s="278">
        <v>381.5</v>
      </c>
      <c r="D451" s="280">
        <v>377</v>
      </c>
      <c r="E451" s="280">
        <v>370.5</v>
      </c>
      <c r="F451" s="280">
        <v>359.5</v>
      </c>
      <c r="G451" s="280">
        <v>353</v>
      </c>
      <c r="H451" s="280">
        <v>388</v>
      </c>
      <c r="I451" s="280">
        <v>394.5</v>
      </c>
      <c r="J451" s="280">
        <v>405.5</v>
      </c>
      <c r="K451" s="278">
        <v>383.5</v>
      </c>
      <c r="L451" s="278">
        <v>366</v>
      </c>
      <c r="M451" s="278">
        <v>45.356560000000002</v>
      </c>
    </row>
    <row r="452" spans="1:13">
      <c r="A452" s="269">
        <v>442</v>
      </c>
      <c r="B452" s="278" t="s">
        <v>544</v>
      </c>
      <c r="C452" s="278">
        <v>721.1</v>
      </c>
      <c r="D452" s="280">
        <v>726.25</v>
      </c>
      <c r="E452" s="280">
        <v>710.05</v>
      </c>
      <c r="F452" s="280">
        <v>699</v>
      </c>
      <c r="G452" s="280">
        <v>682.8</v>
      </c>
      <c r="H452" s="280">
        <v>737.3</v>
      </c>
      <c r="I452" s="280">
        <v>753.5</v>
      </c>
      <c r="J452" s="280">
        <v>764.55</v>
      </c>
      <c r="K452" s="278">
        <v>742.45</v>
      </c>
      <c r="L452" s="278">
        <v>715.2</v>
      </c>
      <c r="M452" s="278">
        <v>0.12994</v>
      </c>
    </row>
    <row r="453" spans="1:13">
      <c r="A453" s="269">
        <v>443</v>
      </c>
      <c r="B453" s="278" t="s">
        <v>184</v>
      </c>
      <c r="C453" s="278">
        <v>98.5</v>
      </c>
      <c r="D453" s="280">
        <v>98.899999999999991</v>
      </c>
      <c r="E453" s="280">
        <v>96.399999999999977</v>
      </c>
      <c r="F453" s="280">
        <v>94.299999999999983</v>
      </c>
      <c r="G453" s="280">
        <v>91.799999999999969</v>
      </c>
      <c r="H453" s="280">
        <v>100.99999999999999</v>
      </c>
      <c r="I453" s="280">
        <v>103.50000000000001</v>
      </c>
      <c r="J453" s="280">
        <v>105.6</v>
      </c>
      <c r="K453" s="278">
        <v>101.4</v>
      </c>
      <c r="L453" s="278">
        <v>96.8</v>
      </c>
      <c r="M453" s="278">
        <v>720.80989</v>
      </c>
    </row>
    <row r="454" spans="1:13">
      <c r="A454" s="269">
        <v>444</v>
      </c>
      <c r="B454" s="278" t="s">
        <v>185</v>
      </c>
      <c r="C454" s="278">
        <v>42.15</v>
      </c>
      <c r="D454" s="280">
        <v>42.083333333333336</v>
      </c>
      <c r="E454" s="280">
        <v>41.166666666666671</v>
      </c>
      <c r="F454" s="280">
        <v>40.183333333333337</v>
      </c>
      <c r="G454" s="280">
        <v>39.266666666666673</v>
      </c>
      <c r="H454" s="280">
        <v>43.06666666666667</v>
      </c>
      <c r="I454" s="280">
        <v>43.983333333333341</v>
      </c>
      <c r="J454" s="280">
        <v>44.966666666666669</v>
      </c>
      <c r="K454" s="278">
        <v>43</v>
      </c>
      <c r="L454" s="278">
        <v>41.1</v>
      </c>
      <c r="M454" s="278">
        <v>32.815689999999996</v>
      </c>
    </row>
    <row r="455" spans="1:13">
      <c r="A455" s="269">
        <v>445</v>
      </c>
      <c r="B455" s="278" t="s">
        <v>186</v>
      </c>
      <c r="C455" s="278">
        <v>42.5</v>
      </c>
      <c r="D455" s="280">
        <v>42</v>
      </c>
      <c r="E455" s="280">
        <v>40.799999999999997</v>
      </c>
      <c r="F455" s="280">
        <v>39.099999999999994</v>
      </c>
      <c r="G455" s="280">
        <v>37.899999999999991</v>
      </c>
      <c r="H455" s="280">
        <v>43.7</v>
      </c>
      <c r="I455" s="280">
        <v>44.900000000000006</v>
      </c>
      <c r="J455" s="280">
        <v>46.600000000000009</v>
      </c>
      <c r="K455" s="278">
        <v>43.2</v>
      </c>
      <c r="L455" s="278">
        <v>40.299999999999997</v>
      </c>
      <c r="M455" s="278">
        <v>818.68961000000002</v>
      </c>
    </row>
    <row r="456" spans="1:13">
      <c r="A456" s="269">
        <v>446</v>
      </c>
      <c r="B456" s="278" t="s">
        <v>187</v>
      </c>
      <c r="C456" s="278">
        <v>319.95</v>
      </c>
      <c r="D456" s="280">
        <v>319.05</v>
      </c>
      <c r="E456" s="280">
        <v>315.5</v>
      </c>
      <c r="F456" s="280">
        <v>311.05</v>
      </c>
      <c r="G456" s="280">
        <v>307.5</v>
      </c>
      <c r="H456" s="280">
        <v>323.5</v>
      </c>
      <c r="I456" s="280">
        <v>327.05000000000007</v>
      </c>
      <c r="J456" s="280">
        <v>331.5</v>
      </c>
      <c r="K456" s="278">
        <v>322.60000000000002</v>
      </c>
      <c r="L456" s="278">
        <v>314.60000000000002</v>
      </c>
      <c r="M456" s="278">
        <v>112.51331</v>
      </c>
    </row>
    <row r="457" spans="1:13">
      <c r="A457" s="269">
        <v>447</v>
      </c>
      <c r="B457" s="278" t="s">
        <v>2626</v>
      </c>
      <c r="C457" s="278">
        <v>19.600000000000001</v>
      </c>
      <c r="D457" s="280">
        <v>19.599999999999998</v>
      </c>
      <c r="E457" s="280">
        <v>19.249999999999996</v>
      </c>
      <c r="F457" s="280">
        <v>18.899999999999999</v>
      </c>
      <c r="G457" s="280">
        <v>18.549999999999997</v>
      </c>
      <c r="H457" s="280">
        <v>19.949999999999996</v>
      </c>
      <c r="I457" s="280">
        <v>20.299999999999997</v>
      </c>
      <c r="J457" s="280">
        <v>20.649999999999995</v>
      </c>
      <c r="K457" s="278">
        <v>19.95</v>
      </c>
      <c r="L457" s="278">
        <v>19.25</v>
      </c>
      <c r="M457" s="278">
        <v>16.558299999999999</v>
      </c>
    </row>
    <row r="458" spans="1:13">
      <c r="A458" s="269">
        <v>448</v>
      </c>
      <c r="B458" s="278" t="s">
        <v>538</v>
      </c>
      <c r="C458" s="278">
        <v>659.5</v>
      </c>
      <c r="D458" s="280">
        <v>654.61666666666667</v>
      </c>
      <c r="E458" s="280">
        <v>642.7833333333333</v>
      </c>
      <c r="F458" s="280">
        <v>626.06666666666661</v>
      </c>
      <c r="G458" s="280">
        <v>614.23333333333323</v>
      </c>
      <c r="H458" s="280">
        <v>671.33333333333337</v>
      </c>
      <c r="I458" s="280">
        <v>683.16666666666663</v>
      </c>
      <c r="J458" s="280">
        <v>699.88333333333344</v>
      </c>
      <c r="K458" s="278">
        <v>666.45</v>
      </c>
      <c r="L458" s="278">
        <v>637.9</v>
      </c>
      <c r="M458" s="278">
        <v>0.32700000000000001</v>
      </c>
    </row>
    <row r="459" spans="1:13">
      <c r="A459" s="269">
        <v>449</v>
      </c>
      <c r="B459" s="278" t="s">
        <v>539</v>
      </c>
      <c r="C459" s="278">
        <v>409.2</v>
      </c>
      <c r="D459" s="280">
        <v>415.73333333333335</v>
      </c>
      <c r="E459" s="280">
        <v>391.51666666666671</v>
      </c>
      <c r="F459" s="280">
        <v>373.83333333333337</v>
      </c>
      <c r="G459" s="280">
        <v>349.61666666666673</v>
      </c>
      <c r="H459" s="280">
        <v>433.41666666666669</v>
      </c>
      <c r="I459" s="280">
        <v>457.63333333333338</v>
      </c>
      <c r="J459" s="280">
        <v>475.31666666666666</v>
      </c>
      <c r="K459" s="278">
        <v>439.95</v>
      </c>
      <c r="L459" s="278">
        <v>398.05</v>
      </c>
      <c r="M459" s="278">
        <v>0.30010999999999999</v>
      </c>
    </row>
    <row r="460" spans="1:13">
      <c r="A460" s="269">
        <v>450</v>
      </c>
      <c r="B460" s="278" t="s">
        <v>188</v>
      </c>
      <c r="C460" s="278">
        <v>2091.5500000000002</v>
      </c>
      <c r="D460" s="280">
        <v>2079.4333333333334</v>
      </c>
      <c r="E460" s="280">
        <v>2058.8666666666668</v>
      </c>
      <c r="F460" s="280">
        <v>2026.1833333333334</v>
      </c>
      <c r="G460" s="280">
        <v>2005.6166666666668</v>
      </c>
      <c r="H460" s="280">
        <v>2112.1166666666668</v>
      </c>
      <c r="I460" s="280">
        <v>2132.6833333333334</v>
      </c>
      <c r="J460" s="280">
        <v>2165.3666666666668</v>
      </c>
      <c r="K460" s="278">
        <v>2100</v>
      </c>
      <c r="L460" s="278">
        <v>2046.75</v>
      </c>
      <c r="M460" s="278">
        <v>40.485930000000003</v>
      </c>
    </row>
    <row r="461" spans="1:13">
      <c r="A461" s="269">
        <v>451</v>
      </c>
      <c r="B461" s="278" t="s">
        <v>545</v>
      </c>
      <c r="C461" s="278">
        <v>1786.55</v>
      </c>
      <c r="D461" s="280">
        <v>1806.8666666666668</v>
      </c>
      <c r="E461" s="280">
        <v>1728.7333333333336</v>
      </c>
      <c r="F461" s="280">
        <v>1670.9166666666667</v>
      </c>
      <c r="G461" s="280">
        <v>1592.7833333333335</v>
      </c>
      <c r="H461" s="280">
        <v>1864.6833333333336</v>
      </c>
      <c r="I461" s="280">
        <v>1942.8166666666668</v>
      </c>
      <c r="J461" s="280">
        <v>2000.6333333333337</v>
      </c>
      <c r="K461" s="278">
        <v>1885</v>
      </c>
      <c r="L461" s="278">
        <v>1749.05</v>
      </c>
      <c r="M461" s="278">
        <v>0.28654000000000002</v>
      </c>
    </row>
    <row r="462" spans="1:13">
      <c r="A462" s="269">
        <v>452</v>
      </c>
      <c r="B462" s="278" t="s">
        <v>189</v>
      </c>
      <c r="C462" s="278">
        <v>582.1</v>
      </c>
      <c r="D462" s="280">
        <v>574.25</v>
      </c>
      <c r="E462" s="280">
        <v>563.5</v>
      </c>
      <c r="F462" s="280">
        <v>544.9</v>
      </c>
      <c r="G462" s="280">
        <v>534.15</v>
      </c>
      <c r="H462" s="280">
        <v>592.85</v>
      </c>
      <c r="I462" s="280">
        <v>603.6</v>
      </c>
      <c r="J462" s="280">
        <v>622.20000000000005</v>
      </c>
      <c r="K462" s="278">
        <v>585</v>
      </c>
      <c r="L462" s="278">
        <v>555.65</v>
      </c>
      <c r="M462" s="278">
        <v>109.15376999999999</v>
      </c>
    </row>
    <row r="463" spans="1:13">
      <c r="A463" s="269">
        <v>453</v>
      </c>
      <c r="B463" s="278" t="s">
        <v>546</v>
      </c>
      <c r="C463" s="278">
        <v>193.5</v>
      </c>
      <c r="D463" s="280">
        <v>195.03333333333333</v>
      </c>
      <c r="E463" s="280">
        <v>190.06666666666666</v>
      </c>
      <c r="F463" s="280">
        <v>186.63333333333333</v>
      </c>
      <c r="G463" s="280">
        <v>181.66666666666666</v>
      </c>
      <c r="H463" s="280">
        <v>198.46666666666667</v>
      </c>
      <c r="I463" s="280">
        <v>203.43333333333331</v>
      </c>
      <c r="J463" s="280">
        <v>206.86666666666667</v>
      </c>
      <c r="K463" s="278">
        <v>200</v>
      </c>
      <c r="L463" s="278">
        <v>191.6</v>
      </c>
      <c r="M463" s="278">
        <v>4.6730000000000001E-2</v>
      </c>
    </row>
    <row r="464" spans="1:13">
      <c r="A464" s="269">
        <v>454</v>
      </c>
      <c r="B464" s="278" t="s">
        <v>547</v>
      </c>
      <c r="C464" s="278">
        <v>729.1</v>
      </c>
      <c r="D464" s="280">
        <v>734.36666666666667</v>
      </c>
      <c r="E464" s="280">
        <v>716.38333333333333</v>
      </c>
      <c r="F464" s="280">
        <v>703.66666666666663</v>
      </c>
      <c r="G464" s="280">
        <v>685.68333333333328</v>
      </c>
      <c r="H464" s="280">
        <v>747.08333333333337</v>
      </c>
      <c r="I464" s="280">
        <v>765.06666666666672</v>
      </c>
      <c r="J464" s="280">
        <v>777.78333333333342</v>
      </c>
      <c r="K464" s="278">
        <v>752.35</v>
      </c>
      <c r="L464" s="278">
        <v>721.65</v>
      </c>
      <c r="M464" s="278">
        <v>0.31916</v>
      </c>
    </row>
    <row r="465" spans="1:13">
      <c r="A465" s="269">
        <v>455</v>
      </c>
      <c r="B465" s="278" t="s">
        <v>548</v>
      </c>
      <c r="C465" s="278">
        <v>544.4</v>
      </c>
      <c r="D465" s="280">
        <v>540.9666666666667</v>
      </c>
      <c r="E465" s="280">
        <v>536.03333333333342</v>
      </c>
      <c r="F465" s="280">
        <v>527.66666666666674</v>
      </c>
      <c r="G465" s="280">
        <v>522.73333333333346</v>
      </c>
      <c r="H465" s="280">
        <v>549.33333333333337</v>
      </c>
      <c r="I465" s="280">
        <v>554.26666666666677</v>
      </c>
      <c r="J465" s="280">
        <v>562.63333333333333</v>
      </c>
      <c r="K465" s="278">
        <v>545.9</v>
      </c>
      <c r="L465" s="278">
        <v>532.6</v>
      </c>
      <c r="M465" s="278">
        <v>0.58177999999999996</v>
      </c>
    </row>
    <row r="466" spans="1:13">
      <c r="A466" s="269">
        <v>456</v>
      </c>
      <c r="B466" s="278" t="s">
        <v>553</v>
      </c>
      <c r="C466" s="278">
        <v>400.05</v>
      </c>
      <c r="D466" s="280">
        <v>401.23333333333335</v>
      </c>
      <c r="E466" s="280">
        <v>390.01666666666671</v>
      </c>
      <c r="F466" s="280">
        <v>379.98333333333335</v>
      </c>
      <c r="G466" s="280">
        <v>368.76666666666671</v>
      </c>
      <c r="H466" s="280">
        <v>411.26666666666671</v>
      </c>
      <c r="I466" s="280">
        <v>422.48333333333341</v>
      </c>
      <c r="J466" s="280">
        <v>432.51666666666671</v>
      </c>
      <c r="K466" s="278">
        <v>412.45</v>
      </c>
      <c r="L466" s="278">
        <v>391.2</v>
      </c>
      <c r="M466" s="278">
        <v>0.74121000000000004</v>
      </c>
    </row>
    <row r="467" spans="1:13">
      <c r="A467" s="269">
        <v>457</v>
      </c>
      <c r="B467" s="278" t="s">
        <v>549</v>
      </c>
      <c r="C467" s="278">
        <v>35.299999999999997</v>
      </c>
      <c r="D467" s="280">
        <v>35.766666666666659</v>
      </c>
      <c r="E467" s="280">
        <v>34.633333333333319</v>
      </c>
      <c r="F467" s="280">
        <v>33.966666666666661</v>
      </c>
      <c r="G467" s="280">
        <v>32.833333333333321</v>
      </c>
      <c r="H467" s="280">
        <v>36.433333333333316</v>
      </c>
      <c r="I467" s="280">
        <v>37.566666666666656</v>
      </c>
      <c r="J467" s="280">
        <v>38.233333333333313</v>
      </c>
      <c r="K467" s="278">
        <v>36.9</v>
      </c>
      <c r="L467" s="278">
        <v>35.1</v>
      </c>
      <c r="M467" s="278">
        <v>1.3962300000000001</v>
      </c>
    </row>
    <row r="468" spans="1:13">
      <c r="A468" s="269">
        <v>458</v>
      </c>
      <c r="B468" s="278" t="s">
        <v>550</v>
      </c>
      <c r="C468" s="278">
        <v>903.9</v>
      </c>
      <c r="D468" s="280">
        <v>890.58333333333337</v>
      </c>
      <c r="E468" s="280">
        <v>872.26666666666677</v>
      </c>
      <c r="F468" s="280">
        <v>840.63333333333344</v>
      </c>
      <c r="G468" s="280">
        <v>822.31666666666683</v>
      </c>
      <c r="H468" s="280">
        <v>922.2166666666667</v>
      </c>
      <c r="I468" s="280">
        <v>940.5333333333333</v>
      </c>
      <c r="J468" s="280">
        <v>972.16666666666663</v>
      </c>
      <c r="K468" s="278">
        <v>908.9</v>
      </c>
      <c r="L468" s="278">
        <v>858.95</v>
      </c>
      <c r="M468" s="278">
        <v>0.34898000000000001</v>
      </c>
    </row>
    <row r="469" spans="1:13">
      <c r="A469" s="269">
        <v>459</v>
      </c>
      <c r="B469" s="278" t="s">
        <v>190</v>
      </c>
      <c r="C469" s="278">
        <v>971.25</v>
      </c>
      <c r="D469" s="280">
        <v>963.68333333333339</v>
      </c>
      <c r="E469" s="280">
        <v>949.91666666666674</v>
      </c>
      <c r="F469" s="280">
        <v>928.58333333333337</v>
      </c>
      <c r="G469" s="280">
        <v>914.81666666666672</v>
      </c>
      <c r="H469" s="280">
        <v>985.01666666666677</v>
      </c>
      <c r="I469" s="280">
        <v>998.78333333333342</v>
      </c>
      <c r="J469" s="280">
        <v>1020.1166666666668</v>
      </c>
      <c r="K469" s="278">
        <v>977.45</v>
      </c>
      <c r="L469" s="278">
        <v>942.35</v>
      </c>
      <c r="M469" s="278">
        <v>52.93712</v>
      </c>
    </row>
    <row r="470" spans="1:13">
      <c r="A470" s="269">
        <v>460</v>
      </c>
      <c r="B470" s="278" t="s">
        <v>191</v>
      </c>
      <c r="C470" s="278">
        <v>2365.85</v>
      </c>
      <c r="D470" s="280">
        <v>2349.1833333333334</v>
      </c>
      <c r="E470" s="280">
        <v>2318.8666666666668</v>
      </c>
      <c r="F470" s="280">
        <v>2271.8833333333332</v>
      </c>
      <c r="G470" s="280">
        <v>2241.5666666666666</v>
      </c>
      <c r="H470" s="280">
        <v>2396.166666666667</v>
      </c>
      <c r="I470" s="280">
        <v>2426.4833333333336</v>
      </c>
      <c r="J470" s="280">
        <v>2473.4666666666672</v>
      </c>
      <c r="K470" s="278">
        <v>2379.5</v>
      </c>
      <c r="L470" s="278">
        <v>2302.1999999999998</v>
      </c>
      <c r="M470" s="278">
        <v>8.7217000000000002</v>
      </c>
    </row>
    <row r="471" spans="1:13">
      <c r="A471" s="269">
        <v>461</v>
      </c>
      <c r="B471" s="278" t="s">
        <v>192</v>
      </c>
      <c r="C471" s="278">
        <v>325.95</v>
      </c>
      <c r="D471" s="280">
        <v>326.01666666666671</v>
      </c>
      <c r="E471" s="280">
        <v>322.03333333333342</v>
      </c>
      <c r="F471" s="280">
        <v>318.11666666666673</v>
      </c>
      <c r="G471" s="280">
        <v>314.13333333333344</v>
      </c>
      <c r="H471" s="280">
        <v>329.93333333333339</v>
      </c>
      <c r="I471" s="280">
        <v>333.91666666666663</v>
      </c>
      <c r="J471" s="280">
        <v>337.83333333333337</v>
      </c>
      <c r="K471" s="278">
        <v>330</v>
      </c>
      <c r="L471" s="278">
        <v>322.10000000000002</v>
      </c>
      <c r="M471" s="278">
        <v>6.3150300000000001</v>
      </c>
    </row>
    <row r="472" spans="1:13">
      <c r="A472" s="269">
        <v>462</v>
      </c>
      <c r="B472" s="278" t="s">
        <v>551</v>
      </c>
      <c r="C472" s="278">
        <v>556.1</v>
      </c>
      <c r="D472" s="280">
        <v>563.15</v>
      </c>
      <c r="E472" s="280">
        <v>541.4</v>
      </c>
      <c r="F472" s="280">
        <v>526.70000000000005</v>
      </c>
      <c r="G472" s="280">
        <v>504.95000000000005</v>
      </c>
      <c r="H472" s="280">
        <v>577.84999999999991</v>
      </c>
      <c r="I472" s="280">
        <v>599.59999999999991</v>
      </c>
      <c r="J472" s="280">
        <v>614.29999999999984</v>
      </c>
      <c r="K472" s="278">
        <v>584.9</v>
      </c>
      <c r="L472" s="278">
        <v>548.45000000000005</v>
      </c>
      <c r="M472" s="278">
        <v>9.5360499999999995</v>
      </c>
    </row>
    <row r="473" spans="1:13">
      <c r="A473" s="269">
        <v>463</v>
      </c>
      <c r="B473" s="278" t="s">
        <v>552</v>
      </c>
      <c r="C473" s="278">
        <v>7.65</v>
      </c>
      <c r="D473" s="280">
        <v>7.5166666666666666</v>
      </c>
      <c r="E473" s="280">
        <v>7.2833333333333332</v>
      </c>
      <c r="F473" s="280">
        <v>6.916666666666667</v>
      </c>
      <c r="G473" s="280">
        <v>6.6833333333333336</v>
      </c>
      <c r="H473" s="280">
        <v>7.8833333333333329</v>
      </c>
      <c r="I473" s="280">
        <v>8.1166666666666654</v>
      </c>
      <c r="J473" s="280">
        <v>8.4833333333333325</v>
      </c>
      <c r="K473" s="278">
        <v>7.75</v>
      </c>
      <c r="L473" s="278">
        <v>7.15</v>
      </c>
      <c r="M473" s="278">
        <v>1148.2049400000001</v>
      </c>
    </row>
    <row r="474" spans="1:13">
      <c r="A474" s="269">
        <v>464</v>
      </c>
      <c r="B474" s="278" t="s">
        <v>705</v>
      </c>
      <c r="C474" s="278">
        <v>65.8</v>
      </c>
      <c r="D474" s="280">
        <v>65.95</v>
      </c>
      <c r="E474" s="280">
        <v>64.900000000000006</v>
      </c>
      <c r="F474" s="280">
        <v>64</v>
      </c>
      <c r="G474" s="280">
        <v>62.95</v>
      </c>
      <c r="H474" s="280">
        <v>66.850000000000009</v>
      </c>
      <c r="I474" s="280">
        <v>67.899999999999991</v>
      </c>
      <c r="J474" s="280">
        <v>68.800000000000011</v>
      </c>
      <c r="K474" s="278">
        <v>67</v>
      </c>
      <c r="L474" s="278">
        <v>65.05</v>
      </c>
      <c r="M474" s="278">
        <v>0.12684999999999999</v>
      </c>
    </row>
    <row r="475" spans="1:13">
      <c r="A475" s="269">
        <v>465</v>
      </c>
      <c r="B475" s="278" t="s">
        <v>540</v>
      </c>
      <c r="C475" s="278">
        <v>5206.3500000000004</v>
      </c>
      <c r="D475" s="280">
        <v>5196.2</v>
      </c>
      <c r="E475" s="280">
        <v>5092.3999999999996</v>
      </c>
      <c r="F475" s="280">
        <v>4978.45</v>
      </c>
      <c r="G475" s="280">
        <v>4874.6499999999996</v>
      </c>
      <c r="H475" s="280">
        <v>5310.15</v>
      </c>
      <c r="I475" s="280">
        <v>5413.9500000000007</v>
      </c>
      <c r="J475" s="280">
        <v>5527.9</v>
      </c>
      <c r="K475" s="278">
        <v>5300</v>
      </c>
      <c r="L475" s="278">
        <v>5082.25</v>
      </c>
      <c r="M475" s="278">
        <v>9.6329999999999999E-2</v>
      </c>
    </row>
    <row r="476" spans="1:13">
      <c r="A476" s="269">
        <v>466</v>
      </c>
      <c r="B476" s="246" t="s">
        <v>542</v>
      </c>
      <c r="C476" s="278">
        <v>21.8</v>
      </c>
      <c r="D476" s="280">
        <v>21.866666666666664</v>
      </c>
      <c r="E476" s="280">
        <v>21.433333333333326</v>
      </c>
      <c r="F476" s="280">
        <v>21.066666666666663</v>
      </c>
      <c r="G476" s="280">
        <v>20.633333333333326</v>
      </c>
      <c r="H476" s="280">
        <v>22.233333333333327</v>
      </c>
      <c r="I476" s="280">
        <v>22.666666666666664</v>
      </c>
      <c r="J476" s="280">
        <v>23.033333333333328</v>
      </c>
      <c r="K476" s="278">
        <v>22.3</v>
      </c>
      <c r="L476" s="278">
        <v>21.5</v>
      </c>
      <c r="M476" s="278">
        <v>16.476199999999999</v>
      </c>
    </row>
    <row r="477" spans="1:13">
      <c r="A477" s="269">
        <v>467</v>
      </c>
      <c r="B477" s="246" t="s">
        <v>193</v>
      </c>
      <c r="C477" s="278">
        <v>355.25</v>
      </c>
      <c r="D477" s="280">
        <v>356.2</v>
      </c>
      <c r="E477" s="280">
        <v>349.4</v>
      </c>
      <c r="F477" s="280">
        <v>343.55</v>
      </c>
      <c r="G477" s="280">
        <v>336.75</v>
      </c>
      <c r="H477" s="280">
        <v>362.04999999999995</v>
      </c>
      <c r="I477" s="280">
        <v>368.85</v>
      </c>
      <c r="J477" s="280">
        <v>374.69999999999993</v>
      </c>
      <c r="K477" s="278">
        <v>363</v>
      </c>
      <c r="L477" s="278">
        <v>350.35</v>
      </c>
      <c r="M477" s="278">
        <v>22.529150000000001</v>
      </c>
    </row>
    <row r="478" spans="1:13">
      <c r="A478" s="269">
        <v>468</v>
      </c>
      <c r="B478" s="246" t="s">
        <v>541</v>
      </c>
      <c r="C478" s="278">
        <v>187.2</v>
      </c>
      <c r="D478" s="280">
        <v>189.11666666666667</v>
      </c>
      <c r="E478" s="280">
        <v>183.23333333333335</v>
      </c>
      <c r="F478" s="280">
        <v>179.26666666666668</v>
      </c>
      <c r="G478" s="280">
        <v>173.38333333333335</v>
      </c>
      <c r="H478" s="280">
        <v>193.08333333333334</v>
      </c>
      <c r="I478" s="280">
        <v>198.96666666666667</v>
      </c>
      <c r="J478" s="280">
        <v>202.93333333333334</v>
      </c>
      <c r="K478" s="278">
        <v>195</v>
      </c>
      <c r="L478" s="278">
        <v>185.15</v>
      </c>
      <c r="M478" s="278">
        <v>0.44574000000000003</v>
      </c>
    </row>
    <row r="479" spans="1:13">
      <c r="A479" s="269">
        <v>469</v>
      </c>
      <c r="B479" s="246" t="s">
        <v>194</v>
      </c>
      <c r="C479" s="278">
        <v>947.65</v>
      </c>
      <c r="D479" s="280">
        <v>940.86666666666667</v>
      </c>
      <c r="E479" s="280">
        <v>929.88333333333333</v>
      </c>
      <c r="F479" s="280">
        <v>912.11666666666667</v>
      </c>
      <c r="G479" s="280">
        <v>901.13333333333333</v>
      </c>
      <c r="H479" s="280">
        <v>958.63333333333333</v>
      </c>
      <c r="I479" s="280">
        <v>969.61666666666667</v>
      </c>
      <c r="J479" s="280">
        <v>987.38333333333333</v>
      </c>
      <c r="K479" s="278">
        <v>951.85</v>
      </c>
      <c r="L479" s="278">
        <v>923.1</v>
      </c>
      <c r="M479" s="278">
        <v>5.6900899999999996</v>
      </c>
    </row>
    <row r="480" spans="1:13">
      <c r="A480" s="269">
        <v>470</v>
      </c>
      <c r="B480" s="246" t="s">
        <v>554</v>
      </c>
      <c r="C480" s="278">
        <v>12.3</v>
      </c>
      <c r="D480" s="280">
        <v>12.449999999999998</v>
      </c>
      <c r="E480" s="280">
        <v>12.049999999999995</v>
      </c>
      <c r="F480" s="280">
        <v>11.799999999999997</v>
      </c>
      <c r="G480" s="280">
        <v>11.399999999999995</v>
      </c>
      <c r="H480" s="280">
        <v>12.699999999999996</v>
      </c>
      <c r="I480" s="280">
        <v>13.099999999999998</v>
      </c>
      <c r="J480" s="280">
        <v>13.349999999999996</v>
      </c>
      <c r="K480" s="278">
        <v>12.85</v>
      </c>
      <c r="L480" s="278">
        <v>12.2</v>
      </c>
      <c r="M480" s="278">
        <v>23.475940000000001</v>
      </c>
    </row>
    <row r="481" spans="1:13">
      <c r="A481" s="269">
        <v>471</v>
      </c>
      <c r="B481" s="246" t="s">
        <v>555</v>
      </c>
      <c r="C481" s="278">
        <v>188.8</v>
      </c>
      <c r="D481" s="280">
        <v>189.36666666666667</v>
      </c>
      <c r="E481" s="280">
        <v>185.93333333333334</v>
      </c>
      <c r="F481" s="280">
        <v>183.06666666666666</v>
      </c>
      <c r="G481" s="280">
        <v>179.63333333333333</v>
      </c>
      <c r="H481" s="280">
        <v>192.23333333333335</v>
      </c>
      <c r="I481" s="280">
        <v>195.66666666666669</v>
      </c>
      <c r="J481" s="280">
        <v>198.53333333333336</v>
      </c>
      <c r="K481" s="278">
        <v>192.8</v>
      </c>
      <c r="L481" s="278">
        <v>186.5</v>
      </c>
      <c r="M481" s="278">
        <v>0.98329</v>
      </c>
    </row>
    <row r="482" spans="1:13">
      <c r="A482" s="269">
        <v>472</v>
      </c>
      <c r="B482" s="246" t="s">
        <v>195</v>
      </c>
      <c r="C482" s="278">
        <v>179.5</v>
      </c>
      <c r="D482" s="280">
        <v>183.01666666666665</v>
      </c>
      <c r="E482" s="280">
        <v>173.68333333333331</v>
      </c>
      <c r="F482" s="278">
        <v>167.86666666666665</v>
      </c>
      <c r="G482" s="280">
        <v>158.5333333333333</v>
      </c>
      <c r="H482" s="280">
        <v>188.83333333333331</v>
      </c>
      <c r="I482" s="278">
        <v>198.16666666666669</v>
      </c>
      <c r="J482" s="280">
        <v>203.98333333333332</v>
      </c>
      <c r="K482" s="280">
        <v>192.35</v>
      </c>
      <c r="L482" s="278">
        <v>177.2</v>
      </c>
      <c r="M482" s="280">
        <v>61.266060000000003</v>
      </c>
    </row>
    <row r="483" spans="1:13">
      <c r="A483" s="269">
        <v>473</v>
      </c>
      <c r="B483" s="246" t="s">
        <v>196</v>
      </c>
      <c r="C483" s="278">
        <v>3803.9</v>
      </c>
      <c r="D483" s="280">
        <v>3802.0333333333333</v>
      </c>
      <c r="E483" s="280">
        <v>3733.4166666666665</v>
      </c>
      <c r="F483" s="278">
        <v>3662.9333333333334</v>
      </c>
      <c r="G483" s="280">
        <v>3594.3166666666666</v>
      </c>
      <c r="H483" s="280">
        <v>3872.5166666666664</v>
      </c>
      <c r="I483" s="278">
        <v>3941.1333333333332</v>
      </c>
      <c r="J483" s="280">
        <v>4011.6166666666663</v>
      </c>
      <c r="K483" s="280">
        <v>3870.65</v>
      </c>
      <c r="L483" s="278">
        <v>3731.55</v>
      </c>
      <c r="M483" s="280">
        <v>8.0784099999999999</v>
      </c>
    </row>
    <row r="484" spans="1:13">
      <c r="A484" s="269">
        <v>474</v>
      </c>
      <c r="B484" s="246" t="s">
        <v>197</v>
      </c>
      <c r="C484" s="246">
        <v>29.15</v>
      </c>
      <c r="D484" s="290">
        <v>29.216666666666669</v>
      </c>
      <c r="E484" s="290">
        <v>27.933333333333337</v>
      </c>
      <c r="F484" s="290">
        <v>26.716666666666669</v>
      </c>
      <c r="G484" s="290">
        <v>25.433333333333337</v>
      </c>
      <c r="H484" s="290">
        <v>30.433333333333337</v>
      </c>
      <c r="I484" s="290">
        <v>31.716666666666669</v>
      </c>
      <c r="J484" s="290">
        <v>32.933333333333337</v>
      </c>
      <c r="K484" s="290">
        <v>30.5</v>
      </c>
      <c r="L484" s="290">
        <v>28</v>
      </c>
      <c r="M484" s="290">
        <v>138.87368000000001</v>
      </c>
    </row>
    <row r="485" spans="1:13">
      <c r="A485" s="269">
        <v>475</v>
      </c>
      <c r="B485" s="246" t="s">
        <v>198</v>
      </c>
      <c r="C485" s="246">
        <v>422.05</v>
      </c>
      <c r="D485" s="290">
        <v>424.33333333333331</v>
      </c>
      <c r="E485" s="290">
        <v>415.71666666666664</v>
      </c>
      <c r="F485" s="290">
        <v>409.38333333333333</v>
      </c>
      <c r="G485" s="290">
        <v>400.76666666666665</v>
      </c>
      <c r="H485" s="290">
        <v>430.66666666666663</v>
      </c>
      <c r="I485" s="290">
        <v>439.2833333333333</v>
      </c>
      <c r="J485" s="290">
        <v>445.61666666666662</v>
      </c>
      <c r="K485" s="290">
        <v>432.95</v>
      </c>
      <c r="L485" s="290">
        <v>418</v>
      </c>
      <c r="M485" s="290">
        <v>57.29522</v>
      </c>
    </row>
    <row r="486" spans="1:13">
      <c r="A486" s="269">
        <v>476</v>
      </c>
      <c r="B486" s="246" t="s">
        <v>561</v>
      </c>
      <c r="C486" s="290">
        <v>1076.75</v>
      </c>
      <c r="D486" s="290">
        <v>1089.2333333333333</v>
      </c>
      <c r="E486" s="290">
        <v>1062.5166666666667</v>
      </c>
      <c r="F486" s="290">
        <v>1048.2833333333333</v>
      </c>
      <c r="G486" s="290">
        <v>1021.5666666666666</v>
      </c>
      <c r="H486" s="290">
        <v>1103.4666666666667</v>
      </c>
      <c r="I486" s="290">
        <v>1130.1833333333334</v>
      </c>
      <c r="J486" s="290">
        <v>1144.4166666666667</v>
      </c>
      <c r="K486" s="290">
        <v>1115.95</v>
      </c>
      <c r="L486" s="290">
        <v>1075</v>
      </c>
      <c r="M486" s="290">
        <v>6.411E-2</v>
      </c>
    </row>
    <row r="487" spans="1:13">
      <c r="A487" s="269">
        <v>477</v>
      </c>
      <c r="B487" s="246" t="s">
        <v>562</v>
      </c>
      <c r="C487" s="290">
        <v>27.85</v>
      </c>
      <c r="D487" s="290">
        <v>27.733333333333334</v>
      </c>
      <c r="E487" s="290">
        <v>26.866666666666667</v>
      </c>
      <c r="F487" s="290">
        <v>25.883333333333333</v>
      </c>
      <c r="G487" s="290">
        <v>25.016666666666666</v>
      </c>
      <c r="H487" s="290">
        <v>28.716666666666669</v>
      </c>
      <c r="I487" s="290">
        <v>29.583333333333336</v>
      </c>
      <c r="J487" s="290">
        <v>30.56666666666667</v>
      </c>
      <c r="K487" s="290">
        <v>28.6</v>
      </c>
      <c r="L487" s="290">
        <v>26.75</v>
      </c>
      <c r="M487" s="290">
        <v>30.360379999999999</v>
      </c>
    </row>
    <row r="488" spans="1:13">
      <c r="A488" s="269">
        <v>478</v>
      </c>
      <c r="B488" s="246" t="s">
        <v>286</v>
      </c>
      <c r="C488" s="290">
        <v>155.69999999999999</v>
      </c>
      <c r="D488" s="290">
        <v>152.25</v>
      </c>
      <c r="E488" s="290">
        <v>148.80000000000001</v>
      </c>
      <c r="F488" s="290">
        <v>141.9</v>
      </c>
      <c r="G488" s="290">
        <v>138.45000000000002</v>
      </c>
      <c r="H488" s="290">
        <v>159.15</v>
      </c>
      <c r="I488" s="290">
        <v>162.6</v>
      </c>
      <c r="J488" s="290">
        <v>169.5</v>
      </c>
      <c r="K488" s="290">
        <v>155.69999999999999</v>
      </c>
      <c r="L488" s="290">
        <v>145.35</v>
      </c>
      <c r="M488" s="290">
        <v>8.2903900000000004</v>
      </c>
    </row>
    <row r="489" spans="1:13">
      <c r="A489" s="269">
        <v>479</v>
      </c>
      <c r="B489" s="246" t="s">
        <v>564</v>
      </c>
      <c r="C489" s="290">
        <v>609.75</v>
      </c>
      <c r="D489" s="290">
        <v>613.35</v>
      </c>
      <c r="E489" s="290">
        <v>603.40000000000009</v>
      </c>
      <c r="F489" s="290">
        <v>597.05000000000007</v>
      </c>
      <c r="G489" s="290">
        <v>587.10000000000014</v>
      </c>
      <c r="H489" s="290">
        <v>619.70000000000005</v>
      </c>
      <c r="I489" s="290">
        <v>629.65000000000009</v>
      </c>
      <c r="J489" s="290">
        <v>636</v>
      </c>
      <c r="K489" s="290">
        <v>623.29999999999995</v>
      </c>
      <c r="L489" s="290">
        <v>607</v>
      </c>
      <c r="M489" s="290">
        <v>1.6528799999999999</v>
      </c>
    </row>
    <row r="490" spans="1:13">
      <c r="A490" s="269">
        <v>480</v>
      </c>
      <c r="B490" s="246" t="s">
        <v>199</v>
      </c>
      <c r="C490" s="290">
        <v>104.4</v>
      </c>
      <c r="D490" s="290">
        <v>101.90000000000002</v>
      </c>
      <c r="E490" s="290">
        <v>98.600000000000037</v>
      </c>
      <c r="F490" s="290">
        <v>92.800000000000011</v>
      </c>
      <c r="G490" s="290">
        <v>89.500000000000028</v>
      </c>
      <c r="H490" s="290">
        <v>107.70000000000005</v>
      </c>
      <c r="I490" s="290">
        <v>111.00000000000003</v>
      </c>
      <c r="J490" s="290">
        <v>116.80000000000005</v>
      </c>
      <c r="K490" s="290">
        <v>105.2</v>
      </c>
      <c r="L490" s="290">
        <v>96.1</v>
      </c>
      <c r="M490" s="290">
        <v>559.83342000000005</v>
      </c>
    </row>
    <row r="491" spans="1:13">
      <c r="A491" s="269">
        <v>481</v>
      </c>
      <c r="B491" s="246" t="s">
        <v>565</v>
      </c>
      <c r="C491" s="290">
        <v>1009.25</v>
      </c>
      <c r="D491" s="290">
        <v>1008.1999999999999</v>
      </c>
      <c r="E491" s="290">
        <v>1001.3999999999999</v>
      </c>
      <c r="F491" s="290">
        <v>993.55</v>
      </c>
      <c r="G491" s="290">
        <v>986.74999999999989</v>
      </c>
      <c r="H491" s="290">
        <v>1016.0499999999998</v>
      </c>
      <c r="I491" s="290">
        <v>1022.8499999999998</v>
      </c>
      <c r="J491" s="290">
        <v>1030.6999999999998</v>
      </c>
      <c r="K491" s="290">
        <v>1015</v>
      </c>
      <c r="L491" s="290">
        <v>1000.35</v>
      </c>
      <c r="M491" s="290">
        <v>0.33049000000000001</v>
      </c>
    </row>
    <row r="492" spans="1:13">
      <c r="A492" s="269">
        <v>482</v>
      </c>
      <c r="B492" s="246" t="s">
        <v>285</v>
      </c>
      <c r="C492" s="290">
        <v>183.95</v>
      </c>
      <c r="D492" s="290">
        <v>186.45000000000002</v>
      </c>
      <c r="E492" s="290">
        <v>181.00000000000003</v>
      </c>
      <c r="F492" s="290">
        <v>178.05</v>
      </c>
      <c r="G492" s="290">
        <v>172.60000000000002</v>
      </c>
      <c r="H492" s="290">
        <v>189.40000000000003</v>
      </c>
      <c r="I492" s="290">
        <v>194.85000000000002</v>
      </c>
      <c r="J492" s="290">
        <v>197.80000000000004</v>
      </c>
      <c r="K492" s="290">
        <v>191.9</v>
      </c>
      <c r="L492" s="290">
        <v>183.5</v>
      </c>
      <c r="M492" s="290">
        <v>5.2461500000000001</v>
      </c>
    </row>
    <row r="493" spans="1:13">
      <c r="A493" s="269">
        <v>483</v>
      </c>
      <c r="B493" s="246" t="s">
        <v>566</v>
      </c>
      <c r="C493" s="290">
        <v>1022.2</v>
      </c>
      <c r="D493" s="290">
        <v>1027.2</v>
      </c>
      <c r="E493" s="290">
        <v>1004.4000000000001</v>
      </c>
      <c r="F493" s="290">
        <v>986.6</v>
      </c>
      <c r="G493" s="290">
        <v>963.80000000000007</v>
      </c>
      <c r="H493" s="290">
        <v>1045</v>
      </c>
      <c r="I493" s="290">
        <v>1067.7999999999997</v>
      </c>
      <c r="J493" s="290">
        <v>1085.6000000000001</v>
      </c>
      <c r="K493" s="290">
        <v>1050</v>
      </c>
      <c r="L493" s="290">
        <v>1009.4</v>
      </c>
      <c r="M493" s="290">
        <v>0.61570999999999998</v>
      </c>
    </row>
    <row r="494" spans="1:13">
      <c r="A494" s="269">
        <v>484</v>
      </c>
      <c r="B494" s="246" t="s">
        <v>557</v>
      </c>
      <c r="C494" s="290">
        <v>263.2</v>
      </c>
      <c r="D494" s="290">
        <v>268.88333333333333</v>
      </c>
      <c r="E494" s="290">
        <v>250.06666666666666</v>
      </c>
      <c r="F494" s="290">
        <v>236.93333333333334</v>
      </c>
      <c r="G494" s="290">
        <v>218.11666666666667</v>
      </c>
      <c r="H494" s="290">
        <v>282.01666666666665</v>
      </c>
      <c r="I494" s="290">
        <v>300.83333333333326</v>
      </c>
      <c r="J494" s="290">
        <v>313.96666666666664</v>
      </c>
      <c r="K494" s="290">
        <v>287.7</v>
      </c>
      <c r="L494" s="290">
        <v>255.75</v>
      </c>
      <c r="M494" s="290">
        <v>41.095550000000003</v>
      </c>
    </row>
    <row r="495" spans="1:13">
      <c r="A495" s="269">
        <v>485</v>
      </c>
      <c r="B495" s="246" t="s">
        <v>556</v>
      </c>
      <c r="C495" s="290">
        <v>1690.9</v>
      </c>
      <c r="D495" s="290">
        <v>1680.6499999999999</v>
      </c>
      <c r="E495" s="290">
        <v>1663.2999999999997</v>
      </c>
      <c r="F495" s="290">
        <v>1635.6999999999998</v>
      </c>
      <c r="G495" s="290">
        <v>1618.3499999999997</v>
      </c>
      <c r="H495" s="290">
        <v>1708.2499999999998</v>
      </c>
      <c r="I495" s="290">
        <v>1725.5999999999997</v>
      </c>
      <c r="J495" s="290">
        <v>1753.1999999999998</v>
      </c>
      <c r="K495" s="290">
        <v>1698</v>
      </c>
      <c r="L495" s="290">
        <v>1653.05</v>
      </c>
      <c r="M495" s="290">
        <v>0.12852</v>
      </c>
    </row>
    <row r="496" spans="1:13">
      <c r="A496" s="269">
        <v>486</v>
      </c>
      <c r="B496" s="246" t="s">
        <v>200</v>
      </c>
      <c r="C496" s="290">
        <v>565.95000000000005</v>
      </c>
      <c r="D496" s="290">
        <v>565.2833333333333</v>
      </c>
      <c r="E496" s="290">
        <v>554.56666666666661</v>
      </c>
      <c r="F496" s="290">
        <v>543.18333333333328</v>
      </c>
      <c r="G496" s="290">
        <v>532.46666666666658</v>
      </c>
      <c r="H496" s="290">
        <v>576.66666666666663</v>
      </c>
      <c r="I496" s="290">
        <v>587.38333333333333</v>
      </c>
      <c r="J496" s="290">
        <v>598.76666666666665</v>
      </c>
      <c r="K496" s="290">
        <v>576</v>
      </c>
      <c r="L496" s="290">
        <v>553.9</v>
      </c>
      <c r="M496" s="290">
        <v>39.645569999999999</v>
      </c>
    </row>
    <row r="497" spans="1:13">
      <c r="A497" s="269">
        <v>487</v>
      </c>
      <c r="B497" s="246" t="s">
        <v>558</v>
      </c>
      <c r="C497" s="290">
        <v>153.9</v>
      </c>
      <c r="D497" s="290">
        <v>154.21666666666667</v>
      </c>
      <c r="E497" s="290">
        <v>151.93333333333334</v>
      </c>
      <c r="F497" s="290">
        <v>149.96666666666667</v>
      </c>
      <c r="G497" s="290">
        <v>147.68333333333334</v>
      </c>
      <c r="H497" s="290">
        <v>156.18333333333334</v>
      </c>
      <c r="I497" s="290">
        <v>158.4666666666667</v>
      </c>
      <c r="J497" s="290">
        <v>160.43333333333334</v>
      </c>
      <c r="K497" s="290">
        <v>156.5</v>
      </c>
      <c r="L497" s="290">
        <v>152.25</v>
      </c>
      <c r="M497" s="290">
        <v>0.81128</v>
      </c>
    </row>
    <row r="498" spans="1:13">
      <c r="A498" s="269">
        <v>488</v>
      </c>
      <c r="B498" s="246" t="s">
        <v>559</v>
      </c>
      <c r="C498" s="290">
        <v>3301.8</v>
      </c>
      <c r="D498" s="290">
        <v>3331.6</v>
      </c>
      <c r="E498" s="290">
        <v>3263.2</v>
      </c>
      <c r="F498" s="290">
        <v>3224.6</v>
      </c>
      <c r="G498" s="290">
        <v>3156.2</v>
      </c>
      <c r="H498" s="290">
        <v>3370.2</v>
      </c>
      <c r="I498" s="290">
        <v>3438.6000000000004</v>
      </c>
      <c r="J498" s="290">
        <v>3477.2</v>
      </c>
      <c r="K498" s="290">
        <v>3400</v>
      </c>
      <c r="L498" s="290">
        <v>3293</v>
      </c>
      <c r="M498" s="290">
        <v>0.20512</v>
      </c>
    </row>
    <row r="499" spans="1:13">
      <c r="A499" s="269">
        <v>489</v>
      </c>
      <c r="B499" s="246" t="s">
        <v>563</v>
      </c>
      <c r="C499" s="290">
        <v>740.2</v>
      </c>
      <c r="D499" s="290">
        <v>740.08333333333337</v>
      </c>
      <c r="E499" s="290">
        <v>720.16666666666674</v>
      </c>
      <c r="F499" s="290">
        <v>700.13333333333333</v>
      </c>
      <c r="G499" s="290">
        <v>680.2166666666667</v>
      </c>
      <c r="H499" s="290">
        <v>760.11666666666679</v>
      </c>
      <c r="I499" s="290">
        <v>780.03333333333353</v>
      </c>
      <c r="J499" s="290">
        <v>800.06666666666683</v>
      </c>
      <c r="K499" s="290">
        <v>760</v>
      </c>
      <c r="L499" s="290">
        <v>720.05</v>
      </c>
      <c r="M499" s="290">
        <v>0.19034999999999999</v>
      </c>
    </row>
    <row r="500" spans="1:13">
      <c r="A500" s="269">
        <v>490</v>
      </c>
      <c r="B500" s="246" t="s">
        <v>560</v>
      </c>
      <c r="C500" s="290">
        <v>107</v>
      </c>
      <c r="D500" s="290">
        <v>106.53333333333335</v>
      </c>
      <c r="E500" s="290">
        <v>102.4666666666667</v>
      </c>
      <c r="F500" s="290">
        <v>97.933333333333351</v>
      </c>
      <c r="G500" s="290">
        <v>93.866666666666703</v>
      </c>
      <c r="H500" s="290">
        <v>111.06666666666669</v>
      </c>
      <c r="I500" s="290">
        <v>115.13333333333333</v>
      </c>
      <c r="J500" s="290">
        <v>119.66666666666669</v>
      </c>
      <c r="K500" s="290">
        <v>110.6</v>
      </c>
      <c r="L500" s="290">
        <v>102</v>
      </c>
      <c r="M500" s="290">
        <v>4.2571399999999997</v>
      </c>
    </row>
    <row r="501" spans="1:13">
      <c r="A501" s="269">
        <v>491</v>
      </c>
      <c r="B501" s="246" t="s">
        <v>567</v>
      </c>
      <c r="C501" s="290">
        <v>6878.05</v>
      </c>
      <c r="D501" s="290">
        <v>6894.5</v>
      </c>
      <c r="E501" s="290">
        <v>6850.05</v>
      </c>
      <c r="F501" s="290">
        <v>6822.05</v>
      </c>
      <c r="G501" s="290">
        <v>6777.6</v>
      </c>
      <c r="H501" s="290">
        <v>6922.5</v>
      </c>
      <c r="I501" s="290">
        <v>6966.9500000000007</v>
      </c>
      <c r="J501" s="290">
        <v>6994.95</v>
      </c>
      <c r="K501" s="290">
        <v>6938.95</v>
      </c>
      <c r="L501" s="290">
        <v>6866.5</v>
      </c>
      <c r="M501" s="290">
        <v>7.1179999999999993E-2</v>
      </c>
    </row>
    <row r="502" spans="1:13">
      <c r="A502" s="269">
        <v>492</v>
      </c>
      <c r="B502" s="246" t="s">
        <v>568</v>
      </c>
      <c r="C502" s="290">
        <v>71.099999999999994</v>
      </c>
      <c r="D502" s="290">
        <v>70.75</v>
      </c>
      <c r="E502" s="290">
        <v>68.900000000000006</v>
      </c>
      <c r="F502" s="290">
        <v>66.7</v>
      </c>
      <c r="G502" s="290">
        <v>64.850000000000009</v>
      </c>
      <c r="H502" s="290">
        <v>72.95</v>
      </c>
      <c r="I502" s="290">
        <v>74.8</v>
      </c>
      <c r="J502" s="290">
        <v>77</v>
      </c>
      <c r="K502" s="290">
        <v>72.599999999999994</v>
      </c>
      <c r="L502" s="290">
        <v>68.55</v>
      </c>
      <c r="M502" s="290">
        <v>26.258569999999999</v>
      </c>
    </row>
    <row r="503" spans="1:13">
      <c r="A503" s="269">
        <v>493</v>
      </c>
      <c r="B503" s="246" t="s">
        <v>569</v>
      </c>
      <c r="C503" s="290">
        <v>34.200000000000003</v>
      </c>
      <c r="D503" s="290">
        <v>35.016666666666666</v>
      </c>
      <c r="E503" s="290">
        <v>33.383333333333333</v>
      </c>
      <c r="F503" s="290">
        <v>32.56666666666667</v>
      </c>
      <c r="G503" s="290">
        <v>30.933333333333337</v>
      </c>
      <c r="H503" s="290">
        <v>35.833333333333329</v>
      </c>
      <c r="I503" s="290">
        <v>37.466666666666654</v>
      </c>
      <c r="J503" s="290">
        <v>38.283333333333324</v>
      </c>
      <c r="K503" s="290">
        <v>36.65</v>
      </c>
      <c r="L503" s="290">
        <v>34.200000000000003</v>
      </c>
      <c r="M503" s="290">
        <v>11.611470000000001</v>
      </c>
    </row>
    <row r="504" spans="1:13">
      <c r="A504" s="269">
        <v>494</v>
      </c>
      <c r="B504" s="246" t="s">
        <v>2853</v>
      </c>
      <c r="C504" s="290">
        <v>304.7</v>
      </c>
      <c r="D504" s="290">
        <v>306.58333333333331</v>
      </c>
      <c r="E504" s="290">
        <v>298.76666666666665</v>
      </c>
      <c r="F504" s="290">
        <v>292.83333333333331</v>
      </c>
      <c r="G504" s="290">
        <v>285.01666666666665</v>
      </c>
      <c r="H504" s="290">
        <v>312.51666666666665</v>
      </c>
      <c r="I504" s="290">
        <v>320.33333333333337</v>
      </c>
      <c r="J504" s="290">
        <v>326.26666666666665</v>
      </c>
      <c r="K504" s="290">
        <v>314.39999999999998</v>
      </c>
      <c r="L504" s="290">
        <v>300.64999999999998</v>
      </c>
      <c r="M504" s="290">
        <v>3.0172300000000001</v>
      </c>
    </row>
    <row r="505" spans="1:13">
      <c r="A505" s="269">
        <v>495</v>
      </c>
      <c r="B505" s="246" t="s">
        <v>570</v>
      </c>
      <c r="C505" s="290">
        <v>2051.9499999999998</v>
      </c>
      <c r="D505" s="290">
        <v>2058.4666666666667</v>
      </c>
      <c r="E505" s="290">
        <v>2016.9333333333334</v>
      </c>
      <c r="F505" s="290">
        <v>1981.9166666666667</v>
      </c>
      <c r="G505" s="290">
        <v>1940.3833333333334</v>
      </c>
      <c r="H505" s="290">
        <v>2093.4833333333336</v>
      </c>
      <c r="I505" s="290">
        <v>2135.0166666666673</v>
      </c>
      <c r="J505" s="290">
        <v>2170.0333333333333</v>
      </c>
      <c r="K505" s="290">
        <v>2100</v>
      </c>
      <c r="L505" s="290">
        <v>2023.45</v>
      </c>
      <c r="M505" s="290">
        <v>0.51337999999999995</v>
      </c>
    </row>
    <row r="506" spans="1:13">
      <c r="A506" s="269">
        <v>496</v>
      </c>
      <c r="B506" s="246" t="s">
        <v>201</v>
      </c>
      <c r="C506" s="290">
        <v>216.25</v>
      </c>
      <c r="D506" s="290">
        <v>215.45000000000002</v>
      </c>
      <c r="E506" s="290">
        <v>210.95000000000005</v>
      </c>
      <c r="F506" s="290">
        <v>205.65000000000003</v>
      </c>
      <c r="G506" s="290">
        <v>201.15000000000006</v>
      </c>
      <c r="H506" s="290">
        <v>220.75000000000003</v>
      </c>
      <c r="I506" s="290">
        <v>225.24999999999997</v>
      </c>
      <c r="J506" s="290">
        <v>230.55</v>
      </c>
      <c r="K506" s="290">
        <v>219.95</v>
      </c>
      <c r="L506" s="290">
        <v>210.15</v>
      </c>
      <c r="M506" s="290">
        <v>73.977080000000001</v>
      </c>
    </row>
    <row r="507" spans="1:13">
      <c r="A507" s="269">
        <v>497</v>
      </c>
      <c r="B507" s="246" t="s">
        <v>571</v>
      </c>
      <c r="C507" s="290">
        <v>245.4</v>
      </c>
      <c r="D507" s="290">
        <v>239.86666666666667</v>
      </c>
      <c r="E507" s="290">
        <v>234.33333333333334</v>
      </c>
      <c r="F507" s="290">
        <v>223.26666666666668</v>
      </c>
      <c r="G507" s="290">
        <v>217.73333333333335</v>
      </c>
      <c r="H507" s="290">
        <v>250.93333333333334</v>
      </c>
      <c r="I507" s="290">
        <v>256.46666666666664</v>
      </c>
      <c r="J507" s="290">
        <v>267.5333333333333</v>
      </c>
      <c r="K507" s="290">
        <v>245.4</v>
      </c>
      <c r="L507" s="290">
        <v>228.8</v>
      </c>
      <c r="M507" s="290">
        <v>8.9459599999999995</v>
      </c>
    </row>
    <row r="508" spans="1:13">
      <c r="A508" s="269">
        <v>498</v>
      </c>
      <c r="B508" s="246" t="s">
        <v>202</v>
      </c>
      <c r="C508" s="290">
        <v>27.95</v>
      </c>
      <c r="D508" s="290">
        <v>28.150000000000002</v>
      </c>
      <c r="E508" s="290">
        <v>27.600000000000005</v>
      </c>
      <c r="F508" s="290">
        <v>27.250000000000004</v>
      </c>
      <c r="G508" s="290">
        <v>26.700000000000006</v>
      </c>
      <c r="H508" s="290">
        <v>28.500000000000004</v>
      </c>
      <c r="I508" s="290">
        <v>29.05</v>
      </c>
      <c r="J508" s="290">
        <v>29.400000000000002</v>
      </c>
      <c r="K508" s="290">
        <v>28.7</v>
      </c>
      <c r="L508" s="290">
        <v>27.8</v>
      </c>
      <c r="M508" s="290">
        <v>121.48979</v>
      </c>
    </row>
    <row r="509" spans="1:13">
      <c r="A509" s="269">
        <v>499</v>
      </c>
      <c r="B509" s="246" t="s">
        <v>203</v>
      </c>
      <c r="C509" s="290">
        <v>205.6</v>
      </c>
      <c r="D509" s="290">
        <v>200.19999999999996</v>
      </c>
      <c r="E509" s="290">
        <v>192.59999999999991</v>
      </c>
      <c r="F509" s="290">
        <v>179.59999999999994</v>
      </c>
      <c r="G509" s="290">
        <v>171.99999999999989</v>
      </c>
      <c r="H509" s="290">
        <v>213.19999999999993</v>
      </c>
      <c r="I509" s="290">
        <v>220.8</v>
      </c>
      <c r="J509" s="290">
        <v>233.79999999999995</v>
      </c>
      <c r="K509" s="290">
        <v>207.8</v>
      </c>
      <c r="L509" s="290">
        <v>187.2</v>
      </c>
      <c r="M509" s="290">
        <v>475.67806000000002</v>
      </c>
    </row>
    <row r="510" spans="1:13">
      <c r="A510" s="269">
        <v>500</v>
      </c>
      <c r="B510" s="246" t="s">
        <v>572</v>
      </c>
      <c r="C510" s="290">
        <v>100.9</v>
      </c>
      <c r="D510" s="290">
        <v>98.983333333333348</v>
      </c>
      <c r="E510" s="290">
        <v>97.066666666666691</v>
      </c>
      <c r="F510" s="290">
        <v>93.233333333333348</v>
      </c>
      <c r="G510" s="290">
        <v>91.316666666666691</v>
      </c>
      <c r="H510" s="290">
        <v>102.81666666666669</v>
      </c>
      <c r="I510" s="290">
        <v>104.73333333333335</v>
      </c>
      <c r="J510" s="290">
        <v>108.56666666666669</v>
      </c>
      <c r="K510" s="290">
        <v>100.9</v>
      </c>
      <c r="L510" s="290">
        <v>95.15</v>
      </c>
      <c r="M510" s="290">
        <v>2.8680500000000002</v>
      </c>
    </row>
    <row r="511" spans="1:13">
      <c r="A511" s="269">
        <v>501</v>
      </c>
      <c r="B511" s="246" t="s">
        <v>573</v>
      </c>
      <c r="C511" s="290">
        <v>1299.1500000000001</v>
      </c>
      <c r="D511" s="290">
        <v>1304.75</v>
      </c>
      <c r="E511" s="290">
        <v>1279.9000000000001</v>
      </c>
      <c r="F511" s="290">
        <v>1260.6500000000001</v>
      </c>
      <c r="G511" s="290">
        <v>1235.8000000000002</v>
      </c>
      <c r="H511" s="290">
        <v>1324</v>
      </c>
      <c r="I511" s="290">
        <v>1348.85</v>
      </c>
      <c r="J511" s="290">
        <v>1368.1</v>
      </c>
      <c r="K511" s="290">
        <v>1329.6</v>
      </c>
      <c r="L511" s="290">
        <v>1285.5</v>
      </c>
      <c r="M511" s="290">
        <v>0.25103999999999999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43987</v>
      </c>
    </row>
    <row r="7" spans="1:15">
      <c r="A7"/>
    </row>
    <row r="8" spans="1:15" ht="28.5" customHeight="1">
      <c r="A8" s="513" t="s">
        <v>16</v>
      </c>
      <c r="B8" s="514" t="s">
        <v>18</v>
      </c>
      <c r="C8" s="512" t="s">
        <v>19</v>
      </c>
      <c r="D8" s="512" t="s">
        <v>20</v>
      </c>
      <c r="E8" s="512" t="s">
        <v>21</v>
      </c>
      <c r="F8" s="512"/>
      <c r="G8" s="512"/>
      <c r="H8" s="512" t="s">
        <v>22</v>
      </c>
      <c r="I8" s="512"/>
      <c r="J8" s="512"/>
      <c r="K8" s="275"/>
      <c r="L8" s="283"/>
      <c r="M8" s="283"/>
    </row>
    <row r="9" spans="1:15" ht="36" customHeight="1">
      <c r="A9" s="508"/>
      <c r="B9" s="510"/>
      <c r="C9" s="515" t="s">
        <v>23</v>
      </c>
      <c r="D9" s="51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10029.1</v>
      </c>
      <c r="D10" s="304">
        <v>10032.4</v>
      </c>
      <c r="E10" s="304">
        <v>9940.9499999999989</v>
      </c>
      <c r="F10" s="304">
        <v>9852.7999999999993</v>
      </c>
      <c r="G10" s="304">
        <v>9761.3499999999985</v>
      </c>
      <c r="H10" s="304">
        <v>10120.549999999999</v>
      </c>
      <c r="I10" s="304">
        <v>10212</v>
      </c>
      <c r="J10" s="304">
        <v>10300.15</v>
      </c>
      <c r="K10" s="303">
        <v>10123.85</v>
      </c>
      <c r="L10" s="303">
        <v>9944.25</v>
      </c>
      <c r="M10" s="308"/>
    </row>
    <row r="11" spans="1:15">
      <c r="A11" s="302">
        <v>2</v>
      </c>
      <c r="B11" s="278" t="s">
        <v>221</v>
      </c>
      <c r="C11" s="305">
        <v>20390.45</v>
      </c>
      <c r="D11" s="280">
        <v>20616.149999999998</v>
      </c>
      <c r="E11" s="280">
        <v>20090.499999999996</v>
      </c>
      <c r="F11" s="280">
        <v>19790.55</v>
      </c>
      <c r="G11" s="280">
        <v>19264.899999999998</v>
      </c>
      <c r="H11" s="280">
        <v>20916.099999999995</v>
      </c>
      <c r="I11" s="280">
        <v>21441.749999999996</v>
      </c>
      <c r="J11" s="280">
        <v>21741.699999999993</v>
      </c>
      <c r="K11" s="305">
        <v>21141.8</v>
      </c>
      <c r="L11" s="305">
        <v>20316.2</v>
      </c>
      <c r="M11" s="308"/>
    </row>
    <row r="12" spans="1:15">
      <c r="A12" s="302">
        <v>3</v>
      </c>
      <c r="B12" s="286" t="s">
        <v>222</v>
      </c>
      <c r="C12" s="305">
        <v>1436.9</v>
      </c>
      <c r="D12" s="280">
        <v>1434.0333333333335</v>
      </c>
      <c r="E12" s="280">
        <v>1421.9666666666672</v>
      </c>
      <c r="F12" s="280">
        <v>1407.0333333333335</v>
      </c>
      <c r="G12" s="280">
        <v>1394.9666666666672</v>
      </c>
      <c r="H12" s="280">
        <v>1448.9666666666672</v>
      </c>
      <c r="I12" s="280">
        <v>1461.0333333333333</v>
      </c>
      <c r="J12" s="280">
        <v>1475.9666666666672</v>
      </c>
      <c r="K12" s="305">
        <v>1446.1</v>
      </c>
      <c r="L12" s="305">
        <v>1419.1</v>
      </c>
      <c r="M12" s="308"/>
    </row>
    <row r="13" spans="1:15">
      <c r="A13" s="302">
        <v>4</v>
      </c>
      <c r="B13" s="278" t="s">
        <v>223</v>
      </c>
      <c r="C13" s="305">
        <v>2948.8</v>
      </c>
      <c r="D13" s="280">
        <v>2938.6166666666663</v>
      </c>
      <c r="E13" s="280">
        <v>2921.6333333333328</v>
      </c>
      <c r="F13" s="280">
        <v>2894.4666666666662</v>
      </c>
      <c r="G13" s="280">
        <v>2877.4833333333327</v>
      </c>
      <c r="H13" s="280">
        <v>2965.7833333333328</v>
      </c>
      <c r="I13" s="280">
        <v>2982.7666666666664</v>
      </c>
      <c r="J13" s="280">
        <v>3009.9333333333329</v>
      </c>
      <c r="K13" s="305">
        <v>2955.6</v>
      </c>
      <c r="L13" s="305">
        <v>2911.45</v>
      </c>
      <c r="M13" s="308"/>
    </row>
    <row r="14" spans="1:15">
      <c r="A14" s="302">
        <v>5</v>
      </c>
      <c r="B14" s="278" t="s">
        <v>224</v>
      </c>
      <c r="C14" s="305">
        <v>14627.45</v>
      </c>
      <c r="D14" s="280">
        <v>14567.800000000001</v>
      </c>
      <c r="E14" s="280">
        <v>14440.500000000002</v>
      </c>
      <c r="F14" s="280">
        <v>14253.550000000001</v>
      </c>
      <c r="G14" s="280">
        <v>14126.250000000002</v>
      </c>
      <c r="H14" s="280">
        <v>14754.750000000002</v>
      </c>
      <c r="I14" s="280">
        <v>14882.050000000001</v>
      </c>
      <c r="J14" s="280">
        <v>15069.000000000002</v>
      </c>
      <c r="K14" s="305">
        <v>14695.1</v>
      </c>
      <c r="L14" s="305">
        <v>14380.85</v>
      </c>
      <c r="M14" s="308"/>
    </row>
    <row r="15" spans="1:15">
      <c r="A15" s="302">
        <v>6</v>
      </c>
      <c r="B15" s="278" t="s">
        <v>225</v>
      </c>
      <c r="C15" s="305">
        <v>2427.35</v>
      </c>
      <c r="D15" s="280">
        <v>2422.9666666666667</v>
      </c>
      <c r="E15" s="280">
        <v>2405.2333333333336</v>
      </c>
      <c r="F15" s="280">
        <v>2383.1166666666668</v>
      </c>
      <c r="G15" s="280">
        <v>2365.3833333333337</v>
      </c>
      <c r="H15" s="280">
        <v>2445.0833333333335</v>
      </c>
      <c r="I15" s="280">
        <v>2462.8166666666662</v>
      </c>
      <c r="J15" s="280">
        <v>2484.9333333333334</v>
      </c>
      <c r="K15" s="305">
        <v>2440.6999999999998</v>
      </c>
      <c r="L15" s="305">
        <v>2400.85</v>
      </c>
      <c r="M15" s="308"/>
    </row>
    <row r="16" spans="1:15">
      <c r="A16" s="302">
        <v>7</v>
      </c>
      <c r="B16" s="278" t="s">
        <v>226</v>
      </c>
      <c r="C16" s="305">
        <v>3880.95</v>
      </c>
      <c r="D16" s="280">
        <v>3884.7000000000003</v>
      </c>
      <c r="E16" s="280">
        <v>3838.6500000000005</v>
      </c>
      <c r="F16" s="280">
        <v>3796.3500000000004</v>
      </c>
      <c r="G16" s="280">
        <v>3750.3000000000006</v>
      </c>
      <c r="H16" s="280">
        <v>3927.0000000000005</v>
      </c>
      <c r="I16" s="280">
        <v>3973.0500000000006</v>
      </c>
      <c r="J16" s="280">
        <v>4015.3500000000004</v>
      </c>
      <c r="K16" s="305">
        <v>3930.75</v>
      </c>
      <c r="L16" s="305">
        <v>3842.4</v>
      </c>
      <c r="M16" s="308"/>
    </row>
    <row r="17" spans="1:13">
      <c r="A17" s="302">
        <v>8</v>
      </c>
      <c r="B17" s="278" t="s">
        <v>39</v>
      </c>
      <c r="C17" s="278">
        <v>1269.0999999999999</v>
      </c>
      <c r="D17" s="280">
        <v>1262.1833333333334</v>
      </c>
      <c r="E17" s="280">
        <v>1247.1166666666668</v>
      </c>
      <c r="F17" s="280">
        <v>1225.1333333333334</v>
      </c>
      <c r="G17" s="280">
        <v>1210.0666666666668</v>
      </c>
      <c r="H17" s="280">
        <v>1284.1666666666667</v>
      </c>
      <c r="I17" s="280">
        <v>1299.2333333333333</v>
      </c>
      <c r="J17" s="280">
        <v>1321.2166666666667</v>
      </c>
      <c r="K17" s="278">
        <v>1277.25</v>
      </c>
      <c r="L17" s="278">
        <v>1240.2</v>
      </c>
      <c r="M17" s="278">
        <v>13.05362</v>
      </c>
    </row>
    <row r="18" spans="1:13">
      <c r="A18" s="302">
        <v>9</v>
      </c>
      <c r="B18" s="278" t="s">
        <v>227</v>
      </c>
      <c r="C18" s="278">
        <v>473.7</v>
      </c>
      <c r="D18" s="280">
        <v>464.38333333333338</v>
      </c>
      <c r="E18" s="280">
        <v>454.31666666666678</v>
      </c>
      <c r="F18" s="280">
        <v>434.93333333333339</v>
      </c>
      <c r="G18" s="280">
        <v>424.86666666666679</v>
      </c>
      <c r="H18" s="280">
        <v>483.76666666666677</v>
      </c>
      <c r="I18" s="280">
        <v>493.83333333333337</v>
      </c>
      <c r="J18" s="280">
        <v>513.2166666666667</v>
      </c>
      <c r="K18" s="278">
        <v>474.45</v>
      </c>
      <c r="L18" s="278">
        <v>445</v>
      </c>
      <c r="M18" s="278">
        <v>26.60614</v>
      </c>
    </row>
    <row r="19" spans="1:13">
      <c r="A19" s="302">
        <v>10</v>
      </c>
      <c r="B19" s="278" t="s">
        <v>42</v>
      </c>
      <c r="C19" s="278">
        <v>339.2</v>
      </c>
      <c r="D19" s="280">
        <v>339.9</v>
      </c>
      <c r="E19" s="280">
        <v>336.9</v>
      </c>
      <c r="F19" s="280">
        <v>334.6</v>
      </c>
      <c r="G19" s="280">
        <v>331.6</v>
      </c>
      <c r="H19" s="280">
        <v>342.19999999999993</v>
      </c>
      <c r="I19" s="280">
        <v>345.19999999999993</v>
      </c>
      <c r="J19" s="280">
        <v>347.49999999999989</v>
      </c>
      <c r="K19" s="278">
        <v>342.9</v>
      </c>
      <c r="L19" s="278">
        <v>337.6</v>
      </c>
      <c r="M19" s="278">
        <v>46.256189999999997</v>
      </c>
    </row>
    <row r="20" spans="1:13">
      <c r="A20" s="302">
        <v>11</v>
      </c>
      <c r="B20" s="278" t="s">
        <v>44</v>
      </c>
      <c r="C20" s="278">
        <v>38.75</v>
      </c>
      <c r="D20" s="280">
        <v>38.416666666666664</v>
      </c>
      <c r="E20" s="280">
        <v>37.583333333333329</v>
      </c>
      <c r="F20" s="280">
        <v>36.416666666666664</v>
      </c>
      <c r="G20" s="280">
        <v>35.583333333333329</v>
      </c>
      <c r="H20" s="280">
        <v>39.583333333333329</v>
      </c>
      <c r="I20" s="280">
        <v>40.416666666666657</v>
      </c>
      <c r="J20" s="280">
        <v>41.583333333333329</v>
      </c>
      <c r="K20" s="278">
        <v>39.25</v>
      </c>
      <c r="L20" s="278">
        <v>37.25</v>
      </c>
      <c r="M20" s="278">
        <v>218.15711999999999</v>
      </c>
    </row>
    <row r="21" spans="1:13">
      <c r="A21" s="302">
        <v>12</v>
      </c>
      <c r="B21" s="278" t="s">
        <v>228</v>
      </c>
      <c r="C21" s="278">
        <v>52.95</v>
      </c>
      <c r="D21" s="280">
        <v>53.316666666666663</v>
      </c>
      <c r="E21" s="280">
        <v>51.233333333333327</v>
      </c>
      <c r="F21" s="280">
        <v>49.516666666666666</v>
      </c>
      <c r="G21" s="280">
        <v>47.43333333333333</v>
      </c>
      <c r="H21" s="280">
        <v>55.033333333333324</v>
      </c>
      <c r="I21" s="280">
        <v>57.116666666666667</v>
      </c>
      <c r="J21" s="280">
        <v>58.833333333333321</v>
      </c>
      <c r="K21" s="278">
        <v>55.4</v>
      </c>
      <c r="L21" s="278">
        <v>51.6</v>
      </c>
      <c r="M21" s="278">
        <v>41.427849999999999</v>
      </c>
    </row>
    <row r="22" spans="1:13">
      <c r="A22" s="302">
        <v>13</v>
      </c>
      <c r="B22" s="278" t="s">
        <v>229</v>
      </c>
      <c r="C22" s="278">
        <v>125</v>
      </c>
      <c r="D22" s="280">
        <v>126.76666666666667</v>
      </c>
      <c r="E22" s="280">
        <v>121.53333333333333</v>
      </c>
      <c r="F22" s="280">
        <v>118.06666666666666</v>
      </c>
      <c r="G22" s="280">
        <v>112.83333333333333</v>
      </c>
      <c r="H22" s="280">
        <v>130.23333333333335</v>
      </c>
      <c r="I22" s="280">
        <v>135.46666666666664</v>
      </c>
      <c r="J22" s="280">
        <v>138.93333333333334</v>
      </c>
      <c r="K22" s="278">
        <v>132</v>
      </c>
      <c r="L22" s="278">
        <v>123.3</v>
      </c>
      <c r="M22" s="278">
        <v>16.324909999999999</v>
      </c>
    </row>
    <row r="23" spans="1:13">
      <c r="A23" s="302">
        <v>14</v>
      </c>
      <c r="B23" s="278" t="s">
        <v>230</v>
      </c>
      <c r="C23" s="278">
        <v>1446.3</v>
      </c>
      <c r="D23" s="280">
        <v>1443.1000000000001</v>
      </c>
      <c r="E23" s="280">
        <v>1433.2000000000003</v>
      </c>
      <c r="F23" s="280">
        <v>1420.1000000000001</v>
      </c>
      <c r="G23" s="280">
        <v>1410.2000000000003</v>
      </c>
      <c r="H23" s="280">
        <v>1456.2000000000003</v>
      </c>
      <c r="I23" s="280">
        <v>1466.1000000000004</v>
      </c>
      <c r="J23" s="280">
        <v>1479.2000000000003</v>
      </c>
      <c r="K23" s="278">
        <v>1453</v>
      </c>
      <c r="L23" s="278">
        <v>1430</v>
      </c>
      <c r="M23" s="278">
        <v>1.0081500000000001</v>
      </c>
    </row>
    <row r="24" spans="1:13">
      <c r="A24" s="302">
        <v>15</v>
      </c>
      <c r="B24" s="278" t="s">
        <v>231</v>
      </c>
      <c r="C24" s="278">
        <v>2445</v>
      </c>
      <c r="D24" s="280">
        <v>2433.6666666666665</v>
      </c>
      <c r="E24" s="280">
        <v>2412.333333333333</v>
      </c>
      <c r="F24" s="280">
        <v>2379.6666666666665</v>
      </c>
      <c r="G24" s="280">
        <v>2358.333333333333</v>
      </c>
      <c r="H24" s="280">
        <v>2466.333333333333</v>
      </c>
      <c r="I24" s="280">
        <v>2487.6666666666661</v>
      </c>
      <c r="J24" s="280">
        <v>2520.333333333333</v>
      </c>
      <c r="K24" s="278">
        <v>2455</v>
      </c>
      <c r="L24" s="278">
        <v>2401</v>
      </c>
      <c r="M24" s="278">
        <v>0.83279999999999998</v>
      </c>
    </row>
    <row r="25" spans="1:13">
      <c r="A25" s="302">
        <v>16</v>
      </c>
      <c r="B25" s="278" t="s">
        <v>46</v>
      </c>
      <c r="C25" s="278">
        <v>660.55</v>
      </c>
      <c r="D25" s="280">
        <v>659.19999999999993</v>
      </c>
      <c r="E25" s="280">
        <v>652.39999999999986</v>
      </c>
      <c r="F25" s="280">
        <v>644.24999999999989</v>
      </c>
      <c r="G25" s="280">
        <v>637.44999999999982</v>
      </c>
      <c r="H25" s="280">
        <v>667.34999999999991</v>
      </c>
      <c r="I25" s="280">
        <v>674.14999999999986</v>
      </c>
      <c r="J25" s="280">
        <v>682.3</v>
      </c>
      <c r="K25" s="278">
        <v>666</v>
      </c>
      <c r="L25" s="278">
        <v>651.04999999999995</v>
      </c>
      <c r="M25" s="278">
        <v>17.862839999999998</v>
      </c>
    </row>
    <row r="26" spans="1:13">
      <c r="A26" s="302">
        <v>17</v>
      </c>
      <c r="B26" s="278" t="s">
        <v>47</v>
      </c>
      <c r="C26" s="278">
        <v>186.75</v>
      </c>
      <c r="D26" s="280">
        <v>186.01666666666665</v>
      </c>
      <c r="E26" s="280">
        <v>182.7833333333333</v>
      </c>
      <c r="F26" s="280">
        <v>178.81666666666666</v>
      </c>
      <c r="G26" s="280">
        <v>175.58333333333331</v>
      </c>
      <c r="H26" s="280">
        <v>189.98333333333329</v>
      </c>
      <c r="I26" s="280">
        <v>193.21666666666664</v>
      </c>
      <c r="J26" s="280">
        <v>197.18333333333328</v>
      </c>
      <c r="K26" s="278">
        <v>189.25</v>
      </c>
      <c r="L26" s="278">
        <v>182.05</v>
      </c>
      <c r="M26" s="278">
        <v>57.699469999999998</v>
      </c>
    </row>
    <row r="27" spans="1:13">
      <c r="A27" s="302">
        <v>18</v>
      </c>
      <c r="B27" s="278" t="s">
        <v>48</v>
      </c>
      <c r="C27" s="278">
        <v>1364.25</v>
      </c>
      <c r="D27" s="280">
        <v>1356</v>
      </c>
      <c r="E27" s="280">
        <v>1344.25</v>
      </c>
      <c r="F27" s="280">
        <v>1324.25</v>
      </c>
      <c r="G27" s="280">
        <v>1312.5</v>
      </c>
      <c r="H27" s="280">
        <v>1376</v>
      </c>
      <c r="I27" s="280">
        <v>1387.75</v>
      </c>
      <c r="J27" s="280">
        <v>1407.75</v>
      </c>
      <c r="K27" s="278">
        <v>1367.75</v>
      </c>
      <c r="L27" s="278">
        <v>1336</v>
      </c>
      <c r="M27" s="278">
        <v>7.6291599999999997</v>
      </c>
    </row>
    <row r="28" spans="1:13">
      <c r="A28" s="302">
        <v>19</v>
      </c>
      <c r="B28" s="278" t="s">
        <v>49</v>
      </c>
      <c r="C28" s="278">
        <v>102.7</v>
      </c>
      <c r="D28" s="280">
        <v>104.10000000000001</v>
      </c>
      <c r="E28" s="280">
        <v>100.40000000000002</v>
      </c>
      <c r="F28" s="280">
        <v>98.100000000000009</v>
      </c>
      <c r="G28" s="280">
        <v>94.40000000000002</v>
      </c>
      <c r="H28" s="280">
        <v>106.40000000000002</v>
      </c>
      <c r="I28" s="280">
        <v>110.10000000000001</v>
      </c>
      <c r="J28" s="280">
        <v>112.40000000000002</v>
      </c>
      <c r="K28" s="278">
        <v>107.8</v>
      </c>
      <c r="L28" s="278">
        <v>101.8</v>
      </c>
      <c r="M28" s="278">
        <v>115.01573999999999</v>
      </c>
    </row>
    <row r="29" spans="1:13">
      <c r="A29" s="302">
        <v>20</v>
      </c>
      <c r="B29" s="278" t="s">
        <v>50</v>
      </c>
      <c r="C29" s="278">
        <v>45.75</v>
      </c>
      <c r="D29" s="280">
        <v>46.066666666666663</v>
      </c>
      <c r="E29" s="280">
        <v>44.933333333333323</v>
      </c>
      <c r="F29" s="280">
        <v>44.11666666666666</v>
      </c>
      <c r="G29" s="280">
        <v>42.98333333333332</v>
      </c>
      <c r="H29" s="280">
        <v>46.883333333333326</v>
      </c>
      <c r="I29" s="280">
        <v>48.016666666666666</v>
      </c>
      <c r="J29" s="280">
        <v>48.833333333333329</v>
      </c>
      <c r="K29" s="278">
        <v>47.2</v>
      </c>
      <c r="L29" s="278">
        <v>45.25</v>
      </c>
      <c r="M29" s="278">
        <v>517.99230999999997</v>
      </c>
    </row>
    <row r="30" spans="1:13">
      <c r="A30" s="302">
        <v>21</v>
      </c>
      <c r="B30" s="278" t="s">
        <v>52</v>
      </c>
      <c r="C30" s="278">
        <v>1633.75</v>
      </c>
      <c r="D30" s="280">
        <v>1660.1166666666668</v>
      </c>
      <c r="E30" s="280">
        <v>1600.6333333333337</v>
      </c>
      <c r="F30" s="280">
        <v>1567.5166666666669</v>
      </c>
      <c r="G30" s="280">
        <v>1508.0333333333338</v>
      </c>
      <c r="H30" s="280">
        <v>1693.2333333333336</v>
      </c>
      <c r="I30" s="280">
        <v>1752.7166666666667</v>
      </c>
      <c r="J30" s="280">
        <v>1785.8333333333335</v>
      </c>
      <c r="K30" s="278">
        <v>1719.6</v>
      </c>
      <c r="L30" s="278">
        <v>1627</v>
      </c>
      <c r="M30" s="278">
        <v>43.889319999999998</v>
      </c>
    </row>
    <row r="31" spans="1:13">
      <c r="A31" s="302">
        <v>22</v>
      </c>
      <c r="B31" s="278" t="s">
        <v>54</v>
      </c>
      <c r="C31" s="278">
        <v>759.45</v>
      </c>
      <c r="D31" s="280">
        <v>768</v>
      </c>
      <c r="E31" s="280">
        <v>745</v>
      </c>
      <c r="F31" s="280">
        <v>730.55</v>
      </c>
      <c r="G31" s="280">
        <v>707.55</v>
      </c>
      <c r="H31" s="280">
        <v>782.45</v>
      </c>
      <c r="I31" s="280">
        <v>805.45</v>
      </c>
      <c r="J31" s="280">
        <v>819.90000000000009</v>
      </c>
      <c r="K31" s="278">
        <v>791</v>
      </c>
      <c r="L31" s="278">
        <v>753.55</v>
      </c>
      <c r="M31" s="278">
        <v>187.8817</v>
      </c>
    </row>
    <row r="32" spans="1:13">
      <c r="A32" s="302">
        <v>23</v>
      </c>
      <c r="B32" s="278" t="s">
        <v>232</v>
      </c>
      <c r="C32" s="278">
        <v>2414.1999999999998</v>
      </c>
      <c r="D32" s="280">
        <v>2386.5</v>
      </c>
      <c r="E32" s="280">
        <v>2339</v>
      </c>
      <c r="F32" s="280">
        <v>2263.8000000000002</v>
      </c>
      <c r="G32" s="280">
        <v>2216.3000000000002</v>
      </c>
      <c r="H32" s="280">
        <v>2461.6999999999998</v>
      </c>
      <c r="I32" s="280">
        <v>2509.1999999999998</v>
      </c>
      <c r="J32" s="280">
        <v>2584.3999999999996</v>
      </c>
      <c r="K32" s="278">
        <v>2434</v>
      </c>
      <c r="L32" s="278">
        <v>2311.3000000000002</v>
      </c>
      <c r="M32" s="278">
        <v>3.63347</v>
      </c>
    </row>
    <row r="33" spans="1:13">
      <c r="A33" s="302">
        <v>24</v>
      </c>
      <c r="B33" s="278" t="s">
        <v>56</v>
      </c>
      <c r="C33" s="278">
        <v>394.35</v>
      </c>
      <c r="D33" s="280">
        <v>399.93333333333334</v>
      </c>
      <c r="E33" s="280">
        <v>385.9666666666667</v>
      </c>
      <c r="F33" s="280">
        <v>377.58333333333337</v>
      </c>
      <c r="G33" s="280">
        <v>363.61666666666673</v>
      </c>
      <c r="H33" s="280">
        <v>408.31666666666666</v>
      </c>
      <c r="I33" s="280">
        <v>422.28333333333325</v>
      </c>
      <c r="J33" s="280">
        <v>430.66666666666663</v>
      </c>
      <c r="K33" s="278">
        <v>413.9</v>
      </c>
      <c r="L33" s="278">
        <v>391.55</v>
      </c>
      <c r="M33" s="278">
        <v>455.53928000000002</v>
      </c>
    </row>
    <row r="34" spans="1:13">
      <c r="A34" s="302">
        <v>25</v>
      </c>
      <c r="B34" s="278" t="s">
        <v>57</v>
      </c>
      <c r="C34" s="278">
        <v>2817.25</v>
      </c>
      <c r="D34" s="280">
        <v>2802.15</v>
      </c>
      <c r="E34" s="280">
        <v>2771.1000000000004</v>
      </c>
      <c r="F34" s="280">
        <v>2724.9500000000003</v>
      </c>
      <c r="G34" s="280">
        <v>2693.9000000000005</v>
      </c>
      <c r="H34" s="280">
        <v>2848.3</v>
      </c>
      <c r="I34" s="280">
        <v>2879.3500000000004</v>
      </c>
      <c r="J34" s="280">
        <v>2925.5</v>
      </c>
      <c r="K34" s="278">
        <v>2833.2</v>
      </c>
      <c r="L34" s="278">
        <v>2756</v>
      </c>
      <c r="M34" s="278">
        <v>7.0946699999999998</v>
      </c>
    </row>
    <row r="35" spans="1:13">
      <c r="A35" s="302">
        <v>26</v>
      </c>
      <c r="B35" s="278" t="s">
        <v>60</v>
      </c>
      <c r="C35" s="278">
        <v>2313.0500000000002</v>
      </c>
      <c r="D35" s="280">
        <v>2347.8333333333335</v>
      </c>
      <c r="E35" s="280">
        <v>2242.0166666666669</v>
      </c>
      <c r="F35" s="280">
        <v>2170.9833333333336</v>
      </c>
      <c r="G35" s="280">
        <v>2065.166666666667</v>
      </c>
      <c r="H35" s="280">
        <v>2418.8666666666668</v>
      </c>
      <c r="I35" s="280">
        <v>2524.6833333333334</v>
      </c>
      <c r="J35" s="280">
        <v>2595.7166666666667</v>
      </c>
      <c r="K35" s="278">
        <v>2453.65</v>
      </c>
      <c r="L35" s="278">
        <v>2276.8000000000002</v>
      </c>
      <c r="M35" s="278">
        <v>163.15382</v>
      </c>
    </row>
    <row r="36" spans="1:13">
      <c r="A36" s="302">
        <v>27</v>
      </c>
      <c r="B36" s="278" t="s">
        <v>59</v>
      </c>
      <c r="C36" s="278">
        <v>5136.8</v>
      </c>
      <c r="D36" s="280">
        <v>5180.25</v>
      </c>
      <c r="E36" s="280">
        <v>5024.55</v>
      </c>
      <c r="F36" s="280">
        <v>4912.3</v>
      </c>
      <c r="G36" s="280">
        <v>4756.6000000000004</v>
      </c>
      <c r="H36" s="280">
        <v>5292.5</v>
      </c>
      <c r="I36" s="280">
        <v>5448.2000000000007</v>
      </c>
      <c r="J36" s="280">
        <v>5560.45</v>
      </c>
      <c r="K36" s="278">
        <v>5335.95</v>
      </c>
      <c r="L36" s="278">
        <v>5068</v>
      </c>
      <c r="M36" s="278">
        <v>19.944890000000001</v>
      </c>
    </row>
    <row r="37" spans="1:13">
      <c r="A37" s="302">
        <v>28</v>
      </c>
      <c r="B37" s="278" t="s">
        <v>233</v>
      </c>
      <c r="C37" s="278">
        <v>2241.6</v>
      </c>
      <c r="D37" s="280">
        <v>2263.8666666666668</v>
      </c>
      <c r="E37" s="280">
        <v>2177.7333333333336</v>
      </c>
      <c r="F37" s="280">
        <v>2113.8666666666668</v>
      </c>
      <c r="G37" s="280">
        <v>2027.7333333333336</v>
      </c>
      <c r="H37" s="280">
        <v>2327.7333333333336</v>
      </c>
      <c r="I37" s="280">
        <v>2413.8666666666668</v>
      </c>
      <c r="J37" s="280">
        <v>2477.7333333333336</v>
      </c>
      <c r="K37" s="278">
        <v>2350</v>
      </c>
      <c r="L37" s="278">
        <v>2200</v>
      </c>
      <c r="M37" s="278">
        <v>0.36981000000000003</v>
      </c>
    </row>
    <row r="38" spans="1:13">
      <c r="A38" s="302">
        <v>29</v>
      </c>
      <c r="B38" s="278" t="s">
        <v>61</v>
      </c>
      <c r="C38" s="278">
        <v>1133.25</v>
      </c>
      <c r="D38" s="280">
        <v>1125.2333333333333</v>
      </c>
      <c r="E38" s="280">
        <v>1109.7666666666667</v>
      </c>
      <c r="F38" s="280">
        <v>1086.2833333333333</v>
      </c>
      <c r="G38" s="280">
        <v>1070.8166666666666</v>
      </c>
      <c r="H38" s="280">
        <v>1148.7166666666667</v>
      </c>
      <c r="I38" s="280">
        <v>1164.1833333333334</v>
      </c>
      <c r="J38" s="280">
        <v>1187.6666666666667</v>
      </c>
      <c r="K38" s="278">
        <v>1140.7</v>
      </c>
      <c r="L38" s="278">
        <v>1101.75</v>
      </c>
      <c r="M38" s="278">
        <v>8.4172799999999999</v>
      </c>
    </row>
    <row r="39" spans="1:13">
      <c r="A39" s="302">
        <v>30</v>
      </c>
      <c r="B39" s="278" t="s">
        <v>234</v>
      </c>
      <c r="C39" s="278">
        <v>233.45</v>
      </c>
      <c r="D39" s="280">
        <v>239.41666666666666</v>
      </c>
      <c r="E39" s="280">
        <v>225.83333333333331</v>
      </c>
      <c r="F39" s="280">
        <v>218.21666666666667</v>
      </c>
      <c r="G39" s="280">
        <v>204.63333333333333</v>
      </c>
      <c r="H39" s="280">
        <v>247.0333333333333</v>
      </c>
      <c r="I39" s="280">
        <v>260.61666666666662</v>
      </c>
      <c r="J39" s="280">
        <v>268.23333333333329</v>
      </c>
      <c r="K39" s="278">
        <v>253</v>
      </c>
      <c r="L39" s="278">
        <v>231.8</v>
      </c>
      <c r="M39" s="278">
        <v>144.70465999999999</v>
      </c>
    </row>
    <row r="40" spans="1:13">
      <c r="A40" s="302">
        <v>31</v>
      </c>
      <c r="B40" s="278" t="s">
        <v>62</v>
      </c>
      <c r="C40" s="278">
        <v>42.8</v>
      </c>
      <c r="D40" s="280">
        <v>43.4</v>
      </c>
      <c r="E40" s="280">
        <v>41.699999999999996</v>
      </c>
      <c r="F40" s="280">
        <v>40.599999999999994</v>
      </c>
      <c r="G40" s="280">
        <v>38.899999999999991</v>
      </c>
      <c r="H40" s="280">
        <v>44.5</v>
      </c>
      <c r="I40" s="280">
        <v>46.2</v>
      </c>
      <c r="J40" s="280">
        <v>47.300000000000004</v>
      </c>
      <c r="K40" s="278">
        <v>45.1</v>
      </c>
      <c r="L40" s="278">
        <v>42.3</v>
      </c>
      <c r="M40" s="278">
        <v>722.67602999999997</v>
      </c>
    </row>
    <row r="41" spans="1:13">
      <c r="A41" s="302">
        <v>32</v>
      </c>
      <c r="B41" s="278" t="s">
        <v>63</v>
      </c>
      <c r="C41" s="278">
        <v>40.65</v>
      </c>
      <c r="D41" s="280">
        <v>40.5</v>
      </c>
      <c r="E41" s="280">
        <v>39.6</v>
      </c>
      <c r="F41" s="280">
        <v>38.550000000000004</v>
      </c>
      <c r="G41" s="280">
        <v>37.650000000000006</v>
      </c>
      <c r="H41" s="280">
        <v>41.55</v>
      </c>
      <c r="I41" s="280">
        <v>42.45</v>
      </c>
      <c r="J41" s="280">
        <v>43.499999999999993</v>
      </c>
      <c r="K41" s="278">
        <v>41.4</v>
      </c>
      <c r="L41" s="278">
        <v>39.450000000000003</v>
      </c>
      <c r="M41" s="278">
        <v>72.780789999999996</v>
      </c>
    </row>
    <row r="42" spans="1:13">
      <c r="A42" s="302">
        <v>33</v>
      </c>
      <c r="B42" s="278" t="s">
        <v>64</v>
      </c>
      <c r="C42" s="278">
        <v>1394.65</v>
      </c>
      <c r="D42" s="280">
        <v>1394.6666666666667</v>
      </c>
      <c r="E42" s="280">
        <v>1370.4833333333336</v>
      </c>
      <c r="F42" s="280">
        <v>1346.3166666666668</v>
      </c>
      <c r="G42" s="280">
        <v>1322.1333333333337</v>
      </c>
      <c r="H42" s="280">
        <v>1418.8333333333335</v>
      </c>
      <c r="I42" s="280">
        <v>1443.0166666666664</v>
      </c>
      <c r="J42" s="280">
        <v>1467.1833333333334</v>
      </c>
      <c r="K42" s="278">
        <v>1418.85</v>
      </c>
      <c r="L42" s="278">
        <v>1370.5</v>
      </c>
      <c r="M42" s="278">
        <v>13.773540000000001</v>
      </c>
    </row>
    <row r="43" spans="1:13">
      <c r="A43" s="302">
        <v>34</v>
      </c>
      <c r="B43" s="278" t="s">
        <v>67</v>
      </c>
      <c r="C43" s="278">
        <v>503.7</v>
      </c>
      <c r="D43" s="280">
        <v>510.38333333333338</v>
      </c>
      <c r="E43" s="280">
        <v>493.31666666666672</v>
      </c>
      <c r="F43" s="280">
        <v>482.93333333333334</v>
      </c>
      <c r="G43" s="280">
        <v>465.86666666666667</v>
      </c>
      <c r="H43" s="280">
        <v>520.76666666666677</v>
      </c>
      <c r="I43" s="280">
        <v>537.83333333333348</v>
      </c>
      <c r="J43" s="280">
        <v>548.21666666666681</v>
      </c>
      <c r="K43" s="278">
        <v>527.45000000000005</v>
      </c>
      <c r="L43" s="278">
        <v>500</v>
      </c>
      <c r="M43" s="278">
        <v>17.909109999999998</v>
      </c>
    </row>
    <row r="44" spans="1:13">
      <c r="A44" s="302">
        <v>35</v>
      </c>
      <c r="B44" s="278" t="s">
        <v>66</v>
      </c>
      <c r="C44" s="278">
        <v>72.8</v>
      </c>
      <c r="D44" s="280">
        <v>73.100000000000009</v>
      </c>
      <c r="E44" s="280">
        <v>71.40000000000002</v>
      </c>
      <c r="F44" s="280">
        <v>70.000000000000014</v>
      </c>
      <c r="G44" s="280">
        <v>68.300000000000026</v>
      </c>
      <c r="H44" s="280">
        <v>74.500000000000014</v>
      </c>
      <c r="I44" s="280">
        <v>76.2</v>
      </c>
      <c r="J44" s="280">
        <v>77.600000000000009</v>
      </c>
      <c r="K44" s="278">
        <v>74.8</v>
      </c>
      <c r="L44" s="278">
        <v>71.7</v>
      </c>
      <c r="M44" s="278">
        <v>102.20515</v>
      </c>
    </row>
    <row r="45" spans="1:13">
      <c r="A45" s="302">
        <v>36</v>
      </c>
      <c r="B45" s="278" t="s">
        <v>68</v>
      </c>
      <c r="C45" s="278">
        <v>340.95</v>
      </c>
      <c r="D45" s="280">
        <v>342.3</v>
      </c>
      <c r="E45" s="280">
        <v>334.3</v>
      </c>
      <c r="F45" s="280">
        <v>327.64999999999998</v>
      </c>
      <c r="G45" s="280">
        <v>319.64999999999998</v>
      </c>
      <c r="H45" s="280">
        <v>348.95000000000005</v>
      </c>
      <c r="I45" s="280">
        <v>356.95000000000005</v>
      </c>
      <c r="J45" s="280">
        <v>363.60000000000008</v>
      </c>
      <c r="K45" s="278">
        <v>350.3</v>
      </c>
      <c r="L45" s="278">
        <v>335.65</v>
      </c>
      <c r="M45" s="278">
        <v>42.372839999999997</v>
      </c>
    </row>
    <row r="46" spans="1:13">
      <c r="A46" s="302">
        <v>37</v>
      </c>
      <c r="B46" s="278" t="s">
        <v>71</v>
      </c>
      <c r="C46" s="278">
        <v>26.8</v>
      </c>
      <c r="D46" s="280">
        <v>27.083333333333332</v>
      </c>
      <c r="E46" s="280">
        <v>26.116666666666664</v>
      </c>
      <c r="F46" s="280">
        <v>25.43333333333333</v>
      </c>
      <c r="G46" s="280">
        <v>24.466666666666661</v>
      </c>
      <c r="H46" s="280">
        <v>27.766666666666666</v>
      </c>
      <c r="I46" s="280">
        <v>28.733333333333334</v>
      </c>
      <c r="J46" s="280">
        <v>29.416666666666668</v>
      </c>
      <c r="K46" s="278">
        <v>28.05</v>
      </c>
      <c r="L46" s="278">
        <v>26.4</v>
      </c>
      <c r="M46" s="278">
        <v>480.00887999999998</v>
      </c>
    </row>
    <row r="47" spans="1:13">
      <c r="A47" s="302">
        <v>38</v>
      </c>
      <c r="B47" s="278" t="s">
        <v>75</v>
      </c>
      <c r="C47" s="278">
        <v>357.25</v>
      </c>
      <c r="D47" s="280">
        <v>351.88333333333338</v>
      </c>
      <c r="E47" s="280">
        <v>344.36666666666679</v>
      </c>
      <c r="F47" s="280">
        <v>331.48333333333341</v>
      </c>
      <c r="G47" s="280">
        <v>323.96666666666681</v>
      </c>
      <c r="H47" s="280">
        <v>364.76666666666677</v>
      </c>
      <c r="I47" s="280">
        <v>372.2833333333333</v>
      </c>
      <c r="J47" s="280">
        <v>385.16666666666674</v>
      </c>
      <c r="K47" s="278">
        <v>359.4</v>
      </c>
      <c r="L47" s="278">
        <v>339</v>
      </c>
      <c r="M47" s="278">
        <v>163.90486000000001</v>
      </c>
    </row>
    <row r="48" spans="1:13">
      <c r="A48" s="302">
        <v>39</v>
      </c>
      <c r="B48" s="278" t="s">
        <v>70</v>
      </c>
      <c r="C48" s="278">
        <v>572.45000000000005</v>
      </c>
      <c r="D48" s="280">
        <v>569.13333333333333</v>
      </c>
      <c r="E48" s="280">
        <v>552.86666666666667</v>
      </c>
      <c r="F48" s="280">
        <v>533.2833333333333</v>
      </c>
      <c r="G48" s="280">
        <v>517.01666666666665</v>
      </c>
      <c r="H48" s="280">
        <v>588.7166666666667</v>
      </c>
      <c r="I48" s="280">
        <v>604.98333333333335</v>
      </c>
      <c r="J48" s="280">
        <v>624.56666666666672</v>
      </c>
      <c r="K48" s="278">
        <v>585.4</v>
      </c>
      <c r="L48" s="278">
        <v>549.54999999999995</v>
      </c>
      <c r="M48" s="278">
        <v>294.54951999999997</v>
      </c>
    </row>
    <row r="49" spans="1:13">
      <c r="A49" s="302">
        <v>40</v>
      </c>
      <c r="B49" s="278" t="s">
        <v>126</v>
      </c>
      <c r="C49" s="278">
        <v>218.9</v>
      </c>
      <c r="D49" s="280">
        <v>218.93333333333331</v>
      </c>
      <c r="E49" s="280">
        <v>213.86666666666662</v>
      </c>
      <c r="F49" s="280">
        <v>208.83333333333331</v>
      </c>
      <c r="G49" s="280">
        <v>203.76666666666662</v>
      </c>
      <c r="H49" s="280">
        <v>223.96666666666661</v>
      </c>
      <c r="I49" s="280">
        <v>229.03333333333327</v>
      </c>
      <c r="J49" s="280">
        <v>234.06666666666661</v>
      </c>
      <c r="K49" s="278">
        <v>224</v>
      </c>
      <c r="L49" s="278">
        <v>213.9</v>
      </c>
      <c r="M49" s="278">
        <v>69.516400000000004</v>
      </c>
    </row>
    <row r="50" spans="1:13">
      <c r="A50" s="302">
        <v>41</v>
      </c>
      <c r="B50" s="278" t="s">
        <v>72</v>
      </c>
      <c r="C50" s="278">
        <v>393.65</v>
      </c>
      <c r="D50" s="280">
        <v>390.4666666666667</v>
      </c>
      <c r="E50" s="280">
        <v>385.18333333333339</v>
      </c>
      <c r="F50" s="280">
        <v>376.7166666666667</v>
      </c>
      <c r="G50" s="280">
        <v>371.43333333333339</v>
      </c>
      <c r="H50" s="280">
        <v>398.93333333333339</v>
      </c>
      <c r="I50" s="280">
        <v>404.2166666666667</v>
      </c>
      <c r="J50" s="280">
        <v>412.68333333333339</v>
      </c>
      <c r="K50" s="278">
        <v>395.75</v>
      </c>
      <c r="L50" s="278">
        <v>382</v>
      </c>
      <c r="M50" s="278">
        <v>75.337019999999995</v>
      </c>
    </row>
    <row r="51" spans="1:13">
      <c r="A51" s="302">
        <v>42</v>
      </c>
      <c r="B51" s="278" t="s">
        <v>235</v>
      </c>
      <c r="C51" s="278">
        <v>1078.3499999999999</v>
      </c>
      <c r="D51" s="280">
        <v>1050.8833333333332</v>
      </c>
      <c r="E51" s="280">
        <v>1008.9666666666665</v>
      </c>
      <c r="F51" s="280">
        <v>939.58333333333326</v>
      </c>
      <c r="G51" s="280">
        <v>897.66666666666652</v>
      </c>
      <c r="H51" s="280">
        <v>1120.2666666666664</v>
      </c>
      <c r="I51" s="280">
        <v>1162.1833333333334</v>
      </c>
      <c r="J51" s="280">
        <v>1231.5666666666664</v>
      </c>
      <c r="K51" s="278">
        <v>1092.8</v>
      </c>
      <c r="L51" s="278">
        <v>981.5</v>
      </c>
      <c r="M51" s="278">
        <v>3.90117</v>
      </c>
    </row>
    <row r="52" spans="1:13">
      <c r="A52" s="302">
        <v>43</v>
      </c>
      <c r="B52" s="278" t="s">
        <v>73</v>
      </c>
      <c r="C52" s="278">
        <v>10957.65</v>
      </c>
      <c r="D52" s="280">
        <v>11034.9</v>
      </c>
      <c r="E52" s="280">
        <v>10729.8</v>
      </c>
      <c r="F52" s="280">
        <v>10501.949999999999</v>
      </c>
      <c r="G52" s="280">
        <v>10196.849999999999</v>
      </c>
      <c r="H52" s="280">
        <v>11262.75</v>
      </c>
      <c r="I52" s="280">
        <v>11567.850000000002</v>
      </c>
      <c r="J52" s="280">
        <v>11795.7</v>
      </c>
      <c r="K52" s="278">
        <v>11340</v>
      </c>
      <c r="L52" s="278">
        <v>10807.05</v>
      </c>
      <c r="M52" s="278">
        <v>0.94396999999999998</v>
      </c>
    </row>
    <row r="53" spans="1:13">
      <c r="A53" s="302">
        <v>44</v>
      </c>
      <c r="B53" s="278" t="s">
        <v>76</v>
      </c>
      <c r="C53" s="278">
        <v>3450.35</v>
      </c>
      <c r="D53" s="280">
        <v>3475.7833333333333</v>
      </c>
      <c r="E53" s="280">
        <v>3396.5666666666666</v>
      </c>
      <c r="F53" s="280">
        <v>3342.7833333333333</v>
      </c>
      <c r="G53" s="280">
        <v>3263.5666666666666</v>
      </c>
      <c r="H53" s="280">
        <v>3529.5666666666666</v>
      </c>
      <c r="I53" s="280">
        <v>3608.7833333333328</v>
      </c>
      <c r="J53" s="280">
        <v>3662.5666666666666</v>
      </c>
      <c r="K53" s="278">
        <v>3555</v>
      </c>
      <c r="L53" s="278">
        <v>3422</v>
      </c>
      <c r="M53" s="278">
        <v>13.097709999999999</v>
      </c>
    </row>
    <row r="54" spans="1:13">
      <c r="A54" s="302">
        <v>45</v>
      </c>
      <c r="B54" s="278" t="s">
        <v>82</v>
      </c>
      <c r="C54" s="278">
        <v>608.4</v>
      </c>
      <c r="D54" s="280">
        <v>611.31666666666661</v>
      </c>
      <c r="E54" s="280">
        <v>598.08333333333326</v>
      </c>
      <c r="F54" s="280">
        <v>587.76666666666665</v>
      </c>
      <c r="G54" s="280">
        <v>574.5333333333333</v>
      </c>
      <c r="H54" s="280">
        <v>621.63333333333321</v>
      </c>
      <c r="I54" s="280">
        <v>634.86666666666656</v>
      </c>
      <c r="J54" s="280">
        <v>645.18333333333317</v>
      </c>
      <c r="K54" s="278">
        <v>624.54999999999995</v>
      </c>
      <c r="L54" s="278">
        <v>601</v>
      </c>
      <c r="M54" s="278">
        <v>1.75532</v>
      </c>
    </row>
    <row r="55" spans="1:13">
      <c r="A55" s="302">
        <v>46</v>
      </c>
      <c r="B55" s="278" t="s">
        <v>77</v>
      </c>
      <c r="C55" s="278">
        <v>362.7</v>
      </c>
      <c r="D55" s="280">
        <v>360.0333333333333</v>
      </c>
      <c r="E55" s="280">
        <v>356.01666666666659</v>
      </c>
      <c r="F55" s="280">
        <v>349.33333333333331</v>
      </c>
      <c r="G55" s="280">
        <v>345.31666666666661</v>
      </c>
      <c r="H55" s="280">
        <v>366.71666666666658</v>
      </c>
      <c r="I55" s="280">
        <v>370.73333333333323</v>
      </c>
      <c r="J55" s="280">
        <v>377.41666666666657</v>
      </c>
      <c r="K55" s="278">
        <v>364.05</v>
      </c>
      <c r="L55" s="278">
        <v>353.35</v>
      </c>
      <c r="M55" s="278">
        <v>59.109990000000003</v>
      </c>
    </row>
    <row r="56" spans="1:13">
      <c r="A56" s="302">
        <v>47</v>
      </c>
      <c r="B56" s="278" t="s">
        <v>78</v>
      </c>
      <c r="C56" s="278">
        <v>97.35</v>
      </c>
      <c r="D56" s="280">
        <v>97.783333333333346</v>
      </c>
      <c r="E56" s="280">
        <v>94.716666666666697</v>
      </c>
      <c r="F56" s="280">
        <v>92.083333333333357</v>
      </c>
      <c r="G56" s="280">
        <v>89.016666666666708</v>
      </c>
      <c r="H56" s="280">
        <v>100.41666666666669</v>
      </c>
      <c r="I56" s="280">
        <v>103.48333333333332</v>
      </c>
      <c r="J56" s="280">
        <v>106.11666666666667</v>
      </c>
      <c r="K56" s="278">
        <v>100.85</v>
      </c>
      <c r="L56" s="278">
        <v>95.15</v>
      </c>
      <c r="M56" s="278">
        <v>268.54235</v>
      </c>
    </row>
    <row r="57" spans="1:13">
      <c r="A57" s="302">
        <v>48</v>
      </c>
      <c r="B57" s="278" t="s">
        <v>79</v>
      </c>
      <c r="C57" s="278">
        <v>122.8</v>
      </c>
      <c r="D57" s="280">
        <v>122.86666666666667</v>
      </c>
      <c r="E57" s="280">
        <v>121.18333333333335</v>
      </c>
      <c r="F57" s="280">
        <v>119.56666666666668</v>
      </c>
      <c r="G57" s="280">
        <v>117.88333333333335</v>
      </c>
      <c r="H57" s="280">
        <v>124.48333333333335</v>
      </c>
      <c r="I57" s="280">
        <v>126.16666666666669</v>
      </c>
      <c r="J57" s="280">
        <v>127.78333333333335</v>
      </c>
      <c r="K57" s="278">
        <v>124.55</v>
      </c>
      <c r="L57" s="278">
        <v>121.25</v>
      </c>
      <c r="M57" s="278">
        <v>6.2499200000000004</v>
      </c>
    </row>
    <row r="58" spans="1:13">
      <c r="A58" s="302">
        <v>49</v>
      </c>
      <c r="B58" s="278" t="s">
        <v>83</v>
      </c>
      <c r="C58" s="278">
        <v>142.6</v>
      </c>
      <c r="D58" s="280">
        <v>147.53333333333333</v>
      </c>
      <c r="E58" s="280">
        <v>136.46666666666667</v>
      </c>
      <c r="F58" s="280">
        <v>130.33333333333334</v>
      </c>
      <c r="G58" s="280">
        <v>119.26666666666668</v>
      </c>
      <c r="H58" s="280">
        <v>153.66666666666666</v>
      </c>
      <c r="I58" s="280">
        <v>164.73333333333332</v>
      </c>
      <c r="J58" s="280">
        <v>170.86666666666665</v>
      </c>
      <c r="K58" s="278">
        <v>158.6</v>
      </c>
      <c r="L58" s="278">
        <v>141.4</v>
      </c>
      <c r="M58" s="278">
        <v>241.04883000000001</v>
      </c>
    </row>
    <row r="59" spans="1:13">
      <c r="A59" s="302">
        <v>50</v>
      </c>
      <c r="B59" s="278" t="s">
        <v>84</v>
      </c>
      <c r="C59" s="278">
        <v>660.55</v>
      </c>
      <c r="D59" s="280">
        <v>655.94999999999993</v>
      </c>
      <c r="E59" s="280">
        <v>647.09999999999991</v>
      </c>
      <c r="F59" s="280">
        <v>633.65</v>
      </c>
      <c r="G59" s="280">
        <v>624.79999999999995</v>
      </c>
      <c r="H59" s="280">
        <v>669.39999999999986</v>
      </c>
      <c r="I59" s="280">
        <v>678.25</v>
      </c>
      <c r="J59" s="280">
        <v>691.69999999999982</v>
      </c>
      <c r="K59" s="278">
        <v>664.8</v>
      </c>
      <c r="L59" s="278">
        <v>642.5</v>
      </c>
      <c r="M59" s="278">
        <v>104.52588</v>
      </c>
    </row>
    <row r="60" spans="1:13">
      <c r="A60" s="302">
        <v>51</v>
      </c>
      <c r="B60" s="278" t="s">
        <v>236</v>
      </c>
      <c r="C60" s="278">
        <v>137.55000000000001</v>
      </c>
      <c r="D60" s="280">
        <v>140.18333333333337</v>
      </c>
      <c r="E60" s="280">
        <v>133.71666666666673</v>
      </c>
      <c r="F60" s="280">
        <v>129.88333333333335</v>
      </c>
      <c r="G60" s="280">
        <v>123.41666666666671</v>
      </c>
      <c r="H60" s="280">
        <v>144.01666666666674</v>
      </c>
      <c r="I60" s="280">
        <v>150.48333333333338</v>
      </c>
      <c r="J60" s="280">
        <v>154.31666666666675</v>
      </c>
      <c r="K60" s="278">
        <v>146.65</v>
      </c>
      <c r="L60" s="278">
        <v>136.35</v>
      </c>
      <c r="M60" s="278">
        <v>9.6155600000000003</v>
      </c>
    </row>
    <row r="61" spans="1:13">
      <c r="A61" s="302">
        <v>52</v>
      </c>
      <c r="B61" s="278" t="s">
        <v>85</v>
      </c>
      <c r="C61" s="278">
        <v>140.25</v>
      </c>
      <c r="D61" s="280">
        <v>140.73333333333335</v>
      </c>
      <c r="E61" s="280">
        <v>138.8666666666667</v>
      </c>
      <c r="F61" s="280">
        <v>137.48333333333335</v>
      </c>
      <c r="G61" s="280">
        <v>135.6166666666667</v>
      </c>
      <c r="H61" s="280">
        <v>142.1166666666667</v>
      </c>
      <c r="I61" s="280">
        <v>143.98333333333338</v>
      </c>
      <c r="J61" s="280">
        <v>145.3666666666667</v>
      </c>
      <c r="K61" s="278">
        <v>142.6</v>
      </c>
      <c r="L61" s="278">
        <v>139.35</v>
      </c>
      <c r="M61" s="278">
        <v>62.953220000000002</v>
      </c>
    </row>
    <row r="62" spans="1:13">
      <c r="A62" s="302">
        <v>53</v>
      </c>
      <c r="B62" s="278" t="s">
        <v>86</v>
      </c>
      <c r="C62" s="278">
        <v>1347.35</v>
      </c>
      <c r="D62" s="280">
        <v>1355.6499999999999</v>
      </c>
      <c r="E62" s="280">
        <v>1332.2999999999997</v>
      </c>
      <c r="F62" s="280">
        <v>1317.2499999999998</v>
      </c>
      <c r="G62" s="280">
        <v>1293.8999999999996</v>
      </c>
      <c r="H62" s="280">
        <v>1370.6999999999998</v>
      </c>
      <c r="I62" s="280">
        <v>1394.0499999999997</v>
      </c>
      <c r="J62" s="280">
        <v>1409.1</v>
      </c>
      <c r="K62" s="278">
        <v>1379</v>
      </c>
      <c r="L62" s="278">
        <v>1340.6</v>
      </c>
      <c r="M62" s="278">
        <v>7.6958000000000002</v>
      </c>
    </row>
    <row r="63" spans="1:13">
      <c r="A63" s="302">
        <v>54</v>
      </c>
      <c r="B63" s="278" t="s">
        <v>87</v>
      </c>
      <c r="C63" s="278">
        <v>390.4</v>
      </c>
      <c r="D63" s="280">
        <v>390.95</v>
      </c>
      <c r="E63" s="280">
        <v>385.09999999999997</v>
      </c>
      <c r="F63" s="280">
        <v>379.79999999999995</v>
      </c>
      <c r="G63" s="280">
        <v>373.94999999999993</v>
      </c>
      <c r="H63" s="280">
        <v>396.25</v>
      </c>
      <c r="I63" s="280">
        <v>402.1</v>
      </c>
      <c r="J63" s="280">
        <v>407.40000000000003</v>
      </c>
      <c r="K63" s="278">
        <v>396.8</v>
      </c>
      <c r="L63" s="278">
        <v>385.65</v>
      </c>
      <c r="M63" s="278">
        <v>22.843889999999998</v>
      </c>
    </row>
    <row r="64" spans="1:13">
      <c r="A64" s="302">
        <v>55</v>
      </c>
      <c r="B64" s="278" t="s">
        <v>237</v>
      </c>
      <c r="C64" s="278">
        <v>638.1</v>
      </c>
      <c r="D64" s="280">
        <v>638</v>
      </c>
      <c r="E64" s="280">
        <v>628.6</v>
      </c>
      <c r="F64" s="280">
        <v>619.1</v>
      </c>
      <c r="G64" s="280">
        <v>609.70000000000005</v>
      </c>
      <c r="H64" s="280">
        <v>647.5</v>
      </c>
      <c r="I64" s="280">
        <v>656.90000000000009</v>
      </c>
      <c r="J64" s="280">
        <v>666.4</v>
      </c>
      <c r="K64" s="278">
        <v>647.4</v>
      </c>
      <c r="L64" s="278">
        <v>628.5</v>
      </c>
      <c r="M64" s="278">
        <v>3.3050299999999999</v>
      </c>
    </row>
    <row r="65" spans="1:13">
      <c r="A65" s="302">
        <v>56</v>
      </c>
      <c r="B65" s="278" t="s">
        <v>238</v>
      </c>
      <c r="C65" s="278">
        <v>229.5</v>
      </c>
      <c r="D65" s="280">
        <v>232.23333333333335</v>
      </c>
      <c r="E65" s="280">
        <v>224.41666666666669</v>
      </c>
      <c r="F65" s="280">
        <v>219.33333333333334</v>
      </c>
      <c r="G65" s="280">
        <v>211.51666666666668</v>
      </c>
      <c r="H65" s="280">
        <v>237.31666666666669</v>
      </c>
      <c r="I65" s="280">
        <v>245.13333333333335</v>
      </c>
      <c r="J65" s="280">
        <v>250.2166666666667</v>
      </c>
      <c r="K65" s="278">
        <v>240.05</v>
      </c>
      <c r="L65" s="278">
        <v>227.15</v>
      </c>
      <c r="M65" s="278">
        <v>4.8441599999999996</v>
      </c>
    </row>
    <row r="66" spans="1:13">
      <c r="A66" s="302">
        <v>57</v>
      </c>
      <c r="B66" s="278" t="s">
        <v>88</v>
      </c>
      <c r="C66" s="278">
        <v>378.55</v>
      </c>
      <c r="D66" s="280">
        <v>379.66666666666669</v>
      </c>
      <c r="E66" s="280">
        <v>373.48333333333335</v>
      </c>
      <c r="F66" s="280">
        <v>368.41666666666669</v>
      </c>
      <c r="G66" s="280">
        <v>362.23333333333335</v>
      </c>
      <c r="H66" s="280">
        <v>384.73333333333335</v>
      </c>
      <c r="I66" s="280">
        <v>390.91666666666663</v>
      </c>
      <c r="J66" s="280">
        <v>395.98333333333335</v>
      </c>
      <c r="K66" s="278">
        <v>385.85</v>
      </c>
      <c r="L66" s="278">
        <v>374.6</v>
      </c>
      <c r="M66" s="278">
        <v>6.3616299999999999</v>
      </c>
    </row>
    <row r="67" spans="1:13">
      <c r="A67" s="302">
        <v>58</v>
      </c>
      <c r="B67" s="278" t="s">
        <v>94</v>
      </c>
      <c r="C67" s="278">
        <v>156.35</v>
      </c>
      <c r="D67" s="280">
        <v>155.76666666666665</v>
      </c>
      <c r="E67" s="280">
        <v>153.23333333333329</v>
      </c>
      <c r="F67" s="280">
        <v>150.11666666666665</v>
      </c>
      <c r="G67" s="280">
        <v>147.58333333333329</v>
      </c>
      <c r="H67" s="280">
        <v>158.8833333333333</v>
      </c>
      <c r="I67" s="280">
        <v>161.41666666666666</v>
      </c>
      <c r="J67" s="280">
        <v>164.5333333333333</v>
      </c>
      <c r="K67" s="278">
        <v>158.30000000000001</v>
      </c>
      <c r="L67" s="278">
        <v>152.65</v>
      </c>
      <c r="M67" s="278">
        <v>110.47020999999999</v>
      </c>
    </row>
    <row r="68" spans="1:13">
      <c r="A68" s="302">
        <v>59</v>
      </c>
      <c r="B68" s="278" t="s">
        <v>89</v>
      </c>
      <c r="C68" s="278">
        <v>462.55</v>
      </c>
      <c r="D68" s="280">
        <v>463.33333333333331</v>
      </c>
      <c r="E68" s="280">
        <v>457.21666666666664</v>
      </c>
      <c r="F68" s="280">
        <v>451.88333333333333</v>
      </c>
      <c r="G68" s="280">
        <v>445.76666666666665</v>
      </c>
      <c r="H68" s="280">
        <v>468.66666666666663</v>
      </c>
      <c r="I68" s="280">
        <v>474.7833333333333</v>
      </c>
      <c r="J68" s="280">
        <v>480.11666666666662</v>
      </c>
      <c r="K68" s="278">
        <v>469.45</v>
      </c>
      <c r="L68" s="278">
        <v>458</v>
      </c>
      <c r="M68" s="278">
        <v>26.31672</v>
      </c>
    </row>
    <row r="69" spans="1:13">
      <c r="A69" s="302">
        <v>60</v>
      </c>
      <c r="B69" s="278" t="s">
        <v>239</v>
      </c>
      <c r="C69" s="278">
        <v>562.6</v>
      </c>
      <c r="D69" s="280">
        <v>564</v>
      </c>
      <c r="E69" s="280">
        <v>550.65</v>
      </c>
      <c r="F69" s="280">
        <v>538.69999999999993</v>
      </c>
      <c r="G69" s="280">
        <v>525.34999999999991</v>
      </c>
      <c r="H69" s="280">
        <v>575.95000000000005</v>
      </c>
      <c r="I69" s="280">
        <v>589.29999999999995</v>
      </c>
      <c r="J69" s="280">
        <v>601.25000000000011</v>
      </c>
      <c r="K69" s="278">
        <v>577.35</v>
      </c>
      <c r="L69" s="278">
        <v>552.04999999999995</v>
      </c>
      <c r="M69" s="278">
        <v>1.2641199999999999</v>
      </c>
    </row>
    <row r="70" spans="1:13">
      <c r="A70" s="302">
        <v>61</v>
      </c>
      <c r="B70" s="278" t="s">
        <v>92</v>
      </c>
      <c r="C70" s="278">
        <v>2421.15</v>
      </c>
      <c r="D70" s="280">
        <v>2415.0499999999997</v>
      </c>
      <c r="E70" s="280">
        <v>2391.0999999999995</v>
      </c>
      <c r="F70" s="280">
        <v>2361.0499999999997</v>
      </c>
      <c r="G70" s="280">
        <v>2337.0999999999995</v>
      </c>
      <c r="H70" s="280">
        <v>2445.0999999999995</v>
      </c>
      <c r="I70" s="280">
        <v>2469.0499999999993</v>
      </c>
      <c r="J70" s="280">
        <v>2499.0999999999995</v>
      </c>
      <c r="K70" s="278">
        <v>2439</v>
      </c>
      <c r="L70" s="278">
        <v>2385</v>
      </c>
      <c r="M70" s="278">
        <v>7.0429899999999996</v>
      </c>
    </row>
    <row r="71" spans="1:13">
      <c r="A71" s="302">
        <v>62</v>
      </c>
      <c r="B71" s="278" t="s">
        <v>95</v>
      </c>
      <c r="C71" s="278">
        <v>3998.9</v>
      </c>
      <c r="D71" s="280">
        <v>4004.1833333333329</v>
      </c>
      <c r="E71" s="280">
        <v>3951.3666666666659</v>
      </c>
      <c r="F71" s="280">
        <v>3903.833333333333</v>
      </c>
      <c r="G71" s="280">
        <v>3851.016666666666</v>
      </c>
      <c r="H71" s="280">
        <v>4051.7166666666658</v>
      </c>
      <c r="I71" s="280">
        <v>4104.5333333333328</v>
      </c>
      <c r="J71" s="280">
        <v>4152.0666666666657</v>
      </c>
      <c r="K71" s="278">
        <v>4057</v>
      </c>
      <c r="L71" s="278">
        <v>3956.65</v>
      </c>
      <c r="M71" s="278">
        <v>11.9945</v>
      </c>
    </row>
    <row r="72" spans="1:13">
      <c r="A72" s="302">
        <v>63</v>
      </c>
      <c r="B72" s="278" t="s">
        <v>240</v>
      </c>
      <c r="C72" s="278">
        <v>44.9</v>
      </c>
      <c r="D72" s="280">
        <v>45.4</v>
      </c>
      <c r="E72" s="280">
        <v>44</v>
      </c>
      <c r="F72" s="280">
        <v>43.1</v>
      </c>
      <c r="G72" s="280">
        <v>41.7</v>
      </c>
      <c r="H72" s="280">
        <v>46.3</v>
      </c>
      <c r="I72" s="280">
        <v>47.699999999999989</v>
      </c>
      <c r="J72" s="280">
        <v>48.599999999999994</v>
      </c>
      <c r="K72" s="278">
        <v>46.8</v>
      </c>
      <c r="L72" s="278">
        <v>44.5</v>
      </c>
      <c r="M72" s="278">
        <v>7.3646200000000004</v>
      </c>
    </row>
    <row r="73" spans="1:13">
      <c r="A73" s="302">
        <v>64</v>
      </c>
      <c r="B73" s="278" t="s">
        <v>96</v>
      </c>
      <c r="C73" s="278">
        <v>17272.95</v>
      </c>
      <c r="D73" s="280">
        <v>17342.583333333332</v>
      </c>
      <c r="E73" s="280">
        <v>16985.166666666664</v>
      </c>
      <c r="F73" s="280">
        <v>16697.383333333331</v>
      </c>
      <c r="G73" s="280">
        <v>16339.966666666664</v>
      </c>
      <c r="H73" s="280">
        <v>17630.366666666665</v>
      </c>
      <c r="I73" s="280">
        <v>17987.783333333329</v>
      </c>
      <c r="J73" s="280">
        <v>18275.566666666666</v>
      </c>
      <c r="K73" s="278">
        <v>17700</v>
      </c>
      <c r="L73" s="278">
        <v>17054.8</v>
      </c>
      <c r="M73" s="278">
        <v>3.0378599999999998</v>
      </c>
    </row>
    <row r="74" spans="1:13">
      <c r="A74" s="302">
        <v>65</v>
      </c>
      <c r="B74" s="278" t="s">
        <v>241</v>
      </c>
      <c r="C74" s="278">
        <v>186.15</v>
      </c>
      <c r="D74" s="280">
        <v>187.85000000000002</v>
      </c>
      <c r="E74" s="280">
        <v>183.90000000000003</v>
      </c>
      <c r="F74" s="280">
        <v>181.65</v>
      </c>
      <c r="G74" s="280">
        <v>177.70000000000002</v>
      </c>
      <c r="H74" s="280">
        <v>190.10000000000005</v>
      </c>
      <c r="I74" s="280">
        <v>194.05000000000004</v>
      </c>
      <c r="J74" s="280">
        <v>196.30000000000007</v>
      </c>
      <c r="K74" s="278">
        <v>191.8</v>
      </c>
      <c r="L74" s="278">
        <v>185.6</v>
      </c>
      <c r="M74" s="278">
        <v>3.12629</v>
      </c>
    </row>
    <row r="75" spans="1:13">
      <c r="A75" s="302">
        <v>66</v>
      </c>
      <c r="B75" s="278" t="s">
        <v>242</v>
      </c>
      <c r="C75" s="278">
        <v>786.15</v>
      </c>
      <c r="D75" s="280">
        <v>790.01666666666677</v>
      </c>
      <c r="E75" s="280">
        <v>771.13333333333355</v>
      </c>
      <c r="F75" s="280">
        <v>756.11666666666679</v>
      </c>
      <c r="G75" s="280">
        <v>737.23333333333358</v>
      </c>
      <c r="H75" s="280">
        <v>805.03333333333353</v>
      </c>
      <c r="I75" s="280">
        <v>823.91666666666674</v>
      </c>
      <c r="J75" s="280">
        <v>838.93333333333351</v>
      </c>
      <c r="K75" s="278">
        <v>808.9</v>
      </c>
      <c r="L75" s="278">
        <v>775</v>
      </c>
      <c r="M75" s="278">
        <v>0.70765999999999996</v>
      </c>
    </row>
    <row r="76" spans="1:13">
      <c r="A76" s="302">
        <v>67</v>
      </c>
      <c r="B76" s="278" t="s">
        <v>243</v>
      </c>
      <c r="C76" s="278">
        <v>71.45</v>
      </c>
      <c r="D76" s="280">
        <v>71.333333333333329</v>
      </c>
      <c r="E76" s="280">
        <v>70.11666666666666</v>
      </c>
      <c r="F76" s="280">
        <v>68.783333333333331</v>
      </c>
      <c r="G76" s="280">
        <v>67.566666666666663</v>
      </c>
      <c r="H76" s="280">
        <v>72.666666666666657</v>
      </c>
      <c r="I76" s="280">
        <v>73.883333333333326</v>
      </c>
      <c r="J76" s="280">
        <v>75.216666666666654</v>
      </c>
      <c r="K76" s="278">
        <v>72.55</v>
      </c>
      <c r="L76" s="278">
        <v>70</v>
      </c>
      <c r="M76" s="278">
        <v>16.271550000000001</v>
      </c>
    </row>
    <row r="77" spans="1:13">
      <c r="A77" s="302">
        <v>68</v>
      </c>
      <c r="B77" s="278" t="s">
        <v>98</v>
      </c>
      <c r="C77" s="278">
        <v>976.55</v>
      </c>
      <c r="D77" s="280">
        <v>975.7833333333333</v>
      </c>
      <c r="E77" s="280">
        <v>962.76666666666665</v>
      </c>
      <c r="F77" s="280">
        <v>948.98333333333335</v>
      </c>
      <c r="G77" s="280">
        <v>935.9666666666667</v>
      </c>
      <c r="H77" s="280">
        <v>989.56666666666661</v>
      </c>
      <c r="I77" s="280">
        <v>1002.5833333333333</v>
      </c>
      <c r="J77" s="280">
        <v>1016.3666666666666</v>
      </c>
      <c r="K77" s="278">
        <v>988.8</v>
      </c>
      <c r="L77" s="278">
        <v>962</v>
      </c>
      <c r="M77" s="278">
        <v>24.904039999999998</v>
      </c>
    </row>
    <row r="78" spans="1:13">
      <c r="A78" s="302">
        <v>69</v>
      </c>
      <c r="B78" s="278" t="s">
        <v>99</v>
      </c>
      <c r="C78" s="278">
        <v>171.35</v>
      </c>
      <c r="D78" s="280">
        <v>169.66666666666666</v>
      </c>
      <c r="E78" s="280">
        <v>167.33333333333331</v>
      </c>
      <c r="F78" s="280">
        <v>163.31666666666666</v>
      </c>
      <c r="G78" s="280">
        <v>160.98333333333332</v>
      </c>
      <c r="H78" s="280">
        <v>173.68333333333331</v>
      </c>
      <c r="I78" s="280">
        <v>176.01666666666662</v>
      </c>
      <c r="J78" s="280">
        <v>180.0333333333333</v>
      </c>
      <c r="K78" s="278">
        <v>172</v>
      </c>
      <c r="L78" s="278">
        <v>165.65</v>
      </c>
      <c r="M78" s="278">
        <v>24.769079999999999</v>
      </c>
    </row>
    <row r="79" spans="1:13">
      <c r="A79" s="302">
        <v>70</v>
      </c>
      <c r="B79" s="278" t="s">
        <v>100</v>
      </c>
      <c r="C79" s="278">
        <v>45.65</v>
      </c>
      <c r="D79" s="280">
        <v>46.316666666666663</v>
      </c>
      <c r="E79" s="280">
        <v>44.633333333333326</v>
      </c>
      <c r="F79" s="280">
        <v>43.61666666666666</v>
      </c>
      <c r="G79" s="280">
        <v>41.933333333333323</v>
      </c>
      <c r="H79" s="280">
        <v>47.333333333333329</v>
      </c>
      <c r="I79" s="280">
        <v>49.016666666666666</v>
      </c>
      <c r="J79" s="280">
        <v>50.033333333333331</v>
      </c>
      <c r="K79" s="278">
        <v>48</v>
      </c>
      <c r="L79" s="278">
        <v>45.3</v>
      </c>
      <c r="M79" s="278">
        <v>385.27564999999998</v>
      </c>
    </row>
    <row r="80" spans="1:13">
      <c r="A80" s="302">
        <v>71</v>
      </c>
      <c r="B80" s="278" t="s">
        <v>371</v>
      </c>
      <c r="C80" s="278">
        <v>116.75</v>
      </c>
      <c r="D80" s="280">
        <v>117.16666666666667</v>
      </c>
      <c r="E80" s="280">
        <v>115.68333333333334</v>
      </c>
      <c r="F80" s="280">
        <v>114.61666666666666</v>
      </c>
      <c r="G80" s="280">
        <v>113.13333333333333</v>
      </c>
      <c r="H80" s="280">
        <v>118.23333333333335</v>
      </c>
      <c r="I80" s="280">
        <v>119.71666666666667</v>
      </c>
      <c r="J80" s="280">
        <v>120.78333333333336</v>
      </c>
      <c r="K80" s="278">
        <v>118.65</v>
      </c>
      <c r="L80" s="278">
        <v>116.1</v>
      </c>
      <c r="M80" s="278">
        <v>6.1286899999999997</v>
      </c>
    </row>
    <row r="81" spans="1:13">
      <c r="A81" s="302">
        <v>72</v>
      </c>
      <c r="B81" s="278" t="s">
        <v>244</v>
      </c>
      <c r="C81" s="278">
        <v>8.9</v>
      </c>
      <c r="D81" s="280">
        <v>9.0166666666666675</v>
      </c>
      <c r="E81" s="280">
        <v>8.7333333333333343</v>
      </c>
      <c r="F81" s="280">
        <v>8.5666666666666664</v>
      </c>
      <c r="G81" s="280">
        <v>8.2833333333333332</v>
      </c>
      <c r="H81" s="280">
        <v>9.1833333333333353</v>
      </c>
      <c r="I81" s="280">
        <v>9.4666666666666703</v>
      </c>
      <c r="J81" s="280">
        <v>9.6333333333333364</v>
      </c>
      <c r="K81" s="278">
        <v>9.3000000000000007</v>
      </c>
      <c r="L81" s="278">
        <v>8.85</v>
      </c>
      <c r="M81" s="278">
        <v>55.403579999999998</v>
      </c>
    </row>
    <row r="82" spans="1:13">
      <c r="A82" s="302">
        <v>73</v>
      </c>
      <c r="B82" s="278" t="s">
        <v>245</v>
      </c>
      <c r="C82" s="278">
        <v>96.1</v>
      </c>
      <c r="D82" s="280">
        <v>97.583333333333329</v>
      </c>
      <c r="E82" s="280">
        <v>92.166666666666657</v>
      </c>
      <c r="F82" s="280">
        <v>88.233333333333334</v>
      </c>
      <c r="G82" s="280">
        <v>82.816666666666663</v>
      </c>
      <c r="H82" s="280">
        <v>101.51666666666665</v>
      </c>
      <c r="I82" s="280">
        <v>106.93333333333331</v>
      </c>
      <c r="J82" s="280">
        <v>110.86666666666665</v>
      </c>
      <c r="K82" s="278">
        <v>103</v>
      </c>
      <c r="L82" s="278">
        <v>93.65</v>
      </c>
      <c r="M82" s="278">
        <v>71.691069999999996</v>
      </c>
    </row>
    <row r="83" spans="1:13">
      <c r="A83" s="302">
        <v>74</v>
      </c>
      <c r="B83" s="278" t="s">
        <v>101</v>
      </c>
      <c r="C83" s="278">
        <v>97.25</v>
      </c>
      <c r="D83" s="280">
        <v>97.366666666666674</v>
      </c>
      <c r="E83" s="280">
        <v>95.933333333333351</v>
      </c>
      <c r="F83" s="280">
        <v>94.616666666666674</v>
      </c>
      <c r="G83" s="280">
        <v>93.183333333333351</v>
      </c>
      <c r="H83" s="280">
        <v>98.683333333333351</v>
      </c>
      <c r="I83" s="280">
        <v>100.11666666666669</v>
      </c>
      <c r="J83" s="280">
        <v>101.43333333333335</v>
      </c>
      <c r="K83" s="278">
        <v>98.8</v>
      </c>
      <c r="L83" s="278">
        <v>96.05</v>
      </c>
      <c r="M83" s="278">
        <v>162.63385</v>
      </c>
    </row>
    <row r="84" spans="1:13">
      <c r="A84" s="302">
        <v>75</v>
      </c>
      <c r="B84" s="278" t="s">
        <v>104</v>
      </c>
      <c r="C84" s="278">
        <v>19.45</v>
      </c>
      <c r="D84" s="280">
        <v>19.666666666666668</v>
      </c>
      <c r="E84" s="280">
        <v>19.133333333333336</v>
      </c>
      <c r="F84" s="280">
        <v>18.81666666666667</v>
      </c>
      <c r="G84" s="280">
        <v>18.283333333333339</v>
      </c>
      <c r="H84" s="280">
        <v>19.983333333333334</v>
      </c>
      <c r="I84" s="280">
        <v>20.516666666666666</v>
      </c>
      <c r="J84" s="280">
        <v>20.833333333333332</v>
      </c>
      <c r="K84" s="278">
        <v>20.2</v>
      </c>
      <c r="L84" s="278">
        <v>19.350000000000001</v>
      </c>
      <c r="M84" s="278">
        <v>73.411990000000003</v>
      </c>
    </row>
    <row r="85" spans="1:13">
      <c r="A85" s="302">
        <v>76</v>
      </c>
      <c r="B85" s="278" t="s">
        <v>246</v>
      </c>
      <c r="C85" s="278">
        <v>133.65</v>
      </c>
      <c r="D85" s="280">
        <v>134.54999999999998</v>
      </c>
      <c r="E85" s="280">
        <v>132.24999999999997</v>
      </c>
      <c r="F85" s="280">
        <v>130.85</v>
      </c>
      <c r="G85" s="280">
        <v>128.54999999999998</v>
      </c>
      <c r="H85" s="280">
        <v>135.94999999999996</v>
      </c>
      <c r="I85" s="280">
        <v>138.24999999999997</v>
      </c>
      <c r="J85" s="280">
        <v>139.64999999999995</v>
      </c>
      <c r="K85" s="278">
        <v>136.85</v>
      </c>
      <c r="L85" s="278">
        <v>133.15</v>
      </c>
      <c r="M85" s="278">
        <v>0.71028000000000002</v>
      </c>
    </row>
    <row r="86" spans="1:13">
      <c r="A86" s="302">
        <v>77</v>
      </c>
      <c r="B86" s="278" t="s">
        <v>102</v>
      </c>
      <c r="C86" s="278">
        <v>395.65</v>
      </c>
      <c r="D86" s="280">
        <v>396.01666666666665</v>
      </c>
      <c r="E86" s="280">
        <v>388.13333333333333</v>
      </c>
      <c r="F86" s="280">
        <v>380.61666666666667</v>
      </c>
      <c r="G86" s="280">
        <v>372.73333333333335</v>
      </c>
      <c r="H86" s="280">
        <v>403.5333333333333</v>
      </c>
      <c r="I86" s="280">
        <v>411.41666666666663</v>
      </c>
      <c r="J86" s="280">
        <v>418.93333333333328</v>
      </c>
      <c r="K86" s="278">
        <v>403.9</v>
      </c>
      <c r="L86" s="278">
        <v>388.5</v>
      </c>
      <c r="M86" s="278">
        <v>42.969439999999999</v>
      </c>
    </row>
    <row r="87" spans="1:13">
      <c r="A87" s="302">
        <v>78</v>
      </c>
      <c r="B87" s="278" t="s">
        <v>247</v>
      </c>
      <c r="C87" s="278">
        <v>370.9</v>
      </c>
      <c r="D87" s="280">
        <v>370.4666666666667</v>
      </c>
      <c r="E87" s="280">
        <v>366.43333333333339</v>
      </c>
      <c r="F87" s="280">
        <v>361.9666666666667</v>
      </c>
      <c r="G87" s="280">
        <v>357.93333333333339</v>
      </c>
      <c r="H87" s="280">
        <v>374.93333333333339</v>
      </c>
      <c r="I87" s="280">
        <v>378.9666666666667</v>
      </c>
      <c r="J87" s="280">
        <v>383.43333333333339</v>
      </c>
      <c r="K87" s="278">
        <v>374.5</v>
      </c>
      <c r="L87" s="278">
        <v>366</v>
      </c>
      <c r="M87" s="278">
        <v>2.1339299999999999</v>
      </c>
    </row>
    <row r="88" spans="1:13">
      <c r="A88" s="302">
        <v>79</v>
      </c>
      <c r="B88" s="278" t="s">
        <v>105</v>
      </c>
      <c r="C88" s="278">
        <v>655.20000000000005</v>
      </c>
      <c r="D88" s="280">
        <v>655.7833333333333</v>
      </c>
      <c r="E88" s="280">
        <v>640.81666666666661</v>
      </c>
      <c r="F88" s="280">
        <v>626.43333333333328</v>
      </c>
      <c r="G88" s="280">
        <v>611.46666666666658</v>
      </c>
      <c r="H88" s="280">
        <v>670.16666666666663</v>
      </c>
      <c r="I88" s="280">
        <v>685.13333333333333</v>
      </c>
      <c r="J88" s="280">
        <v>699.51666666666665</v>
      </c>
      <c r="K88" s="278">
        <v>670.75</v>
      </c>
      <c r="L88" s="278">
        <v>641.4</v>
      </c>
      <c r="M88" s="278">
        <v>22.206990000000001</v>
      </c>
    </row>
    <row r="89" spans="1:13">
      <c r="A89" s="302">
        <v>80</v>
      </c>
      <c r="B89" s="278" t="s">
        <v>248</v>
      </c>
      <c r="C89" s="278">
        <v>357.5</v>
      </c>
      <c r="D89" s="280">
        <v>355.8</v>
      </c>
      <c r="E89" s="280">
        <v>346.85</v>
      </c>
      <c r="F89" s="280">
        <v>336.2</v>
      </c>
      <c r="G89" s="280">
        <v>327.25</v>
      </c>
      <c r="H89" s="280">
        <v>366.45000000000005</v>
      </c>
      <c r="I89" s="280">
        <v>375.4</v>
      </c>
      <c r="J89" s="280">
        <v>386.05000000000007</v>
      </c>
      <c r="K89" s="278">
        <v>364.75</v>
      </c>
      <c r="L89" s="278">
        <v>345.15</v>
      </c>
      <c r="M89" s="278">
        <v>4.5306300000000004</v>
      </c>
    </row>
    <row r="90" spans="1:13">
      <c r="A90" s="302">
        <v>81</v>
      </c>
      <c r="B90" s="278" t="s">
        <v>249</v>
      </c>
      <c r="C90" s="278">
        <v>790.25</v>
      </c>
      <c r="D90" s="280">
        <v>802.08333333333337</v>
      </c>
      <c r="E90" s="280">
        <v>772.16666666666674</v>
      </c>
      <c r="F90" s="280">
        <v>754.08333333333337</v>
      </c>
      <c r="G90" s="280">
        <v>724.16666666666674</v>
      </c>
      <c r="H90" s="280">
        <v>820.16666666666674</v>
      </c>
      <c r="I90" s="280">
        <v>850.08333333333348</v>
      </c>
      <c r="J90" s="280">
        <v>868.16666666666674</v>
      </c>
      <c r="K90" s="278">
        <v>832</v>
      </c>
      <c r="L90" s="278">
        <v>784</v>
      </c>
      <c r="M90" s="278">
        <v>9.5074699999999996</v>
      </c>
    </row>
    <row r="91" spans="1:13">
      <c r="A91" s="302">
        <v>82</v>
      </c>
      <c r="B91" s="278" t="s">
        <v>250</v>
      </c>
      <c r="C91" s="278">
        <v>202.4</v>
      </c>
      <c r="D91" s="280">
        <v>199.94999999999996</v>
      </c>
      <c r="E91" s="280">
        <v>195.89999999999992</v>
      </c>
      <c r="F91" s="280">
        <v>189.39999999999995</v>
      </c>
      <c r="G91" s="280">
        <v>185.34999999999991</v>
      </c>
      <c r="H91" s="280">
        <v>206.44999999999993</v>
      </c>
      <c r="I91" s="280">
        <v>210.49999999999994</v>
      </c>
      <c r="J91" s="280">
        <v>216.99999999999994</v>
      </c>
      <c r="K91" s="278">
        <v>204</v>
      </c>
      <c r="L91" s="278">
        <v>193.45</v>
      </c>
      <c r="M91" s="278">
        <v>8.4508799999999997</v>
      </c>
    </row>
    <row r="92" spans="1:13">
      <c r="A92" s="302">
        <v>83</v>
      </c>
      <c r="B92" s="278" t="s">
        <v>106</v>
      </c>
      <c r="C92" s="278">
        <v>605.1</v>
      </c>
      <c r="D92" s="280">
        <v>599.65</v>
      </c>
      <c r="E92" s="280">
        <v>588.29999999999995</v>
      </c>
      <c r="F92" s="280">
        <v>571.5</v>
      </c>
      <c r="G92" s="280">
        <v>560.15</v>
      </c>
      <c r="H92" s="280">
        <v>616.44999999999993</v>
      </c>
      <c r="I92" s="280">
        <v>627.80000000000007</v>
      </c>
      <c r="J92" s="280">
        <v>644.59999999999991</v>
      </c>
      <c r="K92" s="278">
        <v>611</v>
      </c>
      <c r="L92" s="278">
        <v>582.85</v>
      </c>
      <c r="M92" s="278">
        <v>16.440449999999998</v>
      </c>
    </row>
    <row r="93" spans="1:13">
      <c r="A93" s="302">
        <v>84</v>
      </c>
      <c r="B93" s="278" t="s">
        <v>251</v>
      </c>
      <c r="C93" s="278">
        <v>211.15</v>
      </c>
      <c r="D93" s="280">
        <v>213.21666666666667</v>
      </c>
      <c r="E93" s="280">
        <v>207.93333333333334</v>
      </c>
      <c r="F93" s="280">
        <v>204.71666666666667</v>
      </c>
      <c r="G93" s="280">
        <v>199.43333333333334</v>
      </c>
      <c r="H93" s="280">
        <v>216.43333333333334</v>
      </c>
      <c r="I93" s="280">
        <v>221.7166666666667</v>
      </c>
      <c r="J93" s="280">
        <v>224.93333333333334</v>
      </c>
      <c r="K93" s="278">
        <v>218.5</v>
      </c>
      <c r="L93" s="278">
        <v>210</v>
      </c>
      <c r="M93" s="278">
        <v>3.1723699999999999</v>
      </c>
    </row>
    <row r="94" spans="1:13">
      <c r="A94" s="302">
        <v>85</v>
      </c>
      <c r="B94" s="278" t="s">
        <v>252</v>
      </c>
      <c r="C94" s="278">
        <v>875.9</v>
      </c>
      <c r="D94" s="280">
        <v>861.19999999999993</v>
      </c>
      <c r="E94" s="280">
        <v>846.49999999999989</v>
      </c>
      <c r="F94" s="280">
        <v>817.09999999999991</v>
      </c>
      <c r="G94" s="280">
        <v>802.39999999999986</v>
      </c>
      <c r="H94" s="280">
        <v>890.59999999999991</v>
      </c>
      <c r="I94" s="280">
        <v>905.3</v>
      </c>
      <c r="J94" s="280">
        <v>934.69999999999993</v>
      </c>
      <c r="K94" s="278">
        <v>875.9</v>
      </c>
      <c r="L94" s="278">
        <v>831.8</v>
      </c>
      <c r="M94" s="278">
        <v>2.7370899999999998</v>
      </c>
    </row>
    <row r="95" spans="1:13">
      <c r="A95" s="302">
        <v>86</v>
      </c>
      <c r="B95" s="278" t="s">
        <v>109</v>
      </c>
      <c r="C95" s="278">
        <v>578.95000000000005</v>
      </c>
      <c r="D95" s="280">
        <v>573.88333333333333</v>
      </c>
      <c r="E95" s="280">
        <v>564.06666666666661</v>
      </c>
      <c r="F95" s="280">
        <v>549.18333333333328</v>
      </c>
      <c r="G95" s="280">
        <v>539.36666666666656</v>
      </c>
      <c r="H95" s="280">
        <v>588.76666666666665</v>
      </c>
      <c r="I95" s="280">
        <v>598.58333333333348</v>
      </c>
      <c r="J95" s="280">
        <v>613.4666666666667</v>
      </c>
      <c r="K95" s="278">
        <v>583.70000000000005</v>
      </c>
      <c r="L95" s="278">
        <v>559</v>
      </c>
      <c r="M95" s="278">
        <v>53.15354</v>
      </c>
    </row>
    <row r="96" spans="1:13">
      <c r="A96" s="302">
        <v>87</v>
      </c>
      <c r="B96" s="278" t="s">
        <v>253</v>
      </c>
      <c r="C96" s="278">
        <v>2743.55</v>
      </c>
      <c r="D96" s="280">
        <v>2703.8333333333335</v>
      </c>
      <c r="E96" s="280">
        <v>2649.8166666666671</v>
      </c>
      <c r="F96" s="280">
        <v>2556.0833333333335</v>
      </c>
      <c r="G96" s="280">
        <v>2502.0666666666671</v>
      </c>
      <c r="H96" s="280">
        <v>2797.5666666666671</v>
      </c>
      <c r="I96" s="280">
        <v>2851.5833333333335</v>
      </c>
      <c r="J96" s="280">
        <v>2945.3166666666671</v>
      </c>
      <c r="K96" s="278">
        <v>2757.85</v>
      </c>
      <c r="L96" s="278">
        <v>2610.1</v>
      </c>
      <c r="M96" s="278">
        <v>7.4652900000000004</v>
      </c>
    </row>
    <row r="97" spans="1:13">
      <c r="A97" s="302">
        <v>88</v>
      </c>
      <c r="B97" s="278" t="s">
        <v>111</v>
      </c>
      <c r="C97" s="278">
        <v>1001.7</v>
      </c>
      <c r="D97" s="280">
        <v>1010.5833333333334</v>
      </c>
      <c r="E97" s="280">
        <v>982.2166666666667</v>
      </c>
      <c r="F97" s="280">
        <v>962.73333333333335</v>
      </c>
      <c r="G97" s="280">
        <v>934.36666666666667</v>
      </c>
      <c r="H97" s="280">
        <v>1030.0666666666666</v>
      </c>
      <c r="I97" s="280">
        <v>1058.4333333333334</v>
      </c>
      <c r="J97" s="280">
        <v>1077.9166666666667</v>
      </c>
      <c r="K97" s="278">
        <v>1038.95</v>
      </c>
      <c r="L97" s="278">
        <v>991.1</v>
      </c>
      <c r="M97" s="278">
        <v>271.39478000000003</v>
      </c>
    </row>
    <row r="98" spans="1:13">
      <c r="A98" s="302">
        <v>89</v>
      </c>
      <c r="B98" s="278" t="s">
        <v>254</v>
      </c>
      <c r="C98" s="278">
        <v>517.6</v>
      </c>
      <c r="D98" s="280">
        <v>518.28333333333342</v>
      </c>
      <c r="E98" s="280">
        <v>511.61666666666679</v>
      </c>
      <c r="F98" s="280">
        <v>505.63333333333333</v>
      </c>
      <c r="G98" s="280">
        <v>498.9666666666667</v>
      </c>
      <c r="H98" s="280">
        <v>524.26666666666688</v>
      </c>
      <c r="I98" s="280">
        <v>530.93333333333362</v>
      </c>
      <c r="J98" s="280">
        <v>536.91666666666697</v>
      </c>
      <c r="K98" s="278">
        <v>524.95000000000005</v>
      </c>
      <c r="L98" s="278">
        <v>512.29999999999995</v>
      </c>
      <c r="M98" s="278">
        <v>117.40028</v>
      </c>
    </row>
    <row r="99" spans="1:13">
      <c r="A99" s="302">
        <v>90</v>
      </c>
      <c r="B99" s="278" t="s">
        <v>107</v>
      </c>
      <c r="C99" s="278">
        <v>567.5</v>
      </c>
      <c r="D99" s="280">
        <v>563.26666666666677</v>
      </c>
      <c r="E99" s="280">
        <v>555.58333333333348</v>
      </c>
      <c r="F99" s="280">
        <v>543.66666666666674</v>
      </c>
      <c r="G99" s="280">
        <v>535.98333333333346</v>
      </c>
      <c r="H99" s="280">
        <v>575.18333333333351</v>
      </c>
      <c r="I99" s="280">
        <v>582.86666666666667</v>
      </c>
      <c r="J99" s="280">
        <v>594.78333333333353</v>
      </c>
      <c r="K99" s="278">
        <v>570.95000000000005</v>
      </c>
      <c r="L99" s="278">
        <v>551.35</v>
      </c>
      <c r="M99" s="278">
        <v>27.209160000000001</v>
      </c>
    </row>
    <row r="100" spans="1:13">
      <c r="A100" s="302">
        <v>91</v>
      </c>
      <c r="B100" s="278" t="s">
        <v>112</v>
      </c>
      <c r="C100" s="278">
        <v>2329.25</v>
      </c>
      <c r="D100" s="280">
        <v>2311.3166666666666</v>
      </c>
      <c r="E100" s="280">
        <v>2280.9833333333331</v>
      </c>
      <c r="F100" s="280">
        <v>2232.7166666666667</v>
      </c>
      <c r="G100" s="280">
        <v>2202.3833333333332</v>
      </c>
      <c r="H100" s="280">
        <v>2359.583333333333</v>
      </c>
      <c r="I100" s="280">
        <v>2389.916666666667</v>
      </c>
      <c r="J100" s="280">
        <v>2438.1833333333329</v>
      </c>
      <c r="K100" s="278">
        <v>2341.65</v>
      </c>
      <c r="L100" s="278">
        <v>2263.0500000000002</v>
      </c>
      <c r="M100" s="278">
        <v>15.323560000000001</v>
      </c>
    </row>
    <row r="101" spans="1:13">
      <c r="A101" s="302">
        <v>92</v>
      </c>
      <c r="B101" s="278" t="s">
        <v>113</v>
      </c>
      <c r="C101" s="278">
        <v>259.5</v>
      </c>
      <c r="D101" s="280">
        <v>262.18333333333334</v>
      </c>
      <c r="E101" s="280">
        <v>255.41666666666669</v>
      </c>
      <c r="F101" s="280">
        <v>251.33333333333337</v>
      </c>
      <c r="G101" s="280">
        <v>244.56666666666672</v>
      </c>
      <c r="H101" s="280">
        <v>266.26666666666665</v>
      </c>
      <c r="I101" s="280">
        <v>273.0333333333333</v>
      </c>
      <c r="J101" s="280">
        <v>277.11666666666662</v>
      </c>
      <c r="K101" s="278">
        <v>268.95</v>
      </c>
      <c r="L101" s="278">
        <v>258.10000000000002</v>
      </c>
      <c r="M101" s="278">
        <v>8.5844299999999993</v>
      </c>
    </row>
    <row r="102" spans="1:13">
      <c r="A102" s="302">
        <v>93</v>
      </c>
      <c r="B102" s="278" t="s">
        <v>115</v>
      </c>
      <c r="C102" s="278">
        <v>142.65</v>
      </c>
      <c r="D102" s="280">
        <v>141.88333333333333</v>
      </c>
      <c r="E102" s="280">
        <v>139.11666666666665</v>
      </c>
      <c r="F102" s="280">
        <v>135.58333333333331</v>
      </c>
      <c r="G102" s="280">
        <v>132.81666666666663</v>
      </c>
      <c r="H102" s="280">
        <v>145.41666666666666</v>
      </c>
      <c r="I102" s="280">
        <v>148.18333333333331</v>
      </c>
      <c r="J102" s="280">
        <v>151.71666666666667</v>
      </c>
      <c r="K102" s="278">
        <v>144.65</v>
      </c>
      <c r="L102" s="278">
        <v>138.35</v>
      </c>
      <c r="M102" s="278">
        <v>113.58324</v>
      </c>
    </row>
    <row r="103" spans="1:13">
      <c r="A103" s="302">
        <v>94</v>
      </c>
      <c r="B103" s="278" t="s">
        <v>116</v>
      </c>
      <c r="C103" s="278">
        <v>195.25</v>
      </c>
      <c r="D103" s="280">
        <v>196.13333333333333</v>
      </c>
      <c r="E103" s="280">
        <v>192.46666666666664</v>
      </c>
      <c r="F103" s="280">
        <v>189.68333333333331</v>
      </c>
      <c r="G103" s="280">
        <v>186.01666666666662</v>
      </c>
      <c r="H103" s="280">
        <v>198.91666666666666</v>
      </c>
      <c r="I103" s="280">
        <v>202.58333333333334</v>
      </c>
      <c r="J103" s="280">
        <v>205.36666666666667</v>
      </c>
      <c r="K103" s="278">
        <v>199.8</v>
      </c>
      <c r="L103" s="278">
        <v>193.35</v>
      </c>
      <c r="M103" s="278">
        <v>77.624449999999996</v>
      </c>
    </row>
    <row r="104" spans="1:13">
      <c r="A104" s="302">
        <v>95</v>
      </c>
      <c r="B104" s="278" t="s">
        <v>117</v>
      </c>
      <c r="C104" s="278">
        <v>2120.6</v>
      </c>
      <c r="D104" s="280">
        <v>2119.4166666666665</v>
      </c>
      <c r="E104" s="280">
        <v>2106.4333333333329</v>
      </c>
      <c r="F104" s="280">
        <v>2092.2666666666664</v>
      </c>
      <c r="G104" s="280">
        <v>2079.2833333333328</v>
      </c>
      <c r="H104" s="280">
        <v>2133.583333333333</v>
      </c>
      <c r="I104" s="280">
        <v>2146.5666666666666</v>
      </c>
      <c r="J104" s="280">
        <v>2160.7333333333331</v>
      </c>
      <c r="K104" s="278">
        <v>2132.4</v>
      </c>
      <c r="L104" s="278">
        <v>2105.25</v>
      </c>
      <c r="M104" s="278">
        <v>32.647799999999997</v>
      </c>
    </row>
    <row r="105" spans="1:13">
      <c r="A105" s="302">
        <v>96</v>
      </c>
      <c r="B105" s="278" t="s">
        <v>255</v>
      </c>
      <c r="C105" s="278">
        <v>171.4</v>
      </c>
      <c r="D105" s="280">
        <v>171.45000000000002</v>
      </c>
      <c r="E105" s="280">
        <v>169.95000000000005</v>
      </c>
      <c r="F105" s="280">
        <v>168.50000000000003</v>
      </c>
      <c r="G105" s="280">
        <v>167.00000000000006</v>
      </c>
      <c r="H105" s="280">
        <v>172.90000000000003</v>
      </c>
      <c r="I105" s="280">
        <v>174.39999999999998</v>
      </c>
      <c r="J105" s="280">
        <v>175.85000000000002</v>
      </c>
      <c r="K105" s="278">
        <v>172.95</v>
      </c>
      <c r="L105" s="278">
        <v>170</v>
      </c>
      <c r="M105" s="278">
        <v>3.1323400000000001</v>
      </c>
    </row>
    <row r="106" spans="1:13">
      <c r="A106" s="302">
        <v>97</v>
      </c>
      <c r="B106" s="278" t="s">
        <v>256</v>
      </c>
      <c r="C106" s="278">
        <v>24.05</v>
      </c>
      <c r="D106" s="280">
        <v>24.25</v>
      </c>
      <c r="E106" s="280">
        <v>23.6</v>
      </c>
      <c r="F106" s="280">
        <v>23.150000000000002</v>
      </c>
      <c r="G106" s="280">
        <v>22.500000000000004</v>
      </c>
      <c r="H106" s="280">
        <v>24.7</v>
      </c>
      <c r="I106" s="280">
        <v>25.349999999999998</v>
      </c>
      <c r="J106" s="280">
        <v>25.799999999999997</v>
      </c>
      <c r="K106" s="278">
        <v>24.9</v>
      </c>
      <c r="L106" s="278">
        <v>23.8</v>
      </c>
      <c r="M106" s="278">
        <v>11.87663</v>
      </c>
    </row>
    <row r="107" spans="1:13">
      <c r="A107" s="302">
        <v>98</v>
      </c>
      <c r="B107" s="278" t="s">
        <v>110</v>
      </c>
      <c r="C107" s="278">
        <v>1764.3</v>
      </c>
      <c r="D107" s="280">
        <v>1783.8999999999999</v>
      </c>
      <c r="E107" s="280">
        <v>1739.3999999999996</v>
      </c>
      <c r="F107" s="280">
        <v>1714.4999999999998</v>
      </c>
      <c r="G107" s="280">
        <v>1669.9999999999995</v>
      </c>
      <c r="H107" s="280">
        <v>1808.7999999999997</v>
      </c>
      <c r="I107" s="280">
        <v>1853.3000000000002</v>
      </c>
      <c r="J107" s="280">
        <v>1878.1999999999998</v>
      </c>
      <c r="K107" s="278">
        <v>1828.4</v>
      </c>
      <c r="L107" s="278">
        <v>1759</v>
      </c>
      <c r="M107" s="278">
        <v>76.175380000000004</v>
      </c>
    </row>
    <row r="108" spans="1:13">
      <c r="A108" s="302">
        <v>99</v>
      </c>
      <c r="B108" s="278" t="s">
        <v>119</v>
      </c>
      <c r="C108" s="278">
        <v>347.85</v>
      </c>
      <c r="D108" s="280">
        <v>352.11666666666662</v>
      </c>
      <c r="E108" s="280">
        <v>341.23333333333323</v>
      </c>
      <c r="F108" s="280">
        <v>334.61666666666662</v>
      </c>
      <c r="G108" s="280">
        <v>323.73333333333323</v>
      </c>
      <c r="H108" s="280">
        <v>358.73333333333323</v>
      </c>
      <c r="I108" s="280">
        <v>369.61666666666656</v>
      </c>
      <c r="J108" s="280">
        <v>376.23333333333323</v>
      </c>
      <c r="K108" s="278">
        <v>363</v>
      </c>
      <c r="L108" s="278">
        <v>345.5</v>
      </c>
      <c r="M108" s="278">
        <v>570.61955</v>
      </c>
    </row>
    <row r="109" spans="1:13">
      <c r="A109" s="302">
        <v>100</v>
      </c>
      <c r="B109" s="278" t="s">
        <v>257</v>
      </c>
      <c r="C109" s="278">
        <v>1281.8</v>
      </c>
      <c r="D109" s="280">
        <v>1277.4000000000001</v>
      </c>
      <c r="E109" s="280">
        <v>1255.8000000000002</v>
      </c>
      <c r="F109" s="280">
        <v>1229.8000000000002</v>
      </c>
      <c r="G109" s="280">
        <v>1208.2000000000003</v>
      </c>
      <c r="H109" s="280">
        <v>1303.4000000000001</v>
      </c>
      <c r="I109" s="280">
        <v>1325</v>
      </c>
      <c r="J109" s="280">
        <v>1351</v>
      </c>
      <c r="K109" s="278">
        <v>1299</v>
      </c>
      <c r="L109" s="278">
        <v>1251.4000000000001</v>
      </c>
      <c r="M109" s="278">
        <v>5.0102000000000002</v>
      </c>
    </row>
    <row r="110" spans="1:13">
      <c r="A110" s="302">
        <v>101</v>
      </c>
      <c r="B110" s="278" t="s">
        <v>120</v>
      </c>
      <c r="C110" s="278">
        <v>382.65</v>
      </c>
      <c r="D110" s="280">
        <v>385.14999999999992</v>
      </c>
      <c r="E110" s="280">
        <v>377.64999999999986</v>
      </c>
      <c r="F110" s="280">
        <v>372.64999999999992</v>
      </c>
      <c r="G110" s="280">
        <v>365.14999999999986</v>
      </c>
      <c r="H110" s="280">
        <v>390.14999999999986</v>
      </c>
      <c r="I110" s="280">
        <v>397.65</v>
      </c>
      <c r="J110" s="280">
        <v>402.64999999999986</v>
      </c>
      <c r="K110" s="278">
        <v>392.65</v>
      </c>
      <c r="L110" s="278">
        <v>380.15</v>
      </c>
      <c r="M110" s="278">
        <v>44.488079999999997</v>
      </c>
    </row>
    <row r="111" spans="1:13">
      <c r="A111" s="302">
        <v>102</v>
      </c>
      <c r="B111" s="278" t="s">
        <v>258</v>
      </c>
      <c r="C111" s="278">
        <v>35.049999999999997</v>
      </c>
      <c r="D111" s="280">
        <v>34.416666666666664</v>
      </c>
      <c r="E111" s="280">
        <v>33.783333333333331</v>
      </c>
      <c r="F111" s="280">
        <v>32.516666666666666</v>
      </c>
      <c r="G111" s="280">
        <v>31.883333333333333</v>
      </c>
      <c r="H111" s="280">
        <v>35.68333333333333</v>
      </c>
      <c r="I111" s="280">
        <v>36.31666666666667</v>
      </c>
      <c r="J111" s="280">
        <v>37.583333333333329</v>
      </c>
      <c r="K111" s="278">
        <v>35.049999999999997</v>
      </c>
      <c r="L111" s="278">
        <v>33.15</v>
      </c>
      <c r="M111" s="278">
        <v>209.01571000000001</v>
      </c>
    </row>
    <row r="112" spans="1:13">
      <c r="A112" s="302">
        <v>103</v>
      </c>
      <c r="B112" s="278" t="s">
        <v>122</v>
      </c>
      <c r="C112" s="278">
        <v>22.9</v>
      </c>
      <c r="D112" s="280">
        <v>23.116666666666664</v>
      </c>
      <c r="E112" s="280">
        <v>22.333333333333329</v>
      </c>
      <c r="F112" s="280">
        <v>21.766666666666666</v>
      </c>
      <c r="G112" s="280">
        <v>20.983333333333331</v>
      </c>
      <c r="H112" s="280">
        <v>23.683333333333326</v>
      </c>
      <c r="I112" s="280">
        <v>24.466666666666665</v>
      </c>
      <c r="J112" s="280">
        <v>25.033333333333324</v>
      </c>
      <c r="K112" s="278">
        <v>23.9</v>
      </c>
      <c r="L112" s="278">
        <v>22.55</v>
      </c>
      <c r="M112" s="278">
        <v>463.30581999999998</v>
      </c>
    </row>
    <row r="113" spans="1:13">
      <c r="A113" s="302">
        <v>104</v>
      </c>
      <c r="B113" s="278" t="s">
        <v>129</v>
      </c>
      <c r="C113" s="278">
        <v>200.15</v>
      </c>
      <c r="D113" s="280">
        <v>199.21666666666667</v>
      </c>
      <c r="E113" s="280">
        <v>195.93333333333334</v>
      </c>
      <c r="F113" s="280">
        <v>191.71666666666667</v>
      </c>
      <c r="G113" s="280">
        <v>188.43333333333334</v>
      </c>
      <c r="H113" s="280">
        <v>203.43333333333334</v>
      </c>
      <c r="I113" s="280">
        <v>206.7166666666667</v>
      </c>
      <c r="J113" s="280">
        <v>210.93333333333334</v>
      </c>
      <c r="K113" s="278">
        <v>202.5</v>
      </c>
      <c r="L113" s="278">
        <v>195</v>
      </c>
      <c r="M113" s="278">
        <v>219.99875</v>
      </c>
    </row>
    <row r="114" spans="1:13">
      <c r="A114" s="302">
        <v>105</v>
      </c>
      <c r="B114" s="278" t="s">
        <v>118</v>
      </c>
      <c r="C114" s="278">
        <v>127.75</v>
      </c>
      <c r="D114" s="280">
        <v>129.01666666666668</v>
      </c>
      <c r="E114" s="280">
        <v>124.53333333333336</v>
      </c>
      <c r="F114" s="280">
        <v>121.31666666666668</v>
      </c>
      <c r="G114" s="280">
        <v>116.83333333333336</v>
      </c>
      <c r="H114" s="280">
        <v>132.23333333333335</v>
      </c>
      <c r="I114" s="280">
        <v>136.71666666666664</v>
      </c>
      <c r="J114" s="280">
        <v>139.93333333333337</v>
      </c>
      <c r="K114" s="278">
        <v>133.5</v>
      </c>
      <c r="L114" s="278">
        <v>125.8</v>
      </c>
      <c r="M114" s="278">
        <v>155.0976</v>
      </c>
    </row>
    <row r="115" spans="1:13">
      <c r="A115" s="302">
        <v>106</v>
      </c>
      <c r="B115" s="278" t="s">
        <v>259</v>
      </c>
      <c r="C115" s="278">
        <v>82.7</v>
      </c>
      <c r="D115" s="280">
        <v>81.733333333333334</v>
      </c>
      <c r="E115" s="280">
        <v>80.616666666666674</v>
      </c>
      <c r="F115" s="280">
        <v>78.533333333333346</v>
      </c>
      <c r="G115" s="280">
        <v>77.416666666666686</v>
      </c>
      <c r="H115" s="280">
        <v>83.816666666666663</v>
      </c>
      <c r="I115" s="280">
        <v>84.933333333333309</v>
      </c>
      <c r="J115" s="280">
        <v>87.016666666666652</v>
      </c>
      <c r="K115" s="278">
        <v>82.85</v>
      </c>
      <c r="L115" s="278">
        <v>79.650000000000006</v>
      </c>
      <c r="M115" s="278">
        <v>15.536390000000001</v>
      </c>
    </row>
    <row r="116" spans="1:13">
      <c r="A116" s="302">
        <v>107</v>
      </c>
      <c r="B116" s="278" t="s">
        <v>260</v>
      </c>
      <c r="C116" s="278">
        <v>50.35</v>
      </c>
      <c r="D116" s="280">
        <v>50.583333333333336</v>
      </c>
      <c r="E116" s="280">
        <v>49.166666666666671</v>
      </c>
      <c r="F116" s="280">
        <v>47.983333333333334</v>
      </c>
      <c r="G116" s="280">
        <v>46.56666666666667</v>
      </c>
      <c r="H116" s="280">
        <v>51.766666666666673</v>
      </c>
      <c r="I116" s="280">
        <v>53.183333333333344</v>
      </c>
      <c r="J116" s="280">
        <v>54.366666666666674</v>
      </c>
      <c r="K116" s="278">
        <v>52</v>
      </c>
      <c r="L116" s="278">
        <v>49.4</v>
      </c>
      <c r="M116" s="278">
        <v>54.767980000000001</v>
      </c>
    </row>
    <row r="117" spans="1:13">
      <c r="A117" s="302">
        <v>108</v>
      </c>
      <c r="B117" s="278" t="s">
        <v>261</v>
      </c>
      <c r="C117" s="278">
        <v>83.65</v>
      </c>
      <c r="D117" s="280">
        <v>83.066666666666663</v>
      </c>
      <c r="E117" s="280">
        <v>81.883333333333326</v>
      </c>
      <c r="F117" s="280">
        <v>80.11666666666666</v>
      </c>
      <c r="G117" s="280">
        <v>78.933333333333323</v>
      </c>
      <c r="H117" s="280">
        <v>84.833333333333329</v>
      </c>
      <c r="I117" s="280">
        <v>86.016666666666666</v>
      </c>
      <c r="J117" s="280">
        <v>87.783333333333331</v>
      </c>
      <c r="K117" s="278">
        <v>84.25</v>
      </c>
      <c r="L117" s="278">
        <v>81.3</v>
      </c>
      <c r="M117" s="278">
        <v>19.629639999999998</v>
      </c>
    </row>
    <row r="118" spans="1:13">
      <c r="A118" s="302">
        <v>109</v>
      </c>
      <c r="B118" s="278" t="s">
        <v>128</v>
      </c>
      <c r="C118" s="278">
        <v>85.9</v>
      </c>
      <c r="D118" s="280">
        <v>85.55</v>
      </c>
      <c r="E118" s="280">
        <v>84.449999999999989</v>
      </c>
      <c r="F118" s="280">
        <v>82.999999999999986</v>
      </c>
      <c r="G118" s="280">
        <v>81.899999999999977</v>
      </c>
      <c r="H118" s="280">
        <v>87</v>
      </c>
      <c r="I118" s="280">
        <v>88.1</v>
      </c>
      <c r="J118" s="280">
        <v>89.550000000000011</v>
      </c>
      <c r="K118" s="278">
        <v>86.65</v>
      </c>
      <c r="L118" s="278">
        <v>84.1</v>
      </c>
      <c r="M118" s="278">
        <v>292.73590999999999</v>
      </c>
    </row>
    <row r="119" spans="1:13">
      <c r="A119" s="302">
        <v>110</v>
      </c>
      <c r="B119" s="278" t="s">
        <v>123</v>
      </c>
      <c r="C119" s="278">
        <v>504.75</v>
      </c>
      <c r="D119" s="280">
        <v>505.59999999999997</v>
      </c>
      <c r="E119" s="280">
        <v>491.19999999999993</v>
      </c>
      <c r="F119" s="280">
        <v>477.65</v>
      </c>
      <c r="G119" s="280">
        <v>463.24999999999994</v>
      </c>
      <c r="H119" s="280">
        <v>519.14999999999986</v>
      </c>
      <c r="I119" s="280">
        <v>533.54999999999995</v>
      </c>
      <c r="J119" s="280">
        <v>547.09999999999991</v>
      </c>
      <c r="K119" s="278">
        <v>520</v>
      </c>
      <c r="L119" s="278">
        <v>492.05</v>
      </c>
      <c r="M119" s="278">
        <v>100.60263</v>
      </c>
    </row>
    <row r="120" spans="1:13">
      <c r="A120" s="302">
        <v>111</v>
      </c>
      <c r="B120" s="278" t="s">
        <v>125</v>
      </c>
      <c r="C120" s="278">
        <v>415.05</v>
      </c>
      <c r="D120" s="280">
        <v>418.3</v>
      </c>
      <c r="E120" s="280">
        <v>401.75</v>
      </c>
      <c r="F120" s="280">
        <v>388.45</v>
      </c>
      <c r="G120" s="280">
        <v>371.9</v>
      </c>
      <c r="H120" s="280">
        <v>431.6</v>
      </c>
      <c r="I120" s="280">
        <v>448.15000000000009</v>
      </c>
      <c r="J120" s="280">
        <v>461.45000000000005</v>
      </c>
      <c r="K120" s="278">
        <v>434.85</v>
      </c>
      <c r="L120" s="278">
        <v>405</v>
      </c>
      <c r="M120" s="278">
        <v>257.95506</v>
      </c>
    </row>
    <row r="121" spans="1:13">
      <c r="A121" s="302">
        <v>112</v>
      </c>
      <c r="B121" s="278" t="s">
        <v>262</v>
      </c>
      <c r="C121" s="278">
        <v>2514</v>
      </c>
      <c r="D121" s="280">
        <v>2525.5</v>
      </c>
      <c r="E121" s="280">
        <v>2471.6999999999998</v>
      </c>
      <c r="F121" s="280">
        <v>2429.3999999999996</v>
      </c>
      <c r="G121" s="280">
        <v>2375.5999999999995</v>
      </c>
      <c r="H121" s="280">
        <v>2567.8000000000002</v>
      </c>
      <c r="I121" s="280">
        <v>2621.6000000000004</v>
      </c>
      <c r="J121" s="280">
        <v>2663.9000000000005</v>
      </c>
      <c r="K121" s="278">
        <v>2579.3000000000002</v>
      </c>
      <c r="L121" s="278">
        <v>2483.1999999999998</v>
      </c>
      <c r="M121" s="278">
        <v>7.95526</v>
      </c>
    </row>
    <row r="122" spans="1:13">
      <c r="A122" s="302">
        <v>113</v>
      </c>
      <c r="B122" s="278" t="s">
        <v>127</v>
      </c>
      <c r="C122" s="278">
        <v>707.75</v>
      </c>
      <c r="D122" s="280">
        <v>704.9</v>
      </c>
      <c r="E122" s="280">
        <v>700.34999999999991</v>
      </c>
      <c r="F122" s="280">
        <v>692.94999999999993</v>
      </c>
      <c r="G122" s="280">
        <v>688.39999999999986</v>
      </c>
      <c r="H122" s="280">
        <v>712.3</v>
      </c>
      <c r="I122" s="280">
        <v>716.84999999999991</v>
      </c>
      <c r="J122" s="280">
        <v>724.25</v>
      </c>
      <c r="K122" s="278">
        <v>709.45</v>
      </c>
      <c r="L122" s="278">
        <v>697.5</v>
      </c>
      <c r="M122" s="278">
        <v>107.83593999999999</v>
      </c>
    </row>
    <row r="123" spans="1:13">
      <c r="A123" s="302">
        <v>114</v>
      </c>
      <c r="B123" s="278" t="s">
        <v>124</v>
      </c>
      <c r="C123" s="278">
        <v>1116.05</v>
      </c>
      <c r="D123" s="280">
        <v>1088.8500000000001</v>
      </c>
      <c r="E123" s="280">
        <v>1052.2000000000003</v>
      </c>
      <c r="F123" s="280">
        <v>988.35000000000014</v>
      </c>
      <c r="G123" s="280">
        <v>951.70000000000027</v>
      </c>
      <c r="H123" s="280">
        <v>1152.7000000000003</v>
      </c>
      <c r="I123" s="280">
        <v>1189.3500000000004</v>
      </c>
      <c r="J123" s="280">
        <v>1253.2000000000003</v>
      </c>
      <c r="K123" s="278">
        <v>1125.5</v>
      </c>
      <c r="L123" s="278">
        <v>1025</v>
      </c>
      <c r="M123" s="278">
        <v>77.184470000000005</v>
      </c>
    </row>
    <row r="124" spans="1:13">
      <c r="A124" s="302">
        <v>115</v>
      </c>
      <c r="B124" s="278" t="s">
        <v>263</v>
      </c>
      <c r="C124" s="278">
        <v>1516.2</v>
      </c>
      <c r="D124" s="280">
        <v>1521.0666666666666</v>
      </c>
      <c r="E124" s="280">
        <v>1495.1333333333332</v>
      </c>
      <c r="F124" s="280">
        <v>1474.0666666666666</v>
      </c>
      <c r="G124" s="280">
        <v>1448.1333333333332</v>
      </c>
      <c r="H124" s="280">
        <v>1542.1333333333332</v>
      </c>
      <c r="I124" s="280">
        <v>1568.0666666666666</v>
      </c>
      <c r="J124" s="280">
        <v>1589.1333333333332</v>
      </c>
      <c r="K124" s="278">
        <v>1547</v>
      </c>
      <c r="L124" s="278">
        <v>1500</v>
      </c>
      <c r="M124" s="278">
        <v>3.79277</v>
      </c>
    </row>
    <row r="125" spans="1:13">
      <c r="A125" s="302">
        <v>116</v>
      </c>
      <c r="B125" s="278" t="s">
        <v>264</v>
      </c>
      <c r="C125" s="278">
        <v>42.05</v>
      </c>
      <c r="D125" s="280">
        <v>42.483333333333334</v>
      </c>
      <c r="E125" s="280">
        <v>41.366666666666667</v>
      </c>
      <c r="F125" s="280">
        <v>40.68333333333333</v>
      </c>
      <c r="G125" s="280">
        <v>39.566666666666663</v>
      </c>
      <c r="H125" s="280">
        <v>43.166666666666671</v>
      </c>
      <c r="I125" s="280">
        <v>44.283333333333346</v>
      </c>
      <c r="J125" s="280">
        <v>44.966666666666676</v>
      </c>
      <c r="K125" s="278">
        <v>43.6</v>
      </c>
      <c r="L125" s="278">
        <v>41.8</v>
      </c>
      <c r="M125" s="278">
        <v>16.63758</v>
      </c>
    </row>
    <row r="126" spans="1:13">
      <c r="A126" s="302">
        <v>117</v>
      </c>
      <c r="B126" s="278" t="s">
        <v>131</v>
      </c>
      <c r="C126" s="278">
        <v>192</v>
      </c>
      <c r="D126" s="280">
        <v>192.33333333333334</v>
      </c>
      <c r="E126" s="280">
        <v>189.4666666666667</v>
      </c>
      <c r="F126" s="280">
        <v>186.93333333333337</v>
      </c>
      <c r="G126" s="280">
        <v>184.06666666666672</v>
      </c>
      <c r="H126" s="280">
        <v>194.86666666666667</v>
      </c>
      <c r="I126" s="280">
        <v>197.73333333333329</v>
      </c>
      <c r="J126" s="280">
        <v>200.26666666666665</v>
      </c>
      <c r="K126" s="278">
        <v>195.2</v>
      </c>
      <c r="L126" s="278">
        <v>189.8</v>
      </c>
      <c r="M126" s="278">
        <v>102.38285</v>
      </c>
    </row>
    <row r="127" spans="1:13">
      <c r="A127" s="302">
        <v>118</v>
      </c>
      <c r="B127" s="278" t="s">
        <v>130</v>
      </c>
      <c r="C127" s="278">
        <v>137.05000000000001</v>
      </c>
      <c r="D127" s="280">
        <v>134.88333333333333</v>
      </c>
      <c r="E127" s="280">
        <v>131.16666666666666</v>
      </c>
      <c r="F127" s="280">
        <v>125.28333333333333</v>
      </c>
      <c r="G127" s="280">
        <v>121.56666666666666</v>
      </c>
      <c r="H127" s="280">
        <v>140.76666666666665</v>
      </c>
      <c r="I127" s="280">
        <v>144.48333333333335</v>
      </c>
      <c r="J127" s="280">
        <v>150.36666666666665</v>
      </c>
      <c r="K127" s="278">
        <v>138.6</v>
      </c>
      <c r="L127" s="278">
        <v>129</v>
      </c>
      <c r="M127" s="278">
        <v>371.12549999999999</v>
      </c>
    </row>
    <row r="128" spans="1:13">
      <c r="A128" s="302">
        <v>119</v>
      </c>
      <c r="B128" s="278" t="s">
        <v>132</v>
      </c>
      <c r="C128" s="278">
        <v>1683.45</v>
      </c>
      <c r="D128" s="280">
        <v>1682.75</v>
      </c>
      <c r="E128" s="280">
        <v>1657.7</v>
      </c>
      <c r="F128" s="280">
        <v>1631.95</v>
      </c>
      <c r="G128" s="280">
        <v>1606.9</v>
      </c>
      <c r="H128" s="280">
        <v>1708.5</v>
      </c>
      <c r="I128" s="280">
        <v>1733.5500000000002</v>
      </c>
      <c r="J128" s="280">
        <v>1759.3</v>
      </c>
      <c r="K128" s="278">
        <v>1707.8</v>
      </c>
      <c r="L128" s="278">
        <v>1657</v>
      </c>
      <c r="M128" s="278">
        <v>11.0039</v>
      </c>
    </row>
    <row r="129" spans="1:13">
      <c r="A129" s="302">
        <v>120</v>
      </c>
      <c r="B129" s="278" t="s">
        <v>265</v>
      </c>
      <c r="C129" s="278">
        <v>537.35</v>
      </c>
      <c r="D129" s="280">
        <v>528.83333333333337</v>
      </c>
      <c r="E129" s="280">
        <v>520.31666666666672</v>
      </c>
      <c r="F129" s="280">
        <v>503.28333333333336</v>
      </c>
      <c r="G129" s="280">
        <v>494.76666666666671</v>
      </c>
      <c r="H129" s="280">
        <v>545.86666666666679</v>
      </c>
      <c r="I129" s="280">
        <v>554.38333333333344</v>
      </c>
      <c r="J129" s="280">
        <v>571.41666666666674</v>
      </c>
      <c r="K129" s="278">
        <v>537.35</v>
      </c>
      <c r="L129" s="278">
        <v>511.8</v>
      </c>
      <c r="M129" s="278">
        <v>12.08914</v>
      </c>
    </row>
    <row r="130" spans="1:13">
      <c r="A130" s="302">
        <v>121</v>
      </c>
      <c r="B130" s="278" t="s">
        <v>134</v>
      </c>
      <c r="C130" s="278">
        <v>1334.4</v>
      </c>
      <c r="D130" s="280">
        <v>1348.2666666666667</v>
      </c>
      <c r="E130" s="280">
        <v>1316.4833333333333</v>
      </c>
      <c r="F130" s="280">
        <v>1298.5666666666666</v>
      </c>
      <c r="G130" s="280">
        <v>1266.7833333333333</v>
      </c>
      <c r="H130" s="280">
        <v>1366.1833333333334</v>
      </c>
      <c r="I130" s="280">
        <v>1397.9666666666667</v>
      </c>
      <c r="J130" s="280">
        <v>1415.8833333333334</v>
      </c>
      <c r="K130" s="278">
        <v>1380.05</v>
      </c>
      <c r="L130" s="278">
        <v>1330.35</v>
      </c>
      <c r="M130" s="278">
        <v>60.041490000000003</v>
      </c>
    </row>
    <row r="131" spans="1:13">
      <c r="A131" s="302">
        <v>122</v>
      </c>
      <c r="B131" s="278" t="s">
        <v>135</v>
      </c>
      <c r="C131" s="278">
        <v>58.1</v>
      </c>
      <c r="D131" s="280">
        <v>58.916666666666664</v>
      </c>
      <c r="E131" s="280">
        <v>56.533333333333331</v>
      </c>
      <c r="F131" s="280">
        <v>54.966666666666669</v>
      </c>
      <c r="G131" s="280">
        <v>52.583333333333336</v>
      </c>
      <c r="H131" s="280">
        <v>60.483333333333327</v>
      </c>
      <c r="I131" s="280">
        <v>62.866666666666667</v>
      </c>
      <c r="J131" s="280">
        <v>64.433333333333323</v>
      </c>
      <c r="K131" s="278">
        <v>61.3</v>
      </c>
      <c r="L131" s="278">
        <v>57.35</v>
      </c>
      <c r="M131" s="278">
        <v>166.55677</v>
      </c>
    </row>
    <row r="132" spans="1:13">
      <c r="A132" s="302">
        <v>123</v>
      </c>
      <c r="B132" s="278" t="s">
        <v>266</v>
      </c>
      <c r="C132" s="278">
        <v>1279.0999999999999</v>
      </c>
      <c r="D132" s="280">
        <v>1266.8166666666666</v>
      </c>
      <c r="E132" s="280">
        <v>1238.7333333333331</v>
      </c>
      <c r="F132" s="280">
        <v>1198.3666666666666</v>
      </c>
      <c r="G132" s="280">
        <v>1170.2833333333331</v>
      </c>
      <c r="H132" s="280">
        <v>1307.1833333333332</v>
      </c>
      <c r="I132" s="280">
        <v>1335.2666666666667</v>
      </c>
      <c r="J132" s="280">
        <v>1375.6333333333332</v>
      </c>
      <c r="K132" s="278">
        <v>1294.9000000000001</v>
      </c>
      <c r="L132" s="278">
        <v>1226.45</v>
      </c>
      <c r="M132" s="278">
        <v>1.9553799999999999</v>
      </c>
    </row>
    <row r="133" spans="1:13">
      <c r="A133" s="302">
        <v>124</v>
      </c>
      <c r="B133" s="278" t="s">
        <v>136</v>
      </c>
      <c r="C133" s="278">
        <v>245.15</v>
      </c>
      <c r="D133" s="280">
        <v>248.93333333333331</v>
      </c>
      <c r="E133" s="280">
        <v>238.41666666666663</v>
      </c>
      <c r="F133" s="280">
        <v>231.68333333333331</v>
      </c>
      <c r="G133" s="280">
        <v>221.16666666666663</v>
      </c>
      <c r="H133" s="280">
        <v>255.66666666666663</v>
      </c>
      <c r="I133" s="280">
        <v>266.18333333333334</v>
      </c>
      <c r="J133" s="280">
        <v>272.91666666666663</v>
      </c>
      <c r="K133" s="278">
        <v>259.45</v>
      </c>
      <c r="L133" s="278">
        <v>242.2</v>
      </c>
      <c r="M133" s="278">
        <v>81.60275</v>
      </c>
    </row>
    <row r="134" spans="1:13">
      <c r="A134" s="302">
        <v>125</v>
      </c>
      <c r="B134" s="278" t="s">
        <v>267</v>
      </c>
      <c r="C134" s="278">
        <v>1861.25</v>
      </c>
      <c r="D134" s="280">
        <v>1859.0166666666667</v>
      </c>
      <c r="E134" s="280">
        <v>1848.7333333333333</v>
      </c>
      <c r="F134" s="280">
        <v>1836.2166666666667</v>
      </c>
      <c r="G134" s="280">
        <v>1825.9333333333334</v>
      </c>
      <c r="H134" s="280">
        <v>1871.5333333333333</v>
      </c>
      <c r="I134" s="280">
        <v>1881.8166666666666</v>
      </c>
      <c r="J134" s="280">
        <v>1894.3333333333333</v>
      </c>
      <c r="K134" s="278">
        <v>1869.3</v>
      </c>
      <c r="L134" s="278">
        <v>1846.5</v>
      </c>
      <c r="M134" s="278">
        <v>0.50397000000000003</v>
      </c>
    </row>
    <row r="135" spans="1:13">
      <c r="A135" s="302">
        <v>126</v>
      </c>
      <c r="B135" s="278" t="s">
        <v>137</v>
      </c>
      <c r="C135" s="278">
        <v>930.7</v>
      </c>
      <c r="D135" s="280">
        <v>942.43333333333339</v>
      </c>
      <c r="E135" s="280">
        <v>916.86666666666679</v>
      </c>
      <c r="F135" s="280">
        <v>903.03333333333342</v>
      </c>
      <c r="G135" s="280">
        <v>877.46666666666681</v>
      </c>
      <c r="H135" s="280">
        <v>956.26666666666677</v>
      </c>
      <c r="I135" s="280">
        <v>981.83333333333337</v>
      </c>
      <c r="J135" s="280">
        <v>995.66666666666674</v>
      </c>
      <c r="K135" s="278">
        <v>968</v>
      </c>
      <c r="L135" s="278">
        <v>928.6</v>
      </c>
      <c r="M135" s="278">
        <v>53.559710000000003</v>
      </c>
    </row>
    <row r="136" spans="1:13">
      <c r="A136" s="302">
        <v>127</v>
      </c>
      <c r="B136" s="278" t="s">
        <v>138</v>
      </c>
      <c r="C136" s="278">
        <v>907.6</v>
      </c>
      <c r="D136" s="280">
        <v>896.48333333333323</v>
      </c>
      <c r="E136" s="280">
        <v>879.96666666666647</v>
      </c>
      <c r="F136" s="280">
        <v>852.33333333333326</v>
      </c>
      <c r="G136" s="280">
        <v>835.81666666666649</v>
      </c>
      <c r="H136" s="280">
        <v>924.11666666666645</v>
      </c>
      <c r="I136" s="280">
        <v>940.6333333333331</v>
      </c>
      <c r="J136" s="280">
        <v>968.26666666666642</v>
      </c>
      <c r="K136" s="278">
        <v>913</v>
      </c>
      <c r="L136" s="278">
        <v>868.85</v>
      </c>
      <c r="M136" s="278">
        <v>62.421950000000002</v>
      </c>
    </row>
    <row r="137" spans="1:13">
      <c r="A137" s="302">
        <v>128</v>
      </c>
      <c r="B137" s="278" t="s">
        <v>149</v>
      </c>
      <c r="C137" s="278">
        <v>61648.75</v>
      </c>
      <c r="D137" s="280">
        <v>61615.549999999996</v>
      </c>
      <c r="E137" s="280">
        <v>60743.19999999999</v>
      </c>
      <c r="F137" s="280">
        <v>59837.649999999994</v>
      </c>
      <c r="G137" s="280">
        <v>58965.299999999988</v>
      </c>
      <c r="H137" s="280">
        <v>62521.099999999991</v>
      </c>
      <c r="I137" s="280">
        <v>63393.45</v>
      </c>
      <c r="J137" s="280">
        <v>64298.999999999993</v>
      </c>
      <c r="K137" s="278">
        <v>62487.9</v>
      </c>
      <c r="L137" s="278">
        <v>60710</v>
      </c>
      <c r="M137" s="278">
        <v>0.11209</v>
      </c>
    </row>
    <row r="138" spans="1:13">
      <c r="A138" s="302">
        <v>129</v>
      </c>
      <c r="B138" s="278" t="s">
        <v>146</v>
      </c>
      <c r="C138" s="278">
        <v>1024.6500000000001</v>
      </c>
      <c r="D138" s="280">
        <v>1032.7333333333333</v>
      </c>
      <c r="E138" s="280">
        <v>1007.4666666666667</v>
      </c>
      <c r="F138" s="280">
        <v>990.2833333333333</v>
      </c>
      <c r="G138" s="280">
        <v>965.01666666666665</v>
      </c>
      <c r="H138" s="280">
        <v>1049.9166666666667</v>
      </c>
      <c r="I138" s="280">
        <v>1075.1833333333336</v>
      </c>
      <c r="J138" s="280">
        <v>1092.3666666666668</v>
      </c>
      <c r="K138" s="278">
        <v>1058</v>
      </c>
      <c r="L138" s="278">
        <v>1015.55</v>
      </c>
      <c r="M138" s="278">
        <v>28.451440000000002</v>
      </c>
    </row>
    <row r="139" spans="1:13">
      <c r="A139" s="302">
        <v>130</v>
      </c>
      <c r="B139" s="278" t="s">
        <v>140</v>
      </c>
      <c r="C139" s="278">
        <v>148.80000000000001</v>
      </c>
      <c r="D139" s="280">
        <v>150.81666666666666</v>
      </c>
      <c r="E139" s="280">
        <v>145.03333333333333</v>
      </c>
      <c r="F139" s="280">
        <v>141.26666666666668</v>
      </c>
      <c r="G139" s="280">
        <v>135.48333333333335</v>
      </c>
      <c r="H139" s="280">
        <v>154.58333333333331</v>
      </c>
      <c r="I139" s="280">
        <v>160.36666666666662</v>
      </c>
      <c r="J139" s="280">
        <v>164.1333333333333</v>
      </c>
      <c r="K139" s="278">
        <v>156.6</v>
      </c>
      <c r="L139" s="278">
        <v>147.05000000000001</v>
      </c>
      <c r="M139" s="278">
        <v>136.75248999999999</v>
      </c>
    </row>
    <row r="140" spans="1:13">
      <c r="A140" s="302">
        <v>131</v>
      </c>
      <c r="B140" s="278" t="s">
        <v>139</v>
      </c>
      <c r="C140" s="278">
        <v>478.45</v>
      </c>
      <c r="D140" s="280">
        <v>478.0333333333333</v>
      </c>
      <c r="E140" s="280">
        <v>469.81666666666661</v>
      </c>
      <c r="F140" s="280">
        <v>461.18333333333328</v>
      </c>
      <c r="G140" s="280">
        <v>452.96666666666658</v>
      </c>
      <c r="H140" s="280">
        <v>486.66666666666663</v>
      </c>
      <c r="I140" s="280">
        <v>494.88333333333333</v>
      </c>
      <c r="J140" s="280">
        <v>503.51666666666665</v>
      </c>
      <c r="K140" s="278">
        <v>486.25</v>
      </c>
      <c r="L140" s="278">
        <v>469.4</v>
      </c>
      <c r="M140" s="278">
        <v>58.29515</v>
      </c>
    </row>
    <row r="141" spans="1:13">
      <c r="A141" s="302">
        <v>132</v>
      </c>
      <c r="B141" s="278" t="s">
        <v>141</v>
      </c>
      <c r="C141" s="278">
        <v>134.5</v>
      </c>
      <c r="D141" s="280">
        <v>135.56666666666669</v>
      </c>
      <c r="E141" s="280">
        <v>131.53333333333339</v>
      </c>
      <c r="F141" s="280">
        <v>128.56666666666669</v>
      </c>
      <c r="G141" s="280">
        <v>124.53333333333339</v>
      </c>
      <c r="H141" s="280">
        <v>138.53333333333339</v>
      </c>
      <c r="I141" s="280">
        <v>142.56666666666669</v>
      </c>
      <c r="J141" s="280">
        <v>145.53333333333339</v>
      </c>
      <c r="K141" s="278">
        <v>139.6</v>
      </c>
      <c r="L141" s="278">
        <v>132.6</v>
      </c>
      <c r="M141" s="278">
        <v>91.186210000000003</v>
      </c>
    </row>
    <row r="142" spans="1:13">
      <c r="A142" s="302">
        <v>133</v>
      </c>
      <c r="B142" s="278" t="s">
        <v>268</v>
      </c>
      <c r="C142" s="278">
        <v>30.7</v>
      </c>
      <c r="D142" s="280">
        <v>31.116666666666664</v>
      </c>
      <c r="E142" s="280">
        <v>30.133333333333326</v>
      </c>
      <c r="F142" s="280">
        <v>29.566666666666663</v>
      </c>
      <c r="G142" s="280">
        <v>28.583333333333325</v>
      </c>
      <c r="H142" s="280">
        <v>31.683333333333326</v>
      </c>
      <c r="I142" s="280">
        <v>32.666666666666671</v>
      </c>
      <c r="J142" s="280">
        <v>33.233333333333327</v>
      </c>
      <c r="K142" s="278">
        <v>32.1</v>
      </c>
      <c r="L142" s="278">
        <v>30.55</v>
      </c>
      <c r="M142" s="278">
        <v>6.8350600000000004</v>
      </c>
    </row>
    <row r="143" spans="1:13">
      <c r="A143" s="302">
        <v>134</v>
      </c>
      <c r="B143" s="278" t="s">
        <v>142</v>
      </c>
      <c r="C143" s="278">
        <v>333.15</v>
      </c>
      <c r="D143" s="280">
        <v>332.51666666666665</v>
      </c>
      <c r="E143" s="280">
        <v>329.13333333333333</v>
      </c>
      <c r="F143" s="280">
        <v>325.11666666666667</v>
      </c>
      <c r="G143" s="280">
        <v>321.73333333333335</v>
      </c>
      <c r="H143" s="280">
        <v>336.5333333333333</v>
      </c>
      <c r="I143" s="280">
        <v>339.91666666666663</v>
      </c>
      <c r="J143" s="280">
        <v>343.93333333333328</v>
      </c>
      <c r="K143" s="278">
        <v>335.9</v>
      </c>
      <c r="L143" s="278">
        <v>328.5</v>
      </c>
      <c r="M143" s="278">
        <v>28.61992</v>
      </c>
    </row>
    <row r="144" spans="1:13">
      <c r="A144" s="302">
        <v>135</v>
      </c>
      <c r="B144" s="278" t="s">
        <v>143</v>
      </c>
      <c r="C144" s="278">
        <v>5690.2</v>
      </c>
      <c r="D144" s="280">
        <v>5660.7166666666672</v>
      </c>
      <c r="E144" s="280">
        <v>5601.4833333333345</v>
      </c>
      <c r="F144" s="280">
        <v>5512.7666666666673</v>
      </c>
      <c r="G144" s="280">
        <v>5453.5333333333347</v>
      </c>
      <c r="H144" s="280">
        <v>5749.4333333333343</v>
      </c>
      <c r="I144" s="280">
        <v>5808.6666666666679</v>
      </c>
      <c r="J144" s="280">
        <v>5897.3833333333341</v>
      </c>
      <c r="K144" s="278">
        <v>5719.95</v>
      </c>
      <c r="L144" s="278">
        <v>5572</v>
      </c>
      <c r="M144" s="278">
        <v>16.42052</v>
      </c>
    </row>
    <row r="145" spans="1:13">
      <c r="A145" s="302">
        <v>136</v>
      </c>
      <c r="B145" s="278" t="s">
        <v>145</v>
      </c>
      <c r="C145" s="278">
        <v>460.8</v>
      </c>
      <c r="D145" s="280">
        <v>462.18333333333334</v>
      </c>
      <c r="E145" s="280">
        <v>450.91666666666669</v>
      </c>
      <c r="F145" s="280">
        <v>441.03333333333336</v>
      </c>
      <c r="G145" s="280">
        <v>429.76666666666671</v>
      </c>
      <c r="H145" s="280">
        <v>472.06666666666666</v>
      </c>
      <c r="I145" s="280">
        <v>483.33333333333331</v>
      </c>
      <c r="J145" s="280">
        <v>493.21666666666664</v>
      </c>
      <c r="K145" s="278">
        <v>473.45</v>
      </c>
      <c r="L145" s="278">
        <v>452.3</v>
      </c>
      <c r="M145" s="278">
        <v>29.65249</v>
      </c>
    </row>
    <row r="146" spans="1:13">
      <c r="A146" s="302">
        <v>137</v>
      </c>
      <c r="B146" s="278" t="s">
        <v>147</v>
      </c>
      <c r="C146" s="278">
        <v>935.35</v>
      </c>
      <c r="D146" s="280">
        <v>926.65</v>
      </c>
      <c r="E146" s="280">
        <v>913.4</v>
      </c>
      <c r="F146" s="280">
        <v>891.45</v>
      </c>
      <c r="G146" s="280">
        <v>878.2</v>
      </c>
      <c r="H146" s="280">
        <v>948.59999999999991</v>
      </c>
      <c r="I146" s="280">
        <v>961.84999999999991</v>
      </c>
      <c r="J146" s="280">
        <v>983.79999999999984</v>
      </c>
      <c r="K146" s="278">
        <v>939.9</v>
      </c>
      <c r="L146" s="278">
        <v>904.7</v>
      </c>
      <c r="M146" s="278">
        <v>16.50066</v>
      </c>
    </row>
    <row r="147" spans="1:13">
      <c r="A147" s="302">
        <v>138</v>
      </c>
      <c r="B147" s="278" t="s">
        <v>148</v>
      </c>
      <c r="C147" s="278">
        <v>101.3</v>
      </c>
      <c r="D147" s="280">
        <v>100.51666666666667</v>
      </c>
      <c r="E147" s="280">
        <v>99.033333333333331</v>
      </c>
      <c r="F147" s="280">
        <v>96.766666666666666</v>
      </c>
      <c r="G147" s="280">
        <v>95.283333333333331</v>
      </c>
      <c r="H147" s="280">
        <v>102.78333333333333</v>
      </c>
      <c r="I147" s="280">
        <v>104.26666666666665</v>
      </c>
      <c r="J147" s="280">
        <v>106.53333333333333</v>
      </c>
      <c r="K147" s="278">
        <v>102</v>
      </c>
      <c r="L147" s="278">
        <v>98.25</v>
      </c>
      <c r="M147" s="278">
        <v>187.12042</v>
      </c>
    </row>
    <row r="148" spans="1:13">
      <c r="A148" s="302">
        <v>139</v>
      </c>
      <c r="B148" s="278" t="s">
        <v>269</v>
      </c>
      <c r="C148" s="278">
        <v>880.35</v>
      </c>
      <c r="D148" s="280">
        <v>879.65</v>
      </c>
      <c r="E148" s="280">
        <v>867.5</v>
      </c>
      <c r="F148" s="280">
        <v>854.65</v>
      </c>
      <c r="G148" s="280">
        <v>842.5</v>
      </c>
      <c r="H148" s="280">
        <v>892.5</v>
      </c>
      <c r="I148" s="280">
        <v>904.64999999999986</v>
      </c>
      <c r="J148" s="280">
        <v>917.5</v>
      </c>
      <c r="K148" s="278">
        <v>891.8</v>
      </c>
      <c r="L148" s="278">
        <v>866.8</v>
      </c>
      <c r="M148" s="278">
        <v>2.6793900000000002</v>
      </c>
    </row>
    <row r="149" spans="1:13">
      <c r="A149" s="302">
        <v>140</v>
      </c>
      <c r="B149" s="278" t="s">
        <v>150</v>
      </c>
      <c r="C149" s="278">
        <v>910.75</v>
      </c>
      <c r="D149" s="280">
        <v>915.58333333333337</v>
      </c>
      <c r="E149" s="280">
        <v>896.81666666666672</v>
      </c>
      <c r="F149" s="280">
        <v>882.88333333333333</v>
      </c>
      <c r="G149" s="280">
        <v>864.11666666666667</v>
      </c>
      <c r="H149" s="280">
        <v>929.51666666666677</v>
      </c>
      <c r="I149" s="280">
        <v>948.28333333333342</v>
      </c>
      <c r="J149" s="280">
        <v>962.21666666666681</v>
      </c>
      <c r="K149" s="278">
        <v>934.35</v>
      </c>
      <c r="L149" s="278">
        <v>901.65</v>
      </c>
      <c r="M149" s="278">
        <v>8.0929800000000007</v>
      </c>
    </row>
    <row r="150" spans="1:13">
      <c r="A150" s="302">
        <v>141</v>
      </c>
      <c r="B150" s="278" t="s">
        <v>270</v>
      </c>
      <c r="C150" s="278">
        <v>590.65</v>
      </c>
      <c r="D150" s="280">
        <v>589.11666666666667</v>
      </c>
      <c r="E150" s="280">
        <v>584.58333333333337</v>
      </c>
      <c r="F150" s="280">
        <v>578.51666666666665</v>
      </c>
      <c r="G150" s="280">
        <v>573.98333333333335</v>
      </c>
      <c r="H150" s="280">
        <v>595.18333333333339</v>
      </c>
      <c r="I150" s="280">
        <v>599.7166666666667</v>
      </c>
      <c r="J150" s="280">
        <v>605.78333333333342</v>
      </c>
      <c r="K150" s="278">
        <v>593.65</v>
      </c>
      <c r="L150" s="278">
        <v>583.04999999999995</v>
      </c>
      <c r="M150" s="278">
        <v>1.5031600000000001</v>
      </c>
    </row>
    <row r="151" spans="1:13">
      <c r="A151" s="302">
        <v>142</v>
      </c>
      <c r="B151" s="278" t="s">
        <v>152</v>
      </c>
      <c r="C151" s="278">
        <v>19.05</v>
      </c>
      <c r="D151" s="280">
        <v>19.000000000000004</v>
      </c>
      <c r="E151" s="280">
        <v>18.650000000000006</v>
      </c>
      <c r="F151" s="280">
        <v>18.250000000000004</v>
      </c>
      <c r="G151" s="280">
        <v>17.900000000000006</v>
      </c>
      <c r="H151" s="280">
        <v>19.400000000000006</v>
      </c>
      <c r="I151" s="280">
        <v>19.750000000000007</v>
      </c>
      <c r="J151" s="280">
        <v>20.150000000000006</v>
      </c>
      <c r="K151" s="278">
        <v>19.350000000000001</v>
      </c>
      <c r="L151" s="278">
        <v>18.600000000000001</v>
      </c>
      <c r="M151" s="278">
        <v>69.301609999999997</v>
      </c>
    </row>
    <row r="152" spans="1:13">
      <c r="A152" s="302">
        <v>143</v>
      </c>
      <c r="B152" s="278" t="s">
        <v>271</v>
      </c>
      <c r="C152" s="278">
        <v>20</v>
      </c>
      <c r="D152" s="280">
        <v>20.016666666666666</v>
      </c>
      <c r="E152" s="280">
        <v>19.883333333333333</v>
      </c>
      <c r="F152" s="280">
        <v>19.766666666666666</v>
      </c>
      <c r="G152" s="280">
        <v>19.633333333333333</v>
      </c>
      <c r="H152" s="280">
        <v>20.133333333333333</v>
      </c>
      <c r="I152" s="280">
        <v>20.266666666666666</v>
      </c>
      <c r="J152" s="280">
        <v>20.383333333333333</v>
      </c>
      <c r="K152" s="278">
        <v>20.149999999999999</v>
      </c>
      <c r="L152" s="278">
        <v>19.899999999999999</v>
      </c>
      <c r="M152" s="278">
        <v>58.711320000000001</v>
      </c>
    </row>
    <row r="153" spans="1:13">
      <c r="A153" s="302">
        <v>144</v>
      </c>
      <c r="B153" s="278" t="s">
        <v>156</v>
      </c>
      <c r="C153" s="278">
        <v>85.3</v>
      </c>
      <c r="D153" s="280">
        <v>84.95</v>
      </c>
      <c r="E153" s="280">
        <v>83.65</v>
      </c>
      <c r="F153" s="280">
        <v>82</v>
      </c>
      <c r="G153" s="280">
        <v>80.7</v>
      </c>
      <c r="H153" s="280">
        <v>86.600000000000009</v>
      </c>
      <c r="I153" s="280">
        <v>87.899999999999991</v>
      </c>
      <c r="J153" s="280">
        <v>89.550000000000011</v>
      </c>
      <c r="K153" s="278">
        <v>86.25</v>
      </c>
      <c r="L153" s="278">
        <v>83.3</v>
      </c>
      <c r="M153" s="278">
        <v>62.604100000000003</v>
      </c>
    </row>
    <row r="154" spans="1:13">
      <c r="A154" s="302">
        <v>145</v>
      </c>
      <c r="B154" s="278" t="s">
        <v>157</v>
      </c>
      <c r="C154" s="278">
        <v>95.15</v>
      </c>
      <c r="D154" s="280">
        <v>94.466666666666654</v>
      </c>
      <c r="E154" s="280">
        <v>93.433333333333309</v>
      </c>
      <c r="F154" s="280">
        <v>91.716666666666654</v>
      </c>
      <c r="G154" s="280">
        <v>90.683333333333309</v>
      </c>
      <c r="H154" s="280">
        <v>96.183333333333309</v>
      </c>
      <c r="I154" s="280">
        <v>97.21666666666664</v>
      </c>
      <c r="J154" s="280">
        <v>98.933333333333309</v>
      </c>
      <c r="K154" s="278">
        <v>95.5</v>
      </c>
      <c r="L154" s="278">
        <v>92.75</v>
      </c>
      <c r="M154" s="278">
        <v>128.27334999999999</v>
      </c>
    </row>
    <row r="155" spans="1:13">
      <c r="A155" s="302">
        <v>146</v>
      </c>
      <c r="B155" s="278" t="s">
        <v>151</v>
      </c>
      <c r="C155" s="278">
        <v>30.45</v>
      </c>
      <c r="D155" s="280">
        <v>30.533333333333331</v>
      </c>
      <c r="E155" s="280">
        <v>29.966666666666661</v>
      </c>
      <c r="F155" s="280">
        <v>29.483333333333331</v>
      </c>
      <c r="G155" s="280">
        <v>28.916666666666661</v>
      </c>
      <c r="H155" s="280">
        <v>31.016666666666662</v>
      </c>
      <c r="I155" s="280">
        <v>31.583333333333332</v>
      </c>
      <c r="J155" s="280">
        <v>32.066666666666663</v>
      </c>
      <c r="K155" s="278">
        <v>31.1</v>
      </c>
      <c r="L155" s="278">
        <v>30.05</v>
      </c>
      <c r="M155" s="278">
        <v>92.273830000000004</v>
      </c>
    </row>
    <row r="156" spans="1:13">
      <c r="A156" s="302">
        <v>147</v>
      </c>
      <c r="B156" s="278" t="s">
        <v>154</v>
      </c>
      <c r="C156" s="278">
        <v>17196.599999999999</v>
      </c>
      <c r="D156" s="280">
        <v>17297.066666666666</v>
      </c>
      <c r="E156" s="280">
        <v>17047.583333333332</v>
      </c>
      <c r="F156" s="280">
        <v>16898.566666666666</v>
      </c>
      <c r="G156" s="280">
        <v>16649.083333333332</v>
      </c>
      <c r="H156" s="280">
        <v>17446.083333333332</v>
      </c>
      <c r="I156" s="280">
        <v>17695.566666666669</v>
      </c>
      <c r="J156" s="280">
        <v>17844.583333333332</v>
      </c>
      <c r="K156" s="278">
        <v>17546.55</v>
      </c>
      <c r="L156" s="278">
        <v>17148.05</v>
      </c>
      <c r="M156" s="278">
        <v>0.97631000000000001</v>
      </c>
    </row>
    <row r="157" spans="1:13">
      <c r="A157" s="302">
        <v>148</v>
      </c>
      <c r="B157" s="278" t="s">
        <v>3163</v>
      </c>
      <c r="C157" s="278">
        <v>264.7</v>
      </c>
      <c r="D157" s="280">
        <v>265.0333333333333</v>
      </c>
      <c r="E157" s="280">
        <v>258.71666666666658</v>
      </c>
      <c r="F157" s="280">
        <v>252.73333333333329</v>
      </c>
      <c r="G157" s="280">
        <v>246.41666666666657</v>
      </c>
      <c r="H157" s="280">
        <v>271.01666666666659</v>
      </c>
      <c r="I157" s="280">
        <v>277.33333333333331</v>
      </c>
      <c r="J157" s="280">
        <v>283.31666666666661</v>
      </c>
      <c r="K157" s="278">
        <v>271.35000000000002</v>
      </c>
      <c r="L157" s="278">
        <v>259.05</v>
      </c>
      <c r="M157" s="278">
        <v>8.7837899999999998</v>
      </c>
    </row>
    <row r="158" spans="1:13">
      <c r="A158" s="302">
        <v>149</v>
      </c>
      <c r="B158" s="278" t="s">
        <v>272</v>
      </c>
      <c r="C158" s="278">
        <v>375.45</v>
      </c>
      <c r="D158" s="280">
        <v>376.81666666666666</v>
      </c>
      <c r="E158" s="280">
        <v>361.68333333333334</v>
      </c>
      <c r="F158" s="280">
        <v>347.91666666666669</v>
      </c>
      <c r="G158" s="280">
        <v>332.78333333333336</v>
      </c>
      <c r="H158" s="280">
        <v>390.58333333333331</v>
      </c>
      <c r="I158" s="280">
        <v>405.71666666666664</v>
      </c>
      <c r="J158" s="280">
        <v>419.48333333333329</v>
      </c>
      <c r="K158" s="278">
        <v>391.95</v>
      </c>
      <c r="L158" s="278">
        <v>363.05</v>
      </c>
      <c r="M158" s="278">
        <v>6.4678699999999996</v>
      </c>
    </row>
    <row r="159" spans="1:13">
      <c r="A159" s="302">
        <v>150</v>
      </c>
      <c r="B159" s="278" t="s">
        <v>159</v>
      </c>
      <c r="C159" s="278">
        <v>84.9</v>
      </c>
      <c r="D159" s="280">
        <v>84.983333333333334</v>
      </c>
      <c r="E159" s="280">
        <v>83.916666666666671</v>
      </c>
      <c r="F159" s="280">
        <v>82.933333333333337</v>
      </c>
      <c r="G159" s="280">
        <v>81.866666666666674</v>
      </c>
      <c r="H159" s="280">
        <v>85.966666666666669</v>
      </c>
      <c r="I159" s="280">
        <v>87.033333333333331</v>
      </c>
      <c r="J159" s="280">
        <v>88.016666666666666</v>
      </c>
      <c r="K159" s="278">
        <v>86.05</v>
      </c>
      <c r="L159" s="278">
        <v>84</v>
      </c>
      <c r="M159" s="278">
        <v>151.21038999999999</v>
      </c>
    </row>
    <row r="160" spans="1:13">
      <c r="A160" s="302">
        <v>151</v>
      </c>
      <c r="B160" s="278" t="s">
        <v>158</v>
      </c>
      <c r="C160" s="278">
        <v>89.45</v>
      </c>
      <c r="D160" s="280">
        <v>89.333333333333329</v>
      </c>
      <c r="E160" s="280">
        <v>88.766666666666652</v>
      </c>
      <c r="F160" s="280">
        <v>88.083333333333329</v>
      </c>
      <c r="G160" s="280">
        <v>87.516666666666652</v>
      </c>
      <c r="H160" s="280">
        <v>90.016666666666652</v>
      </c>
      <c r="I160" s="280">
        <v>90.583333333333343</v>
      </c>
      <c r="J160" s="280">
        <v>91.266666666666652</v>
      </c>
      <c r="K160" s="278">
        <v>89.9</v>
      </c>
      <c r="L160" s="278">
        <v>88.65</v>
      </c>
      <c r="M160" s="278">
        <v>7.5190200000000003</v>
      </c>
    </row>
    <row r="161" spans="1:13">
      <c r="A161" s="302">
        <v>152</v>
      </c>
      <c r="B161" s="278" t="s">
        <v>273</v>
      </c>
      <c r="C161" s="278">
        <v>2506.4</v>
      </c>
      <c r="D161" s="280">
        <v>2505.4833333333331</v>
      </c>
      <c r="E161" s="280">
        <v>2480.9666666666662</v>
      </c>
      <c r="F161" s="280">
        <v>2455.5333333333333</v>
      </c>
      <c r="G161" s="280">
        <v>2431.0166666666664</v>
      </c>
      <c r="H161" s="280">
        <v>2530.9166666666661</v>
      </c>
      <c r="I161" s="280">
        <v>2555.4333333333334</v>
      </c>
      <c r="J161" s="280">
        <v>2580.8666666666659</v>
      </c>
      <c r="K161" s="278">
        <v>2530</v>
      </c>
      <c r="L161" s="278">
        <v>2480.0500000000002</v>
      </c>
      <c r="M161" s="278">
        <v>0.13708000000000001</v>
      </c>
    </row>
    <row r="162" spans="1:13">
      <c r="A162" s="302">
        <v>153</v>
      </c>
      <c r="B162" s="278" t="s">
        <v>274</v>
      </c>
      <c r="C162" s="278">
        <v>1552.7</v>
      </c>
      <c r="D162" s="280">
        <v>1549.55</v>
      </c>
      <c r="E162" s="280">
        <v>1525.1499999999999</v>
      </c>
      <c r="F162" s="280">
        <v>1497.6</v>
      </c>
      <c r="G162" s="280">
        <v>1473.1999999999998</v>
      </c>
      <c r="H162" s="280">
        <v>1577.1</v>
      </c>
      <c r="I162" s="280">
        <v>1601.5</v>
      </c>
      <c r="J162" s="280">
        <v>1629.05</v>
      </c>
      <c r="K162" s="278">
        <v>1573.95</v>
      </c>
      <c r="L162" s="278">
        <v>1522</v>
      </c>
      <c r="M162" s="278">
        <v>1.69374</v>
      </c>
    </row>
    <row r="163" spans="1:13">
      <c r="A163" s="302">
        <v>154</v>
      </c>
      <c r="B163" s="278" t="s">
        <v>275</v>
      </c>
      <c r="C163" s="278">
        <v>204.55</v>
      </c>
      <c r="D163" s="280">
        <v>201.31666666666669</v>
      </c>
      <c r="E163" s="280">
        <v>198.08333333333337</v>
      </c>
      <c r="F163" s="280">
        <v>191.61666666666667</v>
      </c>
      <c r="G163" s="280">
        <v>188.38333333333335</v>
      </c>
      <c r="H163" s="280">
        <v>207.78333333333339</v>
      </c>
      <c r="I163" s="280">
        <v>211.01666666666668</v>
      </c>
      <c r="J163" s="280">
        <v>217.48333333333341</v>
      </c>
      <c r="K163" s="278">
        <v>204.55</v>
      </c>
      <c r="L163" s="278">
        <v>194.85</v>
      </c>
      <c r="M163" s="278">
        <v>9.2036200000000008</v>
      </c>
    </row>
    <row r="164" spans="1:13">
      <c r="A164" s="302">
        <v>155</v>
      </c>
      <c r="B164" s="278" t="s">
        <v>160</v>
      </c>
      <c r="C164" s="278">
        <v>19574.099999999999</v>
      </c>
      <c r="D164" s="280">
        <v>19767.366666666665</v>
      </c>
      <c r="E164" s="280">
        <v>19134.73333333333</v>
      </c>
      <c r="F164" s="280">
        <v>18695.366666666665</v>
      </c>
      <c r="G164" s="280">
        <v>18062.73333333333</v>
      </c>
      <c r="H164" s="280">
        <v>20206.73333333333</v>
      </c>
      <c r="I164" s="280">
        <v>20839.366666666669</v>
      </c>
      <c r="J164" s="280">
        <v>21278.73333333333</v>
      </c>
      <c r="K164" s="278">
        <v>20400</v>
      </c>
      <c r="L164" s="278">
        <v>19328</v>
      </c>
      <c r="M164" s="278">
        <v>0.25369000000000003</v>
      </c>
    </row>
    <row r="165" spans="1:13">
      <c r="A165" s="302">
        <v>156</v>
      </c>
      <c r="B165" s="278" t="s">
        <v>162</v>
      </c>
      <c r="C165" s="278">
        <v>254.3</v>
      </c>
      <c r="D165" s="280">
        <v>254.54999999999998</v>
      </c>
      <c r="E165" s="280">
        <v>250.14999999999998</v>
      </c>
      <c r="F165" s="280">
        <v>246</v>
      </c>
      <c r="G165" s="280">
        <v>241.6</v>
      </c>
      <c r="H165" s="280">
        <v>258.69999999999993</v>
      </c>
      <c r="I165" s="280">
        <v>263.10000000000002</v>
      </c>
      <c r="J165" s="280">
        <v>267.24999999999994</v>
      </c>
      <c r="K165" s="278">
        <v>258.95</v>
      </c>
      <c r="L165" s="278">
        <v>250.4</v>
      </c>
      <c r="M165" s="278">
        <v>28.672059999999998</v>
      </c>
    </row>
    <row r="166" spans="1:13">
      <c r="A166" s="302">
        <v>157</v>
      </c>
      <c r="B166" s="278" t="s">
        <v>276</v>
      </c>
      <c r="C166" s="278">
        <v>4122.75</v>
      </c>
      <c r="D166" s="280">
        <v>4110.916666666667</v>
      </c>
      <c r="E166" s="280">
        <v>4061.8333333333339</v>
      </c>
      <c r="F166" s="280">
        <v>4000.916666666667</v>
      </c>
      <c r="G166" s="280">
        <v>3951.8333333333339</v>
      </c>
      <c r="H166" s="280">
        <v>4171.8333333333339</v>
      </c>
      <c r="I166" s="280">
        <v>4220.9166666666679</v>
      </c>
      <c r="J166" s="280">
        <v>4281.8333333333339</v>
      </c>
      <c r="K166" s="278">
        <v>4160</v>
      </c>
      <c r="L166" s="278">
        <v>4050</v>
      </c>
      <c r="M166" s="278">
        <v>1.0897300000000001</v>
      </c>
    </row>
    <row r="167" spans="1:13">
      <c r="A167" s="302">
        <v>158</v>
      </c>
      <c r="B167" s="278" t="s">
        <v>164</v>
      </c>
      <c r="C167" s="278">
        <v>1496.85</v>
      </c>
      <c r="D167" s="280">
        <v>1504.4666666666665</v>
      </c>
      <c r="E167" s="280">
        <v>1479.9833333333329</v>
      </c>
      <c r="F167" s="280">
        <v>1463.1166666666663</v>
      </c>
      <c r="G167" s="280">
        <v>1438.6333333333328</v>
      </c>
      <c r="H167" s="280">
        <v>1521.333333333333</v>
      </c>
      <c r="I167" s="280">
        <v>1545.8166666666666</v>
      </c>
      <c r="J167" s="280">
        <v>1562.6833333333332</v>
      </c>
      <c r="K167" s="278">
        <v>1528.95</v>
      </c>
      <c r="L167" s="278">
        <v>1487.6</v>
      </c>
      <c r="M167" s="278">
        <v>5.9007899999999998</v>
      </c>
    </row>
    <row r="168" spans="1:13">
      <c r="A168" s="302">
        <v>159</v>
      </c>
      <c r="B168" s="278" t="s">
        <v>161</v>
      </c>
      <c r="C168" s="278">
        <v>1081.55</v>
      </c>
      <c r="D168" s="280">
        <v>1096.2</v>
      </c>
      <c r="E168" s="280">
        <v>1049.4000000000001</v>
      </c>
      <c r="F168" s="280">
        <v>1017.25</v>
      </c>
      <c r="G168" s="280">
        <v>970.45</v>
      </c>
      <c r="H168" s="280">
        <v>1128.3500000000001</v>
      </c>
      <c r="I168" s="280">
        <v>1175.1499999999999</v>
      </c>
      <c r="J168" s="280">
        <v>1207.3000000000002</v>
      </c>
      <c r="K168" s="278">
        <v>1143</v>
      </c>
      <c r="L168" s="278">
        <v>1064.05</v>
      </c>
      <c r="M168" s="278">
        <v>21.08211</v>
      </c>
    </row>
    <row r="169" spans="1:13">
      <c r="A169" s="302">
        <v>160</v>
      </c>
      <c r="B169" s="278" t="s">
        <v>163</v>
      </c>
      <c r="C169" s="278">
        <v>80.75</v>
      </c>
      <c r="D169" s="280">
        <v>81.483333333333334</v>
      </c>
      <c r="E169" s="280">
        <v>79.716666666666669</v>
      </c>
      <c r="F169" s="280">
        <v>78.683333333333337</v>
      </c>
      <c r="G169" s="280">
        <v>76.916666666666671</v>
      </c>
      <c r="H169" s="280">
        <v>82.516666666666666</v>
      </c>
      <c r="I169" s="280">
        <v>84.283333333333346</v>
      </c>
      <c r="J169" s="280">
        <v>85.316666666666663</v>
      </c>
      <c r="K169" s="278">
        <v>83.25</v>
      </c>
      <c r="L169" s="278">
        <v>80.45</v>
      </c>
      <c r="M169" s="278">
        <v>49.070619999999998</v>
      </c>
    </row>
    <row r="170" spans="1:13">
      <c r="A170" s="302">
        <v>161</v>
      </c>
      <c r="B170" s="278" t="s">
        <v>166</v>
      </c>
      <c r="C170" s="278">
        <v>169.25</v>
      </c>
      <c r="D170" s="280">
        <v>168.1</v>
      </c>
      <c r="E170" s="280">
        <v>166.25</v>
      </c>
      <c r="F170" s="280">
        <v>163.25</v>
      </c>
      <c r="G170" s="280">
        <v>161.4</v>
      </c>
      <c r="H170" s="280">
        <v>171.1</v>
      </c>
      <c r="I170" s="280">
        <v>172.94999999999996</v>
      </c>
      <c r="J170" s="280">
        <v>175.95</v>
      </c>
      <c r="K170" s="278">
        <v>169.95</v>
      </c>
      <c r="L170" s="278">
        <v>165.1</v>
      </c>
      <c r="M170" s="278">
        <v>134.95706999999999</v>
      </c>
    </row>
    <row r="171" spans="1:13">
      <c r="A171" s="302">
        <v>162</v>
      </c>
      <c r="B171" s="278" t="s">
        <v>277</v>
      </c>
      <c r="C171" s="278">
        <v>163.95</v>
      </c>
      <c r="D171" s="280">
        <v>166.43333333333331</v>
      </c>
      <c r="E171" s="280">
        <v>159.01666666666662</v>
      </c>
      <c r="F171" s="280">
        <v>154.08333333333331</v>
      </c>
      <c r="G171" s="280">
        <v>146.66666666666663</v>
      </c>
      <c r="H171" s="280">
        <v>171.36666666666662</v>
      </c>
      <c r="I171" s="280">
        <v>178.7833333333333</v>
      </c>
      <c r="J171" s="280">
        <v>183.71666666666661</v>
      </c>
      <c r="K171" s="278">
        <v>173.85</v>
      </c>
      <c r="L171" s="278">
        <v>161.5</v>
      </c>
      <c r="M171" s="278">
        <v>5.6614000000000004</v>
      </c>
    </row>
    <row r="172" spans="1:13">
      <c r="A172" s="302">
        <v>163</v>
      </c>
      <c r="B172" s="278" t="s">
        <v>278</v>
      </c>
      <c r="C172" s="278">
        <v>10146.65</v>
      </c>
      <c r="D172" s="280">
        <v>10134.883333333333</v>
      </c>
      <c r="E172" s="280">
        <v>10069.766666666666</v>
      </c>
      <c r="F172" s="280">
        <v>9992.8833333333332</v>
      </c>
      <c r="G172" s="280">
        <v>9927.7666666666664</v>
      </c>
      <c r="H172" s="280">
        <v>10211.766666666666</v>
      </c>
      <c r="I172" s="280">
        <v>10276.883333333331</v>
      </c>
      <c r="J172" s="280">
        <v>10353.766666666666</v>
      </c>
      <c r="K172" s="278">
        <v>10200</v>
      </c>
      <c r="L172" s="278">
        <v>10058</v>
      </c>
      <c r="M172" s="278">
        <v>3.083E-2</v>
      </c>
    </row>
    <row r="173" spans="1:13">
      <c r="A173" s="302">
        <v>164</v>
      </c>
      <c r="B173" s="278" t="s">
        <v>165</v>
      </c>
      <c r="C173" s="278">
        <v>31</v>
      </c>
      <c r="D173" s="280">
        <v>31.099999999999998</v>
      </c>
      <c r="E173" s="280">
        <v>29.599999999999994</v>
      </c>
      <c r="F173" s="280">
        <v>28.199999999999996</v>
      </c>
      <c r="G173" s="280">
        <v>26.699999999999992</v>
      </c>
      <c r="H173" s="280">
        <v>32.5</v>
      </c>
      <c r="I173" s="280">
        <v>34</v>
      </c>
      <c r="J173" s="280">
        <v>35.4</v>
      </c>
      <c r="K173" s="278">
        <v>32.6</v>
      </c>
      <c r="L173" s="278">
        <v>29.7</v>
      </c>
      <c r="M173" s="278">
        <v>1271.4049500000001</v>
      </c>
    </row>
    <row r="174" spans="1:13">
      <c r="A174" s="302">
        <v>165</v>
      </c>
      <c r="B174" s="278" t="s">
        <v>279</v>
      </c>
      <c r="C174" s="278">
        <v>268.05</v>
      </c>
      <c r="D174" s="280">
        <v>268.05</v>
      </c>
      <c r="E174" s="280">
        <v>268.05</v>
      </c>
      <c r="F174" s="280">
        <v>268.05</v>
      </c>
      <c r="G174" s="280">
        <v>268.05</v>
      </c>
      <c r="H174" s="280">
        <v>268.05</v>
      </c>
      <c r="I174" s="280">
        <v>268.05</v>
      </c>
      <c r="J174" s="280">
        <v>268.05</v>
      </c>
      <c r="K174" s="278">
        <v>268.05</v>
      </c>
      <c r="L174" s="278">
        <v>268.05</v>
      </c>
      <c r="M174" s="278">
        <v>0.59231999999999996</v>
      </c>
    </row>
    <row r="175" spans="1:13">
      <c r="A175" s="302">
        <v>166</v>
      </c>
      <c r="B175" s="278" t="s">
        <v>169</v>
      </c>
      <c r="C175" s="278">
        <v>122.4</v>
      </c>
      <c r="D175" s="280">
        <v>125.39999999999999</v>
      </c>
      <c r="E175" s="280">
        <v>118.29999999999998</v>
      </c>
      <c r="F175" s="280">
        <v>114.19999999999999</v>
      </c>
      <c r="G175" s="280">
        <v>107.09999999999998</v>
      </c>
      <c r="H175" s="280">
        <v>129.5</v>
      </c>
      <c r="I175" s="280">
        <v>136.59999999999997</v>
      </c>
      <c r="J175" s="280">
        <v>140.69999999999999</v>
      </c>
      <c r="K175" s="278">
        <v>132.5</v>
      </c>
      <c r="L175" s="278">
        <v>121.3</v>
      </c>
      <c r="M175" s="278">
        <v>440.72886999999997</v>
      </c>
    </row>
    <row r="176" spans="1:13">
      <c r="A176" s="302">
        <v>167</v>
      </c>
      <c r="B176" s="278" t="s">
        <v>170</v>
      </c>
      <c r="C176" s="278">
        <v>93.5</v>
      </c>
      <c r="D176" s="280">
        <v>93.899999999999991</v>
      </c>
      <c r="E176" s="280">
        <v>92.049999999999983</v>
      </c>
      <c r="F176" s="280">
        <v>90.6</v>
      </c>
      <c r="G176" s="280">
        <v>88.749999999999986</v>
      </c>
      <c r="H176" s="280">
        <v>95.34999999999998</v>
      </c>
      <c r="I176" s="280">
        <v>97.199999999999974</v>
      </c>
      <c r="J176" s="280">
        <v>98.649999999999977</v>
      </c>
      <c r="K176" s="278">
        <v>95.75</v>
      </c>
      <c r="L176" s="278">
        <v>92.45</v>
      </c>
      <c r="M176" s="278">
        <v>52.814190000000004</v>
      </c>
    </row>
    <row r="177" spans="1:13">
      <c r="A177" s="302">
        <v>168</v>
      </c>
      <c r="B177" s="278" t="s">
        <v>280</v>
      </c>
      <c r="C177" s="278">
        <v>479.2</v>
      </c>
      <c r="D177" s="280">
        <v>481.2166666666667</v>
      </c>
      <c r="E177" s="280">
        <v>472.98333333333341</v>
      </c>
      <c r="F177" s="280">
        <v>466.76666666666671</v>
      </c>
      <c r="G177" s="280">
        <v>458.53333333333342</v>
      </c>
      <c r="H177" s="280">
        <v>487.43333333333339</v>
      </c>
      <c r="I177" s="280">
        <v>495.66666666666674</v>
      </c>
      <c r="J177" s="280">
        <v>501.88333333333338</v>
      </c>
      <c r="K177" s="278">
        <v>489.45</v>
      </c>
      <c r="L177" s="278">
        <v>475</v>
      </c>
      <c r="M177" s="278">
        <v>1.1430100000000001</v>
      </c>
    </row>
    <row r="178" spans="1:13">
      <c r="A178" s="302">
        <v>169</v>
      </c>
      <c r="B178" s="278" t="s">
        <v>171</v>
      </c>
      <c r="C178" s="278">
        <v>1579.8</v>
      </c>
      <c r="D178" s="280">
        <v>1570.1000000000001</v>
      </c>
      <c r="E178" s="280">
        <v>1550.7000000000003</v>
      </c>
      <c r="F178" s="280">
        <v>1521.6000000000001</v>
      </c>
      <c r="G178" s="280">
        <v>1502.2000000000003</v>
      </c>
      <c r="H178" s="280">
        <v>1599.2000000000003</v>
      </c>
      <c r="I178" s="280">
        <v>1618.6000000000004</v>
      </c>
      <c r="J178" s="280">
        <v>1647.7000000000003</v>
      </c>
      <c r="K178" s="278">
        <v>1589.5</v>
      </c>
      <c r="L178" s="278">
        <v>1541</v>
      </c>
      <c r="M178" s="278">
        <v>157.84612000000001</v>
      </c>
    </row>
    <row r="179" spans="1:13">
      <c r="A179" s="302">
        <v>170</v>
      </c>
      <c r="B179" s="278" t="s">
        <v>281</v>
      </c>
      <c r="C179" s="278">
        <v>794.8</v>
      </c>
      <c r="D179" s="280">
        <v>801.36666666666667</v>
      </c>
      <c r="E179" s="280">
        <v>782.23333333333335</v>
      </c>
      <c r="F179" s="280">
        <v>769.66666666666663</v>
      </c>
      <c r="G179" s="280">
        <v>750.5333333333333</v>
      </c>
      <c r="H179" s="280">
        <v>813.93333333333339</v>
      </c>
      <c r="I179" s="280">
        <v>833.06666666666683</v>
      </c>
      <c r="J179" s="280">
        <v>845.63333333333344</v>
      </c>
      <c r="K179" s="278">
        <v>820.5</v>
      </c>
      <c r="L179" s="278">
        <v>788.8</v>
      </c>
      <c r="M179" s="278">
        <v>14.04467</v>
      </c>
    </row>
    <row r="180" spans="1:13">
      <c r="A180" s="302">
        <v>171</v>
      </c>
      <c r="B180" s="278" t="s">
        <v>176</v>
      </c>
      <c r="C180" s="278">
        <v>3798.05</v>
      </c>
      <c r="D180" s="280">
        <v>3754.9500000000003</v>
      </c>
      <c r="E180" s="280">
        <v>3665.4000000000005</v>
      </c>
      <c r="F180" s="280">
        <v>3532.7500000000005</v>
      </c>
      <c r="G180" s="280">
        <v>3443.2000000000007</v>
      </c>
      <c r="H180" s="280">
        <v>3887.6000000000004</v>
      </c>
      <c r="I180" s="280">
        <v>3977.1500000000005</v>
      </c>
      <c r="J180" s="280">
        <v>4109.8</v>
      </c>
      <c r="K180" s="278">
        <v>3844.5</v>
      </c>
      <c r="L180" s="278">
        <v>3622.3</v>
      </c>
      <c r="M180" s="278">
        <v>5.8999499999999996</v>
      </c>
    </row>
    <row r="181" spans="1:13">
      <c r="A181" s="302">
        <v>172</v>
      </c>
      <c r="B181" s="278" t="s">
        <v>174</v>
      </c>
      <c r="C181" s="278">
        <v>21396.65</v>
      </c>
      <c r="D181" s="280">
        <v>21444.516666666666</v>
      </c>
      <c r="E181" s="280">
        <v>21019.533333333333</v>
      </c>
      <c r="F181" s="280">
        <v>20642.416666666668</v>
      </c>
      <c r="G181" s="280">
        <v>20217.433333333334</v>
      </c>
      <c r="H181" s="280">
        <v>21821.633333333331</v>
      </c>
      <c r="I181" s="280">
        <v>22246.616666666661</v>
      </c>
      <c r="J181" s="280">
        <v>22623.73333333333</v>
      </c>
      <c r="K181" s="278">
        <v>21869.5</v>
      </c>
      <c r="L181" s="278">
        <v>21067.4</v>
      </c>
      <c r="M181" s="278">
        <v>0.43071999999999999</v>
      </c>
    </row>
    <row r="182" spans="1:13">
      <c r="A182" s="302">
        <v>173</v>
      </c>
      <c r="B182" s="278" t="s">
        <v>177</v>
      </c>
      <c r="C182" s="278">
        <v>613</v>
      </c>
      <c r="D182" s="280">
        <v>618.73333333333335</v>
      </c>
      <c r="E182" s="280">
        <v>600.51666666666665</v>
      </c>
      <c r="F182" s="280">
        <v>588.0333333333333</v>
      </c>
      <c r="G182" s="280">
        <v>569.81666666666661</v>
      </c>
      <c r="H182" s="280">
        <v>631.2166666666667</v>
      </c>
      <c r="I182" s="280">
        <v>649.43333333333339</v>
      </c>
      <c r="J182" s="280">
        <v>661.91666666666674</v>
      </c>
      <c r="K182" s="278">
        <v>636.95000000000005</v>
      </c>
      <c r="L182" s="278">
        <v>606.25</v>
      </c>
      <c r="M182" s="278">
        <v>84.665660000000003</v>
      </c>
    </row>
    <row r="183" spans="1:13">
      <c r="A183" s="302">
        <v>174</v>
      </c>
      <c r="B183" s="278" t="s">
        <v>175</v>
      </c>
      <c r="C183" s="278">
        <v>1113.4000000000001</v>
      </c>
      <c r="D183" s="280">
        <v>1118.1833333333334</v>
      </c>
      <c r="E183" s="280">
        <v>1099.3666666666668</v>
      </c>
      <c r="F183" s="280">
        <v>1085.3333333333335</v>
      </c>
      <c r="G183" s="280">
        <v>1066.5166666666669</v>
      </c>
      <c r="H183" s="280">
        <v>1132.2166666666667</v>
      </c>
      <c r="I183" s="280">
        <v>1151.0333333333333</v>
      </c>
      <c r="J183" s="280">
        <v>1165.0666666666666</v>
      </c>
      <c r="K183" s="278">
        <v>1137</v>
      </c>
      <c r="L183" s="278">
        <v>1104.1500000000001</v>
      </c>
      <c r="M183" s="278">
        <v>6.1791999999999998</v>
      </c>
    </row>
    <row r="184" spans="1:13">
      <c r="A184" s="302">
        <v>175</v>
      </c>
      <c r="B184" s="278" t="s">
        <v>173</v>
      </c>
      <c r="C184" s="278">
        <v>174.05</v>
      </c>
      <c r="D184" s="280">
        <v>174.4</v>
      </c>
      <c r="E184" s="280">
        <v>171.15</v>
      </c>
      <c r="F184" s="280">
        <v>168.25</v>
      </c>
      <c r="G184" s="280">
        <v>165</v>
      </c>
      <c r="H184" s="280">
        <v>177.3</v>
      </c>
      <c r="I184" s="280">
        <v>180.55</v>
      </c>
      <c r="J184" s="280">
        <v>183.45000000000002</v>
      </c>
      <c r="K184" s="278">
        <v>177.65</v>
      </c>
      <c r="L184" s="278">
        <v>171.5</v>
      </c>
      <c r="M184" s="278">
        <v>834.95015000000001</v>
      </c>
    </row>
    <row r="185" spans="1:13">
      <c r="A185" s="302">
        <v>176</v>
      </c>
      <c r="B185" s="278" t="s">
        <v>172</v>
      </c>
      <c r="C185" s="278">
        <v>31.1</v>
      </c>
      <c r="D185" s="280">
        <v>30.916666666666668</v>
      </c>
      <c r="E185" s="280">
        <v>30.283333333333335</v>
      </c>
      <c r="F185" s="280">
        <v>29.466666666666669</v>
      </c>
      <c r="G185" s="280">
        <v>28.833333333333336</v>
      </c>
      <c r="H185" s="280">
        <v>31.733333333333334</v>
      </c>
      <c r="I185" s="280">
        <v>32.366666666666667</v>
      </c>
      <c r="J185" s="280">
        <v>33.183333333333337</v>
      </c>
      <c r="K185" s="278">
        <v>31.55</v>
      </c>
      <c r="L185" s="278">
        <v>30.1</v>
      </c>
      <c r="M185" s="278">
        <v>275.76911999999999</v>
      </c>
    </row>
    <row r="186" spans="1:13">
      <c r="A186" s="302">
        <v>177</v>
      </c>
      <c r="B186" s="278" t="s">
        <v>282</v>
      </c>
      <c r="C186" s="278">
        <v>105.05</v>
      </c>
      <c r="D186" s="280">
        <v>104.83333333333333</v>
      </c>
      <c r="E186" s="280">
        <v>102.66666666666666</v>
      </c>
      <c r="F186" s="280">
        <v>100.28333333333333</v>
      </c>
      <c r="G186" s="280">
        <v>98.11666666666666</v>
      </c>
      <c r="H186" s="280">
        <v>107.21666666666665</v>
      </c>
      <c r="I186" s="280">
        <v>109.38333333333331</v>
      </c>
      <c r="J186" s="280">
        <v>111.76666666666665</v>
      </c>
      <c r="K186" s="278">
        <v>107</v>
      </c>
      <c r="L186" s="278">
        <v>102.45</v>
      </c>
      <c r="M186" s="278">
        <v>70.553839999999994</v>
      </c>
    </row>
    <row r="187" spans="1:13">
      <c r="A187" s="302">
        <v>178</v>
      </c>
      <c r="B187" s="278" t="s">
        <v>179</v>
      </c>
      <c r="C187" s="278">
        <v>494.85</v>
      </c>
      <c r="D187" s="280">
        <v>488.31666666666666</v>
      </c>
      <c r="E187" s="280">
        <v>478.63333333333333</v>
      </c>
      <c r="F187" s="280">
        <v>462.41666666666669</v>
      </c>
      <c r="G187" s="280">
        <v>452.73333333333335</v>
      </c>
      <c r="H187" s="280">
        <v>504.5333333333333</v>
      </c>
      <c r="I187" s="280">
        <v>514.21666666666658</v>
      </c>
      <c r="J187" s="280">
        <v>530.43333333333328</v>
      </c>
      <c r="K187" s="278">
        <v>498</v>
      </c>
      <c r="L187" s="278">
        <v>472.1</v>
      </c>
      <c r="M187" s="278">
        <v>191.00370000000001</v>
      </c>
    </row>
    <row r="188" spans="1:13">
      <c r="A188" s="302">
        <v>179</v>
      </c>
      <c r="B188" s="278" t="s">
        <v>180</v>
      </c>
      <c r="C188" s="278">
        <v>405.45</v>
      </c>
      <c r="D188" s="280">
        <v>402.21666666666664</v>
      </c>
      <c r="E188" s="280">
        <v>397.0333333333333</v>
      </c>
      <c r="F188" s="280">
        <v>388.61666666666667</v>
      </c>
      <c r="G188" s="280">
        <v>383.43333333333334</v>
      </c>
      <c r="H188" s="280">
        <v>410.63333333333327</v>
      </c>
      <c r="I188" s="280">
        <v>415.81666666666655</v>
      </c>
      <c r="J188" s="280">
        <v>424.23333333333323</v>
      </c>
      <c r="K188" s="278">
        <v>407.4</v>
      </c>
      <c r="L188" s="278">
        <v>393.8</v>
      </c>
      <c r="M188" s="278">
        <v>27.013059999999999</v>
      </c>
    </row>
    <row r="189" spans="1:13">
      <c r="A189" s="302">
        <v>180</v>
      </c>
      <c r="B189" s="278" t="s">
        <v>283</v>
      </c>
      <c r="C189" s="278">
        <v>364.2</v>
      </c>
      <c r="D189" s="280">
        <v>366.8</v>
      </c>
      <c r="E189" s="280">
        <v>359.6</v>
      </c>
      <c r="F189" s="280">
        <v>355</v>
      </c>
      <c r="G189" s="280">
        <v>347.8</v>
      </c>
      <c r="H189" s="280">
        <v>371.40000000000003</v>
      </c>
      <c r="I189" s="280">
        <v>378.59999999999997</v>
      </c>
      <c r="J189" s="280">
        <v>383.20000000000005</v>
      </c>
      <c r="K189" s="278">
        <v>374</v>
      </c>
      <c r="L189" s="278">
        <v>362.2</v>
      </c>
      <c r="M189" s="278">
        <v>2.6505100000000001</v>
      </c>
    </row>
    <row r="190" spans="1:13">
      <c r="A190" s="302">
        <v>181</v>
      </c>
      <c r="B190" s="278" t="s">
        <v>193</v>
      </c>
      <c r="C190" s="278">
        <v>355.25</v>
      </c>
      <c r="D190" s="280">
        <v>356.2</v>
      </c>
      <c r="E190" s="280">
        <v>349.4</v>
      </c>
      <c r="F190" s="280">
        <v>343.55</v>
      </c>
      <c r="G190" s="280">
        <v>336.75</v>
      </c>
      <c r="H190" s="280">
        <v>362.04999999999995</v>
      </c>
      <c r="I190" s="280">
        <v>368.85</v>
      </c>
      <c r="J190" s="280">
        <v>374.69999999999993</v>
      </c>
      <c r="K190" s="278">
        <v>363</v>
      </c>
      <c r="L190" s="278">
        <v>350.35</v>
      </c>
      <c r="M190" s="278">
        <v>22.529150000000001</v>
      </c>
    </row>
    <row r="191" spans="1:13">
      <c r="A191" s="302">
        <v>182</v>
      </c>
      <c r="B191" s="278" t="s">
        <v>188</v>
      </c>
      <c r="C191" s="278">
        <v>2091.5500000000002</v>
      </c>
      <c r="D191" s="280">
        <v>2079.4333333333334</v>
      </c>
      <c r="E191" s="280">
        <v>2058.8666666666668</v>
      </c>
      <c r="F191" s="280">
        <v>2026.1833333333334</v>
      </c>
      <c r="G191" s="280">
        <v>2005.6166666666668</v>
      </c>
      <c r="H191" s="280">
        <v>2112.1166666666668</v>
      </c>
      <c r="I191" s="280">
        <v>2132.6833333333334</v>
      </c>
      <c r="J191" s="280">
        <v>2165.3666666666668</v>
      </c>
      <c r="K191" s="278">
        <v>2100</v>
      </c>
      <c r="L191" s="278">
        <v>2046.75</v>
      </c>
      <c r="M191" s="278">
        <v>40.485930000000003</v>
      </c>
    </row>
    <row r="192" spans="1:13">
      <c r="A192" s="302">
        <v>183</v>
      </c>
      <c r="B192" s="278" t="s">
        <v>3466</v>
      </c>
      <c r="C192" s="278">
        <v>381.5</v>
      </c>
      <c r="D192" s="280">
        <v>377</v>
      </c>
      <c r="E192" s="280">
        <v>370.5</v>
      </c>
      <c r="F192" s="280">
        <v>359.5</v>
      </c>
      <c r="G192" s="280">
        <v>353</v>
      </c>
      <c r="H192" s="280">
        <v>388</v>
      </c>
      <c r="I192" s="280">
        <v>394.5</v>
      </c>
      <c r="J192" s="280">
        <v>405.5</v>
      </c>
      <c r="K192" s="278">
        <v>383.5</v>
      </c>
      <c r="L192" s="278">
        <v>366</v>
      </c>
      <c r="M192" s="278">
        <v>45.356560000000002</v>
      </c>
    </row>
    <row r="193" spans="1:13">
      <c r="A193" s="302">
        <v>184</v>
      </c>
      <c r="B193" s="278" t="s">
        <v>185</v>
      </c>
      <c r="C193" s="278">
        <v>42.15</v>
      </c>
      <c r="D193" s="280">
        <v>42.083333333333336</v>
      </c>
      <c r="E193" s="280">
        <v>41.166666666666671</v>
      </c>
      <c r="F193" s="280">
        <v>40.183333333333337</v>
      </c>
      <c r="G193" s="280">
        <v>39.266666666666673</v>
      </c>
      <c r="H193" s="280">
        <v>43.06666666666667</v>
      </c>
      <c r="I193" s="280">
        <v>43.983333333333341</v>
      </c>
      <c r="J193" s="280">
        <v>44.966666666666669</v>
      </c>
      <c r="K193" s="278">
        <v>43</v>
      </c>
      <c r="L193" s="278">
        <v>41.1</v>
      </c>
      <c r="M193" s="278">
        <v>32.815689999999996</v>
      </c>
    </row>
    <row r="194" spans="1:13">
      <c r="A194" s="302">
        <v>185</v>
      </c>
      <c r="B194" s="278" t="s">
        <v>184</v>
      </c>
      <c r="C194" s="278">
        <v>98.5</v>
      </c>
      <c r="D194" s="280">
        <v>98.899999999999991</v>
      </c>
      <c r="E194" s="280">
        <v>96.399999999999977</v>
      </c>
      <c r="F194" s="280">
        <v>94.299999999999983</v>
      </c>
      <c r="G194" s="280">
        <v>91.799999999999969</v>
      </c>
      <c r="H194" s="280">
        <v>100.99999999999999</v>
      </c>
      <c r="I194" s="280">
        <v>103.50000000000001</v>
      </c>
      <c r="J194" s="280">
        <v>105.6</v>
      </c>
      <c r="K194" s="278">
        <v>101.4</v>
      </c>
      <c r="L194" s="278">
        <v>96.8</v>
      </c>
      <c r="M194" s="278">
        <v>720.80989</v>
      </c>
    </row>
    <row r="195" spans="1:13">
      <c r="A195" s="302">
        <v>186</v>
      </c>
      <c r="B195" s="278" t="s">
        <v>186</v>
      </c>
      <c r="C195" s="278">
        <v>42.5</v>
      </c>
      <c r="D195" s="280">
        <v>42</v>
      </c>
      <c r="E195" s="280">
        <v>40.799999999999997</v>
      </c>
      <c r="F195" s="280">
        <v>39.099999999999994</v>
      </c>
      <c r="G195" s="280">
        <v>37.899999999999991</v>
      </c>
      <c r="H195" s="280">
        <v>43.7</v>
      </c>
      <c r="I195" s="280">
        <v>44.900000000000006</v>
      </c>
      <c r="J195" s="280">
        <v>46.600000000000009</v>
      </c>
      <c r="K195" s="278">
        <v>43.2</v>
      </c>
      <c r="L195" s="278">
        <v>40.299999999999997</v>
      </c>
      <c r="M195" s="278">
        <v>818.68961000000002</v>
      </c>
    </row>
    <row r="196" spans="1:13">
      <c r="A196" s="302">
        <v>187</v>
      </c>
      <c r="B196" s="278" t="s">
        <v>187</v>
      </c>
      <c r="C196" s="278">
        <v>319.95</v>
      </c>
      <c r="D196" s="280">
        <v>319.05</v>
      </c>
      <c r="E196" s="280">
        <v>315.5</v>
      </c>
      <c r="F196" s="280">
        <v>311.05</v>
      </c>
      <c r="G196" s="280">
        <v>307.5</v>
      </c>
      <c r="H196" s="280">
        <v>323.5</v>
      </c>
      <c r="I196" s="280">
        <v>327.05000000000007</v>
      </c>
      <c r="J196" s="280">
        <v>331.5</v>
      </c>
      <c r="K196" s="278">
        <v>322.60000000000002</v>
      </c>
      <c r="L196" s="278">
        <v>314.60000000000002</v>
      </c>
      <c r="M196" s="278">
        <v>112.51331</v>
      </c>
    </row>
    <row r="197" spans="1:13">
      <c r="A197" s="302">
        <v>188</v>
      </c>
      <c r="B197" s="269" t="s">
        <v>189</v>
      </c>
      <c r="C197" s="269">
        <v>582.1</v>
      </c>
      <c r="D197" s="309">
        <v>574.25</v>
      </c>
      <c r="E197" s="309">
        <v>563.5</v>
      </c>
      <c r="F197" s="309">
        <v>544.9</v>
      </c>
      <c r="G197" s="309">
        <v>534.15</v>
      </c>
      <c r="H197" s="309">
        <v>592.85</v>
      </c>
      <c r="I197" s="309">
        <v>603.6</v>
      </c>
      <c r="J197" s="309">
        <v>622.20000000000005</v>
      </c>
      <c r="K197" s="269">
        <v>585</v>
      </c>
      <c r="L197" s="269">
        <v>555.65</v>
      </c>
      <c r="M197" s="269">
        <v>109.15376999999999</v>
      </c>
    </row>
    <row r="198" spans="1:13">
      <c r="A198" s="302">
        <v>189</v>
      </c>
      <c r="B198" s="269" t="s">
        <v>284</v>
      </c>
      <c r="C198" s="269">
        <v>117.25</v>
      </c>
      <c r="D198" s="309">
        <v>117.43333333333334</v>
      </c>
      <c r="E198" s="309">
        <v>116.06666666666668</v>
      </c>
      <c r="F198" s="309">
        <v>114.88333333333334</v>
      </c>
      <c r="G198" s="309">
        <v>113.51666666666668</v>
      </c>
      <c r="H198" s="309">
        <v>118.61666666666667</v>
      </c>
      <c r="I198" s="309">
        <v>119.98333333333335</v>
      </c>
      <c r="J198" s="309">
        <v>121.16666666666667</v>
      </c>
      <c r="K198" s="269">
        <v>118.8</v>
      </c>
      <c r="L198" s="269">
        <v>116.25</v>
      </c>
      <c r="M198" s="269">
        <v>1.29355</v>
      </c>
    </row>
    <row r="199" spans="1:13">
      <c r="A199" s="302">
        <v>190</v>
      </c>
      <c r="B199" s="269" t="s">
        <v>168</v>
      </c>
      <c r="C199" s="269">
        <v>620</v>
      </c>
      <c r="D199" s="309">
        <v>623.69999999999993</v>
      </c>
      <c r="E199" s="309">
        <v>609.29999999999984</v>
      </c>
      <c r="F199" s="309">
        <v>598.59999999999991</v>
      </c>
      <c r="G199" s="309">
        <v>584.19999999999982</v>
      </c>
      <c r="H199" s="309">
        <v>634.39999999999986</v>
      </c>
      <c r="I199" s="309">
        <v>648.79999999999995</v>
      </c>
      <c r="J199" s="309">
        <v>659.49999999999989</v>
      </c>
      <c r="K199" s="269">
        <v>638.1</v>
      </c>
      <c r="L199" s="269">
        <v>613</v>
      </c>
      <c r="M199" s="269">
        <v>4.8383500000000002</v>
      </c>
    </row>
    <row r="200" spans="1:13">
      <c r="A200" s="302">
        <v>191</v>
      </c>
      <c r="B200" s="269" t="s">
        <v>190</v>
      </c>
      <c r="C200" s="269">
        <v>971.25</v>
      </c>
      <c r="D200" s="309">
        <v>963.68333333333339</v>
      </c>
      <c r="E200" s="309">
        <v>949.91666666666674</v>
      </c>
      <c r="F200" s="309">
        <v>928.58333333333337</v>
      </c>
      <c r="G200" s="309">
        <v>914.81666666666672</v>
      </c>
      <c r="H200" s="309">
        <v>985.01666666666677</v>
      </c>
      <c r="I200" s="309">
        <v>998.78333333333342</v>
      </c>
      <c r="J200" s="309">
        <v>1020.1166666666668</v>
      </c>
      <c r="K200" s="269">
        <v>977.45</v>
      </c>
      <c r="L200" s="269">
        <v>942.35</v>
      </c>
      <c r="M200" s="269">
        <v>52.93712</v>
      </c>
    </row>
    <row r="201" spans="1:13">
      <c r="A201" s="302">
        <v>192</v>
      </c>
      <c r="B201" s="269" t="s">
        <v>191</v>
      </c>
      <c r="C201" s="269">
        <v>2365.85</v>
      </c>
      <c r="D201" s="309">
        <v>2349.1833333333334</v>
      </c>
      <c r="E201" s="309">
        <v>2318.8666666666668</v>
      </c>
      <c r="F201" s="309">
        <v>2271.8833333333332</v>
      </c>
      <c r="G201" s="309">
        <v>2241.5666666666666</v>
      </c>
      <c r="H201" s="309">
        <v>2396.166666666667</v>
      </c>
      <c r="I201" s="309">
        <v>2426.4833333333336</v>
      </c>
      <c r="J201" s="309">
        <v>2473.4666666666672</v>
      </c>
      <c r="K201" s="269">
        <v>2379.5</v>
      </c>
      <c r="L201" s="269">
        <v>2302.1999999999998</v>
      </c>
      <c r="M201" s="269">
        <v>8.7217000000000002</v>
      </c>
    </row>
    <row r="202" spans="1:13">
      <c r="A202" s="302">
        <v>193</v>
      </c>
      <c r="B202" s="269" t="s">
        <v>192</v>
      </c>
      <c r="C202" s="269">
        <v>325.95</v>
      </c>
      <c r="D202" s="309">
        <v>326.01666666666671</v>
      </c>
      <c r="E202" s="309">
        <v>322.03333333333342</v>
      </c>
      <c r="F202" s="309">
        <v>318.11666666666673</v>
      </c>
      <c r="G202" s="309">
        <v>314.13333333333344</v>
      </c>
      <c r="H202" s="309">
        <v>329.93333333333339</v>
      </c>
      <c r="I202" s="309">
        <v>333.91666666666663</v>
      </c>
      <c r="J202" s="309">
        <v>337.83333333333337</v>
      </c>
      <c r="K202" s="269">
        <v>330</v>
      </c>
      <c r="L202" s="269">
        <v>322.10000000000002</v>
      </c>
      <c r="M202" s="269">
        <v>6.3150300000000001</v>
      </c>
    </row>
    <row r="203" spans="1:13">
      <c r="A203" s="302">
        <v>194</v>
      </c>
      <c r="B203" s="269" t="s">
        <v>198</v>
      </c>
      <c r="C203" s="269">
        <v>422.05</v>
      </c>
      <c r="D203" s="309">
        <v>424.33333333333331</v>
      </c>
      <c r="E203" s="309">
        <v>415.71666666666664</v>
      </c>
      <c r="F203" s="309">
        <v>409.38333333333333</v>
      </c>
      <c r="G203" s="309">
        <v>400.76666666666665</v>
      </c>
      <c r="H203" s="309">
        <v>430.66666666666663</v>
      </c>
      <c r="I203" s="309">
        <v>439.2833333333333</v>
      </c>
      <c r="J203" s="309">
        <v>445.61666666666662</v>
      </c>
      <c r="K203" s="269">
        <v>432.95</v>
      </c>
      <c r="L203" s="269">
        <v>418</v>
      </c>
      <c r="M203" s="269">
        <v>57.29522</v>
      </c>
    </row>
    <row r="204" spans="1:13">
      <c r="A204" s="302">
        <v>195</v>
      </c>
      <c r="B204" s="269" t="s">
        <v>196</v>
      </c>
      <c r="C204" s="269">
        <v>3803.9</v>
      </c>
      <c r="D204" s="309">
        <v>3802.0333333333333</v>
      </c>
      <c r="E204" s="309">
        <v>3733.4166666666665</v>
      </c>
      <c r="F204" s="309">
        <v>3662.9333333333334</v>
      </c>
      <c r="G204" s="309">
        <v>3594.3166666666666</v>
      </c>
      <c r="H204" s="309">
        <v>3872.5166666666664</v>
      </c>
      <c r="I204" s="309">
        <v>3941.1333333333332</v>
      </c>
      <c r="J204" s="309">
        <v>4011.6166666666663</v>
      </c>
      <c r="K204" s="269">
        <v>3870.65</v>
      </c>
      <c r="L204" s="269">
        <v>3731.55</v>
      </c>
      <c r="M204" s="269">
        <v>8.0784099999999999</v>
      </c>
    </row>
    <row r="205" spans="1:13">
      <c r="A205" s="302">
        <v>196</v>
      </c>
      <c r="B205" s="269" t="s">
        <v>197</v>
      </c>
      <c r="C205" s="269">
        <v>29.15</v>
      </c>
      <c r="D205" s="309">
        <v>29.216666666666669</v>
      </c>
      <c r="E205" s="309">
        <v>27.933333333333337</v>
      </c>
      <c r="F205" s="309">
        <v>26.716666666666669</v>
      </c>
      <c r="G205" s="309">
        <v>25.433333333333337</v>
      </c>
      <c r="H205" s="309">
        <v>30.433333333333337</v>
      </c>
      <c r="I205" s="309">
        <v>31.716666666666669</v>
      </c>
      <c r="J205" s="309">
        <v>32.933333333333337</v>
      </c>
      <c r="K205" s="269">
        <v>30.5</v>
      </c>
      <c r="L205" s="269">
        <v>28</v>
      </c>
      <c r="M205" s="269">
        <v>138.87368000000001</v>
      </c>
    </row>
    <row r="206" spans="1:13">
      <c r="A206" s="302">
        <v>197</v>
      </c>
      <c r="B206" s="269" t="s">
        <v>194</v>
      </c>
      <c r="C206" s="269">
        <v>947.65</v>
      </c>
      <c r="D206" s="309">
        <v>940.86666666666667</v>
      </c>
      <c r="E206" s="309">
        <v>929.88333333333333</v>
      </c>
      <c r="F206" s="309">
        <v>912.11666666666667</v>
      </c>
      <c r="G206" s="309">
        <v>901.13333333333333</v>
      </c>
      <c r="H206" s="309">
        <v>958.63333333333333</v>
      </c>
      <c r="I206" s="309">
        <v>969.61666666666667</v>
      </c>
      <c r="J206" s="309">
        <v>987.38333333333333</v>
      </c>
      <c r="K206" s="269">
        <v>951.85</v>
      </c>
      <c r="L206" s="269">
        <v>923.1</v>
      </c>
      <c r="M206" s="269">
        <v>5.6900899999999996</v>
      </c>
    </row>
    <row r="207" spans="1:13">
      <c r="A207" s="302">
        <v>198</v>
      </c>
      <c r="B207" s="269" t="s">
        <v>144</v>
      </c>
      <c r="C207" s="269">
        <v>578.35</v>
      </c>
      <c r="D207" s="309">
        <v>578.36666666666667</v>
      </c>
      <c r="E207" s="309">
        <v>572.83333333333337</v>
      </c>
      <c r="F207" s="309">
        <v>567.31666666666672</v>
      </c>
      <c r="G207" s="309">
        <v>561.78333333333342</v>
      </c>
      <c r="H207" s="309">
        <v>583.88333333333333</v>
      </c>
      <c r="I207" s="309">
        <v>589.41666666666663</v>
      </c>
      <c r="J207" s="309">
        <v>594.93333333333328</v>
      </c>
      <c r="K207" s="269">
        <v>583.9</v>
      </c>
      <c r="L207" s="269">
        <v>572.85</v>
      </c>
      <c r="M207" s="269">
        <v>26.51408</v>
      </c>
    </row>
    <row r="208" spans="1:13">
      <c r="A208" s="302">
        <v>199</v>
      </c>
      <c r="B208" s="269" t="s">
        <v>285</v>
      </c>
      <c r="C208" s="269">
        <v>183.95</v>
      </c>
      <c r="D208" s="309">
        <v>186.45000000000002</v>
      </c>
      <c r="E208" s="309">
        <v>181.00000000000003</v>
      </c>
      <c r="F208" s="309">
        <v>178.05</v>
      </c>
      <c r="G208" s="309">
        <v>172.60000000000002</v>
      </c>
      <c r="H208" s="309">
        <v>189.40000000000003</v>
      </c>
      <c r="I208" s="309">
        <v>194.85000000000002</v>
      </c>
      <c r="J208" s="309">
        <v>197.80000000000004</v>
      </c>
      <c r="K208" s="269">
        <v>191.9</v>
      </c>
      <c r="L208" s="269">
        <v>183.5</v>
      </c>
      <c r="M208" s="269">
        <v>5.2461500000000001</v>
      </c>
    </row>
    <row r="209" spans="1:13">
      <c r="A209" s="302">
        <v>200</v>
      </c>
      <c r="B209" s="269" t="s">
        <v>286</v>
      </c>
      <c r="C209" s="269">
        <v>155.69999999999999</v>
      </c>
      <c r="D209" s="309">
        <v>152.25</v>
      </c>
      <c r="E209" s="309">
        <v>148.80000000000001</v>
      </c>
      <c r="F209" s="309">
        <v>141.9</v>
      </c>
      <c r="G209" s="309">
        <v>138.45000000000002</v>
      </c>
      <c r="H209" s="309">
        <v>159.15</v>
      </c>
      <c r="I209" s="309">
        <v>162.6</v>
      </c>
      <c r="J209" s="309">
        <v>169.5</v>
      </c>
      <c r="K209" s="269">
        <v>155.69999999999999</v>
      </c>
      <c r="L209" s="269">
        <v>145.35</v>
      </c>
      <c r="M209" s="269">
        <v>8.2903900000000004</v>
      </c>
    </row>
    <row r="210" spans="1:13">
      <c r="A210" s="302">
        <v>201</v>
      </c>
      <c r="B210" s="269" t="s">
        <v>564</v>
      </c>
      <c r="C210" s="269">
        <v>609.75</v>
      </c>
      <c r="D210" s="309">
        <v>613.35</v>
      </c>
      <c r="E210" s="309">
        <v>603.40000000000009</v>
      </c>
      <c r="F210" s="309">
        <v>597.05000000000007</v>
      </c>
      <c r="G210" s="309">
        <v>587.10000000000014</v>
      </c>
      <c r="H210" s="309">
        <v>619.70000000000005</v>
      </c>
      <c r="I210" s="309">
        <v>629.65000000000009</v>
      </c>
      <c r="J210" s="309">
        <v>636</v>
      </c>
      <c r="K210" s="269">
        <v>623.29999999999995</v>
      </c>
      <c r="L210" s="269">
        <v>607</v>
      </c>
      <c r="M210" s="269">
        <v>1.6528799999999999</v>
      </c>
    </row>
    <row r="211" spans="1:13">
      <c r="A211" s="302">
        <v>202</v>
      </c>
      <c r="B211" s="269" t="s">
        <v>199</v>
      </c>
      <c r="C211" s="269">
        <v>104.4</v>
      </c>
      <c r="D211" s="309">
        <v>101.90000000000002</v>
      </c>
      <c r="E211" s="309">
        <v>98.600000000000037</v>
      </c>
      <c r="F211" s="309">
        <v>92.800000000000011</v>
      </c>
      <c r="G211" s="309">
        <v>89.500000000000028</v>
      </c>
      <c r="H211" s="309">
        <v>107.70000000000005</v>
      </c>
      <c r="I211" s="309">
        <v>111.00000000000003</v>
      </c>
      <c r="J211" s="309">
        <v>116.80000000000005</v>
      </c>
      <c r="K211" s="269">
        <v>105.2</v>
      </c>
      <c r="L211" s="269">
        <v>96.1</v>
      </c>
      <c r="M211" s="269">
        <v>559.83342000000005</v>
      </c>
    </row>
    <row r="212" spans="1:13">
      <c r="A212" s="302">
        <v>203</v>
      </c>
      <c r="B212" s="269" t="s">
        <v>121</v>
      </c>
      <c r="C212" s="269">
        <v>8.6</v>
      </c>
      <c r="D212" s="309">
        <v>8.5</v>
      </c>
      <c r="E212" s="309">
        <v>8.1</v>
      </c>
      <c r="F212" s="309">
        <v>7.6</v>
      </c>
      <c r="G212" s="309">
        <v>7.1999999999999993</v>
      </c>
      <c r="H212" s="309">
        <v>9</v>
      </c>
      <c r="I212" s="309">
        <v>9.3999999999999986</v>
      </c>
      <c r="J212" s="309">
        <v>9.9</v>
      </c>
      <c r="K212" s="269">
        <v>8.9</v>
      </c>
      <c r="L212" s="269">
        <v>8</v>
      </c>
      <c r="M212" s="269">
        <v>8703.5070500000002</v>
      </c>
    </row>
    <row r="213" spans="1:13">
      <c r="A213" s="302">
        <v>204</v>
      </c>
      <c r="B213" s="269" t="s">
        <v>200</v>
      </c>
      <c r="C213" s="269">
        <v>565.95000000000005</v>
      </c>
      <c r="D213" s="309">
        <v>565.2833333333333</v>
      </c>
      <c r="E213" s="309">
        <v>554.56666666666661</v>
      </c>
      <c r="F213" s="309">
        <v>543.18333333333328</v>
      </c>
      <c r="G213" s="309">
        <v>532.46666666666658</v>
      </c>
      <c r="H213" s="309">
        <v>576.66666666666663</v>
      </c>
      <c r="I213" s="309">
        <v>587.38333333333333</v>
      </c>
      <c r="J213" s="309">
        <v>598.76666666666665</v>
      </c>
      <c r="K213" s="269">
        <v>576</v>
      </c>
      <c r="L213" s="269">
        <v>553.9</v>
      </c>
      <c r="M213" s="269">
        <v>39.645569999999999</v>
      </c>
    </row>
    <row r="214" spans="1:13">
      <c r="A214" s="302">
        <v>205</v>
      </c>
      <c r="B214" s="269" t="s">
        <v>570</v>
      </c>
      <c r="C214" s="269">
        <v>2051.9499999999998</v>
      </c>
      <c r="D214" s="309">
        <v>2058.4666666666667</v>
      </c>
      <c r="E214" s="309">
        <v>2016.9333333333334</v>
      </c>
      <c r="F214" s="309">
        <v>1981.9166666666667</v>
      </c>
      <c r="G214" s="309">
        <v>1940.3833333333334</v>
      </c>
      <c r="H214" s="309">
        <v>2093.4833333333336</v>
      </c>
      <c r="I214" s="309">
        <v>2135.0166666666673</v>
      </c>
      <c r="J214" s="309">
        <v>2170.0333333333333</v>
      </c>
      <c r="K214" s="269">
        <v>2100</v>
      </c>
      <c r="L214" s="269">
        <v>2023.45</v>
      </c>
      <c r="M214" s="269">
        <v>0.51337999999999995</v>
      </c>
    </row>
    <row r="215" spans="1:13">
      <c r="A215" s="302">
        <v>206</v>
      </c>
      <c r="B215" s="269" t="s">
        <v>201</v>
      </c>
      <c r="C215" s="309">
        <v>216.25</v>
      </c>
      <c r="D215" s="309">
        <v>215.45000000000002</v>
      </c>
      <c r="E215" s="309">
        <v>210.95000000000005</v>
      </c>
      <c r="F215" s="309">
        <v>205.65000000000003</v>
      </c>
      <c r="G215" s="309">
        <v>201.15000000000006</v>
      </c>
      <c r="H215" s="309">
        <v>220.75000000000003</v>
      </c>
      <c r="I215" s="309">
        <v>225.24999999999997</v>
      </c>
      <c r="J215" s="309">
        <v>230.55</v>
      </c>
      <c r="K215" s="309">
        <v>219.95</v>
      </c>
      <c r="L215" s="309">
        <v>210.15</v>
      </c>
      <c r="M215" s="309">
        <v>73.977080000000001</v>
      </c>
    </row>
    <row r="216" spans="1:13">
      <c r="A216" s="302">
        <v>207</v>
      </c>
      <c r="B216" s="269" t="s">
        <v>202</v>
      </c>
      <c r="C216" s="309">
        <v>27.95</v>
      </c>
      <c r="D216" s="309">
        <v>28.150000000000002</v>
      </c>
      <c r="E216" s="309">
        <v>27.600000000000005</v>
      </c>
      <c r="F216" s="309">
        <v>27.250000000000004</v>
      </c>
      <c r="G216" s="309">
        <v>26.700000000000006</v>
      </c>
      <c r="H216" s="309">
        <v>28.500000000000004</v>
      </c>
      <c r="I216" s="309">
        <v>29.05</v>
      </c>
      <c r="J216" s="309">
        <v>29.400000000000002</v>
      </c>
      <c r="K216" s="309">
        <v>28.7</v>
      </c>
      <c r="L216" s="309">
        <v>27.8</v>
      </c>
      <c r="M216" s="309">
        <v>121.48979</v>
      </c>
    </row>
    <row r="217" spans="1:13">
      <c r="A217" s="302">
        <v>208</v>
      </c>
      <c r="B217" s="269" t="s">
        <v>203</v>
      </c>
      <c r="C217" s="309">
        <v>205.6</v>
      </c>
      <c r="D217" s="309">
        <v>200.19999999999996</v>
      </c>
      <c r="E217" s="309">
        <v>192.59999999999991</v>
      </c>
      <c r="F217" s="309">
        <v>179.59999999999994</v>
      </c>
      <c r="G217" s="309">
        <v>171.99999999999989</v>
      </c>
      <c r="H217" s="309">
        <v>213.19999999999993</v>
      </c>
      <c r="I217" s="309">
        <v>220.8</v>
      </c>
      <c r="J217" s="309">
        <v>233.79999999999995</v>
      </c>
      <c r="K217" s="309">
        <v>207.8</v>
      </c>
      <c r="L217" s="309">
        <v>187.2</v>
      </c>
      <c r="M217" s="309">
        <v>475.67806000000002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28" sqref="H2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6"/>
      <c r="B5" s="516"/>
      <c r="C5" s="517"/>
      <c r="D5" s="51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8" t="s">
        <v>575</v>
      </c>
      <c r="C7" s="518"/>
      <c r="D7" s="263">
        <f>Main!B10</f>
        <v>43987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43986</v>
      </c>
      <c r="B10" s="268">
        <v>532368</v>
      </c>
      <c r="C10" s="269" t="s">
        <v>3223</v>
      </c>
      <c r="D10" s="269" t="s">
        <v>3709</v>
      </c>
      <c r="E10" s="269" t="s">
        <v>584</v>
      </c>
      <c r="F10" s="388">
        <v>5950000</v>
      </c>
      <c r="G10" s="268">
        <v>8.4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43986</v>
      </c>
      <c r="B11" s="268">
        <v>532368</v>
      </c>
      <c r="C11" s="269" t="s">
        <v>3223</v>
      </c>
      <c r="D11" s="269" t="s">
        <v>3710</v>
      </c>
      <c r="E11" s="269" t="s">
        <v>585</v>
      </c>
      <c r="F11" s="388">
        <v>7750000</v>
      </c>
      <c r="G11" s="268">
        <v>8.4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43986</v>
      </c>
      <c r="B12" s="268">
        <v>539274</v>
      </c>
      <c r="C12" s="269" t="s">
        <v>3711</v>
      </c>
      <c r="D12" s="269" t="s">
        <v>3712</v>
      </c>
      <c r="E12" s="269" t="s">
        <v>584</v>
      </c>
      <c r="F12" s="388">
        <v>35715</v>
      </c>
      <c r="G12" s="268">
        <v>1.5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43986</v>
      </c>
      <c r="B13" s="268">
        <v>542248</v>
      </c>
      <c r="C13" s="269" t="s">
        <v>3713</v>
      </c>
      <c r="D13" s="269" t="s">
        <v>3714</v>
      </c>
      <c r="E13" s="269" t="s">
        <v>585</v>
      </c>
      <c r="F13" s="388">
        <v>456000</v>
      </c>
      <c r="G13" s="268">
        <v>21.6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43986</v>
      </c>
      <c r="B14" s="268">
        <v>540777</v>
      </c>
      <c r="C14" s="269" t="s">
        <v>254</v>
      </c>
      <c r="D14" s="269" t="s">
        <v>3715</v>
      </c>
      <c r="E14" s="269" t="s">
        <v>584</v>
      </c>
      <c r="F14" s="388">
        <v>11573804</v>
      </c>
      <c r="G14" s="268">
        <v>496.4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43986</v>
      </c>
      <c r="B15" s="268">
        <v>540777</v>
      </c>
      <c r="C15" s="269" t="s">
        <v>254</v>
      </c>
      <c r="D15" s="269" t="s">
        <v>3716</v>
      </c>
      <c r="E15" s="269" t="s">
        <v>585</v>
      </c>
      <c r="F15" s="388">
        <v>40000000</v>
      </c>
      <c r="G15" s="268">
        <v>496.4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43986</v>
      </c>
      <c r="B16" s="268">
        <v>536709</v>
      </c>
      <c r="C16" s="269" t="s">
        <v>3717</v>
      </c>
      <c r="D16" s="269" t="s">
        <v>3718</v>
      </c>
      <c r="E16" s="269" t="s">
        <v>584</v>
      </c>
      <c r="F16" s="388">
        <v>23550</v>
      </c>
      <c r="G16" s="268">
        <v>8.5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43986</v>
      </c>
      <c r="B17" s="268">
        <v>543171</v>
      </c>
      <c r="C17" s="269" t="s">
        <v>3719</v>
      </c>
      <c r="D17" s="269" t="s">
        <v>3720</v>
      </c>
      <c r="E17" s="269" t="s">
        <v>584</v>
      </c>
      <c r="F17" s="388">
        <v>66000</v>
      </c>
      <c r="G17" s="268">
        <v>36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43986</v>
      </c>
      <c r="B18" s="268">
        <v>543171</v>
      </c>
      <c r="C18" s="269" t="s">
        <v>3719</v>
      </c>
      <c r="D18" s="269" t="s">
        <v>3721</v>
      </c>
      <c r="E18" s="269" t="s">
        <v>585</v>
      </c>
      <c r="F18" s="388">
        <v>54000</v>
      </c>
      <c r="G18" s="268">
        <v>36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43986</v>
      </c>
      <c r="B19" s="268">
        <v>543171</v>
      </c>
      <c r="C19" s="269" t="s">
        <v>3719</v>
      </c>
      <c r="D19" s="269" t="s">
        <v>3722</v>
      </c>
      <c r="E19" s="269" t="s">
        <v>585</v>
      </c>
      <c r="F19" s="388">
        <v>54000</v>
      </c>
      <c r="G19" s="268">
        <v>36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43986</v>
      </c>
      <c r="B20" s="268">
        <v>513305</v>
      </c>
      <c r="C20" s="269" t="s">
        <v>3723</v>
      </c>
      <c r="D20" s="269" t="s">
        <v>3724</v>
      </c>
      <c r="E20" s="269" t="s">
        <v>585</v>
      </c>
      <c r="F20" s="388">
        <v>200000</v>
      </c>
      <c r="G20" s="268">
        <v>3.24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43986</v>
      </c>
      <c r="B21" s="268">
        <v>513305</v>
      </c>
      <c r="C21" s="269" t="s">
        <v>3723</v>
      </c>
      <c r="D21" s="269" t="s">
        <v>3725</v>
      </c>
      <c r="E21" s="269" t="s">
        <v>584</v>
      </c>
      <c r="F21" s="388">
        <v>90000</v>
      </c>
      <c r="G21" s="268">
        <v>3.24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43986</v>
      </c>
      <c r="B22" s="268">
        <v>513305</v>
      </c>
      <c r="C22" s="269" t="s">
        <v>3723</v>
      </c>
      <c r="D22" s="269" t="s">
        <v>3725</v>
      </c>
      <c r="E22" s="269" t="s">
        <v>585</v>
      </c>
      <c r="F22" s="388">
        <v>6000</v>
      </c>
      <c r="G22" s="268">
        <v>3.36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43986</v>
      </c>
      <c r="B23" s="268">
        <v>513305</v>
      </c>
      <c r="C23" s="269" t="s">
        <v>3723</v>
      </c>
      <c r="D23" s="269" t="s">
        <v>3726</v>
      </c>
      <c r="E23" s="269" t="s">
        <v>584</v>
      </c>
      <c r="F23" s="388">
        <v>90000</v>
      </c>
      <c r="G23" s="268">
        <v>3.24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43986</v>
      </c>
      <c r="B24" s="268">
        <v>590073</v>
      </c>
      <c r="C24" s="269" t="s">
        <v>2855</v>
      </c>
      <c r="D24" s="269" t="s">
        <v>3727</v>
      </c>
      <c r="E24" s="269" t="s">
        <v>584</v>
      </c>
      <c r="F24" s="388">
        <v>1200821</v>
      </c>
      <c r="G24" s="268">
        <v>427.6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43986</v>
      </c>
      <c r="B25" s="268">
        <v>590073</v>
      </c>
      <c r="C25" s="269" t="s">
        <v>2855</v>
      </c>
      <c r="D25" s="269" t="s">
        <v>3728</v>
      </c>
      <c r="E25" s="269" t="s">
        <v>585</v>
      </c>
      <c r="F25" s="388">
        <v>1200821</v>
      </c>
      <c r="G25" s="268">
        <v>427.6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43986</v>
      </c>
      <c r="B26" s="268" t="s">
        <v>1395</v>
      </c>
      <c r="C26" s="269" t="s">
        <v>3729</v>
      </c>
      <c r="D26" s="269" t="s">
        <v>3687</v>
      </c>
      <c r="E26" s="269" t="s">
        <v>584</v>
      </c>
      <c r="F26" s="388">
        <v>101067</v>
      </c>
      <c r="G26" s="268">
        <v>439.84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43986</v>
      </c>
      <c r="B27" s="268" t="s">
        <v>3040</v>
      </c>
      <c r="C27" s="269" t="s">
        <v>3730</v>
      </c>
      <c r="D27" s="269" t="s">
        <v>3731</v>
      </c>
      <c r="E27" s="269" t="s">
        <v>584</v>
      </c>
      <c r="F27" s="388">
        <v>2310287</v>
      </c>
      <c r="G27" s="268">
        <v>28.74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43986</v>
      </c>
      <c r="B28" s="268" t="s">
        <v>1479</v>
      </c>
      <c r="C28" s="269" t="s">
        <v>3732</v>
      </c>
      <c r="D28" s="269" t="s">
        <v>3733</v>
      </c>
      <c r="E28" s="269" t="s">
        <v>584</v>
      </c>
      <c r="F28" s="388">
        <v>460000</v>
      </c>
      <c r="G28" s="268">
        <v>117.79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43986</v>
      </c>
      <c r="B29" s="268" t="s">
        <v>1479</v>
      </c>
      <c r="C29" s="269" t="s">
        <v>3732</v>
      </c>
      <c r="D29" s="269" t="s">
        <v>3734</v>
      </c>
      <c r="E29" s="269" t="s">
        <v>584</v>
      </c>
      <c r="F29" s="388">
        <v>705000</v>
      </c>
      <c r="G29" s="268">
        <v>118.47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43986</v>
      </c>
      <c r="B30" s="268" t="s">
        <v>1783</v>
      </c>
      <c r="C30" s="269" t="s">
        <v>3686</v>
      </c>
      <c r="D30" s="269" t="s">
        <v>3687</v>
      </c>
      <c r="E30" s="269" t="s">
        <v>584</v>
      </c>
      <c r="F30" s="388">
        <v>129617</v>
      </c>
      <c r="G30" s="268">
        <v>127.48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43986</v>
      </c>
      <c r="B31" s="268" t="s">
        <v>167</v>
      </c>
      <c r="C31" s="269" t="s">
        <v>3688</v>
      </c>
      <c r="D31" s="269" t="s">
        <v>3735</v>
      </c>
      <c r="E31" s="269" t="s">
        <v>584</v>
      </c>
      <c r="F31" s="388">
        <v>323832</v>
      </c>
      <c r="G31" s="268">
        <v>1027.6500000000001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43986</v>
      </c>
      <c r="B32" s="268" t="s">
        <v>169</v>
      </c>
      <c r="C32" s="269" t="s">
        <v>3689</v>
      </c>
      <c r="D32" s="269" t="s">
        <v>3690</v>
      </c>
      <c r="E32" s="269" t="s">
        <v>584</v>
      </c>
      <c r="F32" s="388">
        <v>3282022</v>
      </c>
      <c r="G32" s="268">
        <v>125.04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43986</v>
      </c>
      <c r="B33" s="268" t="s">
        <v>169</v>
      </c>
      <c r="C33" s="269" t="s">
        <v>3689</v>
      </c>
      <c r="D33" s="269" t="s">
        <v>3637</v>
      </c>
      <c r="E33" s="269" t="s">
        <v>584</v>
      </c>
      <c r="F33" s="388">
        <v>3136543</v>
      </c>
      <c r="G33" s="268">
        <v>125.72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43986</v>
      </c>
      <c r="B34" s="268" t="s">
        <v>2388</v>
      </c>
      <c r="C34" s="269" t="s">
        <v>3736</v>
      </c>
      <c r="D34" s="269" t="s">
        <v>3668</v>
      </c>
      <c r="E34" s="269" t="s">
        <v>584</v>
      </c>
      <c r="F34" s="388">
        <v>72368</v>
      </c>
      <c r="G34" s="268">
        <v>401.19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43986</v>
      </c>
      <c r="B35" s="268" t="s">
        <v>525</v>
      </c>
      <c r="C35" s="269" t="s">
        <v>3692</v>
      </c>
      <c r="D35" s="269" t="s">
        <v>3693</v>
      </c>
      <c r="E35" s="269" t="s">
        <v>584</v>
      </c>
      <c r="F35" s="388">
        <v>17703000</v>
      </c>
      <c r="G35" s="268">
        <v>7.24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43986</v>
      </c>
      <c r="B36" s="268" t="s">
        <v>2516</v>
      </c>
      <c r="C36" s="269" t="s">
        <v>3694</v>
      </c>
      <c r="D36" s="269" t="s">
        <v>3695</v>
      </c>
      <c r="E36" s="269" t="s">
        <v>584</v>
      </c>
      <c r="F36" s="388">
        <v>395718</v>
      </c>
      <c r="G36" s="268">
        <v>67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43986</v>
      </c>
      <c r="B37" s="268" t="s">
        <v>3428</v>
      </c>
      <c r="C37" s="269" t="s">
        <v>3737</v>
      </c>
      <c r="D37" s="269" t="s">
        <v>3738</v>
      </c>
      <c r="E37" s="269" t="s">
        <v>584</v>
      </c>
      <c r="F37" s="388">
        <v>101635</v>
      </c>
      <c r="G37" s="268">
        <v>92.94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43986</v>
      </c>
      <c r="B38" s="268" t="s">
        <v>2750</v>
      </c>
      <c r="C38" s="269" t="s">
        <v>3739</v>
      </c>
      <c r="D38" s="269" t="s">
        <v>3668</v>
      </c>
      <c r="E38" s="269" t="s">
        <v>584</v>
      </c>
      <c r="F38" s="388">
        <v>2700013</v>
      </c>
      <c r="G38" s="268">
        <v>2.84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43986</v>
      </c>
      <c r="B39" s="268" t="s">
        <v>1395</v>
      </c>
      <c r="C39" s="269" t="s">
        <v>3729</v>
      </c>
      <c r="D39" s="269" t="s">
        <v>3687</v>
      </c>
      <c r="E39" s="269" t="s">
        <v>585</v>
      </c>
      <c r="F39" s="388">
        <v>101067</v>
      </c>
      <c r="G39" s="268">
        <v>440.4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43986</v>
      </c>
      <c r="B40" s="268" t="s">
        <v>3040</v>
      </c>
      <c r="C40" s="269" t="s">
        <v>3730</v>
      </c>
      <c r="D40" s="269" t="s">
        <v>3740</v>
      </c>
      <c r="E40" s="269" t="s">
        <v>585</v>
      </c>
      <c r="F40" s="388">
        <v>600000</v>
      </c>
      <c r="G40" s="268">
        <v>28.7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43986</v>
      </c>
      <c r="B41" s="268" t="s">
        <v>3040</v>
      </c>
      <c r="C41" s="269" t="s">
        <v>3730</v>
      </c>
      <c r="D41" s="269" t="s">
        <v>3740</v>
      </c>
      <c r="E41" s="269" t="s">
        <v>585</v>
      </c>
      <c r="F41" s="388">
        <v>1710287</v>
      </c>
      <c r="G41" s="268">
        <v>28.75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43986</v>
      </c>
      <c r="B42" s="268" t="s">
        <v>1783</v>
      </c>
      <c r="C42" s="269" t="s">
        <v>3686</v>
      </c>
      <c r="D42" s="269" t="s">
        <v>3687</v>
      </c>
      <c r="E42" s="269" t="s">
        <v>585</v>
      </c>
      <c r="F42" s="388">
        <v>129671</v>
      </c>
      <c r="G42" s="268">
        <v>127.72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43986</v>
      </c>
      <c r="B43" s="268" t="s">
        <v>169</v>
      </c>
      <c r="C43" s="269" t="s">
        <v>3689</v>
      </c>
      <c r="D43" s="269" t="s">
        <v>3690</v>
      </c>
      <c r="E43" s="269" t="s">
        <v>585</v>
      </c>
      <c r="F43" s="388">
        <v>3282022</v>
      </c>
      <c r="G43" s="268">
        <v>125.26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43986</v>
      </c>
      <c r="B44" s="268" t="s">
        <v>169</v>
      </c>
      <c r="C44" s="269" t="s">
        <v>3689</v>
      </c>
      <c r="D44" s="269" t="s">
        <v>3741</v>
      </c>
      <c r="E44" s="269" t="s">
        <v>585</v>
      </c>
      <c r="F44" s="388">
        <v>3684210</v>
      </c>
      <c r="G44" s="268">
        <v>125.86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43986</v>
      </c>
      <c r="B45" s="268" t="s">
        <v>169</v>
      </c>
      <c r="C45" s="269" t="s">
        <v>3689</v>
      </c>
      <c r="D45" s="269" t="s">
        <v>3637</v>
      </c>
      <c r="E45" s="269" t="s">
        <v>585</v>
      </c>
      <c r="F45" s="388">
        <v>2867580</v>
      </c>
      <c r="G45" s="268">
        <v>126.17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43986</v>
      </c>
      <c r="B46" s="268" t="s">
        <v>2388</v>
      </c>
      <c r="C46" s="269" t="s">
        <v>3736</v>
      </c>
      <c r="D46" s="269" t="s">
        <v>3668</v>
      </c>
      <c r="E46" s="269" t="s">
        <v>585</v>
      </c>
      <c r="F46" s="388">
        <v>91308</v>
      </c>
      <c r="G46" s="268">
        <v>401.55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43986</v>
      </c>
      <c r="B47" s="268" t="s">
        <v>510</v>
      </c>
      <c r="C47" s="269" t="s">
        <v>3691</v>
      </c>
      <c r="D47" s="269" t="s">
        <v>3696</v>
      </c>
      <c r="E47" s="269" t="s">
        <v>585</v>
      </c>
      <c r="F47" s="388">
        <v>810800</v>
      </c>
      <c r="G47" s="268">
        <v>65.239999999999995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43986</v>
      </c>
      <c r="B48" s="268" t="s">
        <v>525</v>
      </c>
      <c r="C48" s="269" t="s">
        <v>3692</v>
      </c>
      <c r="D48" s="269" t="s">
        <v>3693</v>
      </c>
      <c r="E48" s="269" t="s">
        <v>585</v>
      </c>
      <c r="F48" s="388">
        <v>17469000</v>
      </c>
      <c r="G48" s="268">
        <v>7.26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43986</v>
      </c>
      <c r="B49" s="268" t="s">
        <v>2516</v>
      </c>
      <c r="C49" s="269" t="s">
        <v>3694</v>
      </c>
      <c r="D49" s="269" t="s">
        <v>3697</v>
      </c>
      <c r="E49" s="269" t="s">
        <v>585</v>
      </c>
      <c r="F49" s="388">
        <v>400000</v>
      </c>
      <c r="G49" s="268">
        <v>67.010000000000005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43986</v>
      </c>
      <c r="B50" s="268" t="s">
        <v>2516</v>
      </c>
      <c r="C50" s="269" t="s">
        <v>3694</v>
      </c>
      <c r="D50" s="269" t="s">
        <v>3742</v>
      </c>
      <c r="E50" s="269" t="s">
        <v>585</v>
      </c>
      <c r="F50" s="388">
        <v>156636</v>
      </c>
      <c r="G50" s="268">
        <v>68.849999999999994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43986</v>
      </c>
      <c r="B51" s="268" t="s">
        <v>2535</v>
      </c>
      <c r="C51" s="269" t="s">
        <v>3698</v>
      </c>
      <c r="D51" s="269" t="s">
        <v>3699</v>
      </c>
      <c r="E51" s="269" t="s">
        <v>585</v>
      </c>
      <c r="F51" s="388">
        <v>4971072</v>
      </c>
      <c r="G51" s="268">
        <v>5.59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43986</v>
      </c>
      <c r="B52" s="268" t="s">
        <v>3428</v>
      </c>
      <c r="C52" s="269" t="s">
        <v>3737</v>
      </c>
      <c r="D52" s="269" t="s">
        <v>3738</v>
      </c>
      <c r="E52" s="269" t="s">
        <v>585</v>
      </c>
      <c r="F52" s="388">
        <v>3614</v>
      </c>
      <c r="G52" s="268">
        <v>93.4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43986</v>
      </c>
      <c r="B53" s="268" t="s">
        <v>2750</v>
      </c>
      <c r="C53" s="269" t="s">
        <v>3739</v>
      </c>
      <c r="D53" s="269" t="s">
        <v>3668</v>
      </c>
      <c r="E53" s="269" t="s">
        <v>585</v>
      </c>
      <c r="F53" s="388">
        <v>2700013</v>
      </c>
      <c r="G53" s="268">
        <v>3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88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8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8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8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8"/>
      <c r="G58" s="268"/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8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8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8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8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8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8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8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8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8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8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8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8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8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8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4"/>
  <sheetViews>
    <sheetView zoomScale="76" zoomScaleNormal="85" workbookViewId="0">
      <selection activeCell="P19" sqref="P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43987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8">
        <v>1</v>
      </c>
      <c r="B10" s="479">
        <v>43978</v>
      </c>
      <c r="C10" s="480"/>
      <c r="D10" s="481" t="s">
        <v>496</v>
      </c>
      <c r="E10" s="482" t="s">
        <v>602</v>
      </c>
      <c r="F10" s="395">
        <v>227</v>
      </c>
      <c r="G10" s="482">
        <v>214</v>
      </c>
      <c r="H10" s="482">
        <v>240</v>
      </c>
      <c r="I10" s="483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84" t="s">
        <v>601</v>
      </c>
      <c r="N10" s="470">
        <v>43984</v>
      </c>
      <c r="O10" s="485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95" t="s">
        <v>3658</v>
      </c>
      <c r="G11" s="457">
        <v>897</v>
      </c>
      <c r="H11" s="440"/>
      <c r="I11" s="425" t="s">
        <v>3640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8">
        <v>3</v>
      </c>
      <c r="B12" s="479">
        <v>43980</v>
      </c>
      <c r="C12" s="480"/>
      <c r="D12" s="481" t="s">
        <v>182</v>
      </c>
      <c r="E12" s="482" t="s">
        <v>602</v>
      </c>
      <c r="F12" s="395">
        <v>303</v>
      </c>
      <c r="G12" s="482">
        <v>282</v>
      </c>
      <c r="H12" s="482">
        <v>317</v>
      </c>
      <c r="I12" s="483">
        <v>340</v>
      </c>
      <c r="J12" s="65" t="s">
        <v>3661</v>
      </c>
      <c r="K12" s="65">
        <f>H12-F12</f>
        <v>14</v>
      </c>
      <c r="L12" s="391">
        <f t="shared" ref="L12" si="1">K12/F12</f>
        <v>4.6204620462046202E-2</v>
      </c>
      <c r="M12" s="484" t="s">
        <v>601</v>
      </c>
      <c r="N12" s="470">
        <v>43984</v>
      </c>
      <c r="O12" s="485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5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8">
        <v>5</v>
      </c>
      <c r="B14" s="479">
        <v>43983</v>
      </c>
      <c r="C14" s="480"/>
      <c r="D14" s="481" t="s">
        <v>534</v>
      </c>
      <c r="E14" s="482" t="s">
        <v>602</v>
      </c>
      <c r="F14" s="395">
        <v>1025</v>
      </c>
      <c r="G14" s="482">
        <v>950</v>
      </c>
      <c r="H14" s="482">
        <v>1077.5</v>
      </c>
      <c r="I14" s="483" t="s">
        <v>3632</v>
      </c>
      <c r="J14" s="65" t="s">
        <v>3673</v>
      </c>
      <c r="K14" s="65">
        <f>H14-F14</f>
        <v>52.5</v>
      </c>
      <c r="L14" s="391">
        <f t="shared" ref="L14" si="2">K14/F14</f>
        <v>5.1219512195121948E-2</v>
      </c>
      <c r="M14" s="484" t="s">
        <v>601</v>
      </c>
      <c r="N14" s="470">
        <v>43985</v>
      </c>
      <c r="O14" s="485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8">
        <v>6</v>
      </c>
      <c r="B15" s="479">
        <v>43983</v>
      </c>
      <c r="C15" s="480"/>
      <c r="D15" s="481" t="s">
        <v>524</v>
      </c>
      <c r="E15" s="482" t="s">
        <v>602</v>
      </c>
      <c r="F15" s="395">
        <v>204</v>
      </c>
      <c r="G15" s="482">
        <v>190</v>
      </c>
      <c r="H15" s="482">
        <v>214.5</v>
      </c>
      <c r="I15" s="483" t="s">
        <v>666</v>
      </c>
      <c r="J15" s="65" t="s">
        <v>3674</v>
      </c>
      <c r="K15" s="65">
        <f>H15-F15</f>
        <v>10.5</v>
      </c>
      <c r="L15" s="391">
        <f t="shared" ref="L15" si="3">K15/F15</f>
        <v>5.1470588235294115E-2</v>
      </c>
      <c r="M15" s="484" t="s">
        <v>601</v>
      </c>
      <c r="N15" s="470">
        <v>43985</v>
      </c>
      <c r="O15" s="485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392"/>
      <c r="B16" s="422"/>
      <c r="C16" s="438"/>
      <c r="D16" s="439"/>
      <c r="E16" s="440"/>
      <c r="F16" s="440"/>
      <c r="G16" s="457"/>
      <c r="H16" s="440"/>
      <c r="I16" s="425"/>
      <c r="J16" s="441"/>
      <c r="K16" s="441"/>
      <c r="L16" s="442"/>
      <c r="M16" s="441"/>
      <c r="N16" s="443"/>
      <c r="O16" s="444"/>
      <c r="Q16" s="446"/>
      <c r="R16" s="447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/>
      <c r="B17" s="422"/>
      <c r="C17" s="438"/>
      <c r="D17" s="439"/>
      <c r="E17" s="440"/>
      <c r="F17" s="440"/>
      <c r="G17" s="457"/>
      <c r="H17" s="440"/>
      <c r="I17" s="425"/>
      <c r="J17" s="441"/>
      <c r="K17" s="441"/>
      <c r="L17" s="442"/>
      <c r="M17" s="441"/>
      <c r="N17" s="443"/>
      <c r="O17" s="444"/>
      <c r="Q17" s="446"/>
      <c r="R17" s="447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5" customFormat="1" ht="14.25">
      <c r="A18" s="392"/>
      <c r="B18" s="422"/>
      <c r="C18" s="423"/>
      <c r="D18" s="401"/>
      <c r="E18" s="424"/>
      <c r="F18" s="425"/>
      <c r="G18" s="426"/>
      <c r="H18" s="426"/>
      <c r="I18" s="425"/>
      <c r="J18" s="383"/>
      <c r="K18" s="383"/>
      <c r="L18" s="382"/>
      <c r="M18" s="378"/>
      <c r="N18" s="399"/>
      <c r="O18" s="389"/>
      <c r="Q18" s="64"/>
      <c r="R18" s="342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605</v>
      </c>
      <c r="B19" s="24"/>
      <c r="C19" s="25"/>
      <c r="D19" s="26"/>
      <c r="E19" s="27"/>
      <c r="F19" s="28"/>
      <c r="G19" s="28"/>
      <c r="H19" s="28"/>
      <c r="I19" s="28"/>
      <c r="J19" s="66"/>
      <c r="K19" s="28"/>
      <c r="L19" s="28"/>
      <c r="M19" s="38"/>
      <c r="N19" s="66"/>
      <c r="O19" s="67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606</v>
      </c>
      <c r="B20" s="23"/>
      <c r="C20" s="23"/>
      <c r="D20" s="23"/>
      <c r="F20" s="30" t="s">
        <v>607</v>
      </c>
      <c r="G20" s="17"/>
      <c r="H20" s="31"/>
      <c r="I20" s="36"/>
      <c r="J20" s="68"/>
      <c r="K20" s="69"/>
      <c r="L20" s="70"/>
      <c r="M20" s="70"/>
      <c r="N20" s="16"/>
      <c r="O20" s="71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608</v>
      </c>
      <c r="B21" s="23"/>
      <c r="C21" s="23"/>
      <c r="D21" s="23"/>
      <c r="E21" s="32"/>
      <c r="F21" s="30" t="s">
        <v>609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2"/>
      <c r="K22" s="69"/>
      <c r="L22" s="70"/>
      <c r="M22" s="17"/>
      <c r="N22" s="73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610</v>
      </c>
      <c r="C23" s="33"/>
      <c r="D23" s="33"/>
      <c r="E23" s="33"/>
      <c r="F23" s="34"/>
      <c r="G23" s="32"/>
      <c r="H23" s="32"/>
      <c r="I23" s="74"/>
      <c r="J23" s="75"/>
      <c r="K23" s="76"/>
      <c r="L23" s="12"/>
      <c r="M23" s="12"/>
      <c r="N23" s="11"/>
      <c r="O23" s="53"/>
      <c r="R23" s="83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576</v>
      </c>
      <c r="C24" s="21"/>
      <c r="D24" s="22" t="s">
        <v>589</v>
      </c>
      <c r="E24" s="21" t="s">
        <v>590</v>
      </c>
      <c r="F24" s="21" t="s">
        <v>591</v>
      </c>
      <c r="G24" s="21" t="s">
        <v>611</v>
      </c>
      <c r="H24" s="21" t="s">
        <v>593</v>
      </c>
      <c r="I24" s="21" t="s">
        <v>594</v>
      </c>
      <c r="J24" s="77" t="s">
        <v>595</v>
      </c>
      <c r="K24" s="62" t="s">
        <v>612</v>
      </c>
      <c r="L24" s="63" t="s">
        <v>597</v>
      </c>
      <c r="M24" s="78" t="s">
        <v>613</v>
      </c>
      <c r="N24" s="21" t="s">
        <v>614</v>
      </c>
      <c r="O24" s="21" t="s">
        <v>598</v>
      </c>
      <c r="P24" s="79" t="s">
        <v>599</v>
      </c>
      <c r="Q24" s="40"/>
      <c r="R24" s="38"/>
      <c r="S24" s="38"/>
      <c r="T24" s="38"/>
    </row>
    <row r="25" spans="1:38" s="417" customFormat="1" ht="15" customHeight="1">
      <c r="A25" s="465">
        <v>1</v>
      </c>
      <c r="B25" s="466">
        <v>43977</v>
      </c>
      <c r="C25" s="467"/>
      <c r="D25" s="390" t="s">
        <v>117</v>
      </c>
      <c r="E25" s="395" t="s">
        <v>3636</v>
      </c>
      <c r="F25" s="395">
        <v>2015</v>
      </c>
      <c r="G25" s="395">
        <v>1945</v>
      </c>
      <c r="H25" s="395">
        <v>2110</v>
      </c>
      <c r="I25" s="395" t="s">
        <v>3633</v>
      </c>
      <c r="J25" s="65" t="s">
        <v>3644</v>
      </c>
      <c r="K25" s="65">
        <f>H25-F25</f>
        <v>95</v>
      </c>
      <c r="L25" s="391">
        <f t="shared" ref="L25" si="4">K25/F25</f>
        <v>4.7146401985111663E-2</v>
      </c>
      <c r="M25" s="468"/>
      <c r="N25" s="469"/>
      <c r="O25" s="65" t="s">
        <v>601</v>
      </c>
      <c r="P25" s="470">
        <v>43983</v>
      </c>
      <c r="Q25" s="7"/>
      <c r="R25" s="345" t="s">
        <v>604</v>
      </c>
      <c r="S25" s="464">
        <v>43964</v>
      </c>
      <c r="T25" s="437"/>
      <c r="U25" s="437"/>
      <c r="V25" s="437"/>
      <c r="W25" s="437"/>
      <c r="X25" s="437"/>
      <c r="Y25" s="437"/>
      <c r="Z25" s="437"/>
      <c r="AA25" s="437"/>
    </row>
    <row r="26" spans="1:38" s="417" customFormat="1" ht="15" customHeight="1">
      <c r="A26" s="465">
        <v>2</v>
      </c>
      <c r="B26" s="466">
        <v>43980</v>
      </c>
      <c r="C26" s="467"/>
      <c r="D26" s="390" t="s">
        <v>188</v>
      </c>
      <c r="E26" s="395" t="s">
        <v>602</v>
      </c>
      <c r="F26" s="395">
        <v>1975</v>
      </c>
      <c r="G26" s="395">
        <v>1910</v>
      </c>
      <c r="H26" s="395">
        <v>2017.5</v>
      </c>
      <c r="I26" s="395" t="s">
        <v>3638</v>
      </c>
      <c r="J26" s="65" t="s">
        <v>3645</v>
      </c>
      <c r="K26" s="65">
        <f>H26-F26</f>
        <v>42.5</v>
      </c>
      <c r="L26" s="391">
        <f t="shared" ref="L26" si="5">K26/F26</f>
        <v>2.1518987341772152E-2</v>
      </c>
      <c r="M26" s="468"/>
      <c r="N26" s="469"/>
      <c r="O26" s="65" t="s">
        <v>601</v>
      </c>
      <c r="P26" s="470">
        <v>43983</v>
      </c>
      <c r="Q26" s="7"/>
      <c r="R26" s="345" t="s">
        <v>3188</v>
      </c>
      <c r="S26" s="437"/>
      <c r="T26" s="437"/>
      <c r="U26" s="437"/>
      <c r="V26" s="437"/>
      <c r="W26" s="437"/>
      <c r="X26" s="437"/>
      <c r="Y26" s="437"/>
      <c r="Z26" s="437"/>
      <c r="AA26" s="437"/>
    </row>
    <row r="27" spans="1:38" s="417" customFormat="1" ht="15" customHeight="1">
      <c r="A27" s="465">
        <v>3</v>
      </c>
      <c r="B27" s="466">
        <v>43980</v>
      </c>
      <c r="C27" s="467"/>
      <c r="D27" s="390" t="s">
        <v>147</v>
      </c>
      <c r="E27" s="395" t="s">
        <v>602</v>
      </c>
      <c r="F27" s="395">
        <v>908</v>
      </c>
      <c r="G27" s="395">
        <v>878</v>
      </c>
      <c r="H27" s="395">
        <v>927.5</v>
      </c>
      <c r="I27" s="395" t="s">
        <v>3639</v>
      </c>
      <c r="J27" s="65" t="s">
        <v>3662</v>
      </c>
      <c r="K27" s="65">
        <f>H27-F27</f>
        <v>19.5</v>
      </c>
      <c r="L27" s="391">
        <f t="shared" ref="L27" si="6">K27/F27</f>
        <v>2.1475770925110133E-2</v>
      </c>
      <c r="M27" s="468"/>
      <c r="N27" s="469"/>
      <c r="O27" s="65" t="s">
        <v>601</v>
      </c>
      <c r="P27" s="470">
        <v>43984</v>
      </c>
      <c r="Q27" s="7"/>
      <c r="R27" s="345" t="s">
        <v>3188</v>
      </c>
      <c r="S27" s="437"/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65">
        <v>4</v>
      </c>
      <c r="B28" s="466">
        <v>43983</v>
      </c>
      <c r="C28" s="467"/>
      <c r="D28" s="390" t="s">
        <v>179</v>
      </c>
      <c r="E28" s="395" t="s">
        <v>602</v>
      </c>
      <c r="F28" s="395">
        <v>472</v>
      </c>
      <c r="G28" s="395">
        <v>455</v>
      </c>
      <c r="H28" s="395">
        <v>482</v>
      </c>
      <c r="I28" s="395" t="s">
        <v>3629</v>
      </c>
      <c r="J28" s="65" t="s">
        <v>3648</v>
      </c>
      <c r="K28" s="65">
        <f t="shared" ref="K28:K29" si="7">H28-F28</f>
        <v>10</v>
      </c>
      <c r="L28" s="391">
        <f t="shared" ref="L28:L29" si="8">K28/F28</f>
        <v>2.1186440677966101E-2</v>
      </c>
      <c r="M28" s="468"/>
      <c r="N28" s="469"/>
      <c r="O28" s="65" t="s">
        <v>601</v>
      </c>
      <c r="P28" s="473">
        <v>43983</v>
      </c>
      <c r="Q28" s="7"/>
      <c r="R28" s="345" t="s">
        <v>604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65">
        <v>5</v>
      </c>
      <c r="B29" s="466">
        <v>43983</v>
      </c>
      <c r="C29" s="467"/>
      <c r="D29" s="390" t="s">
        <v>3646</v>
      </c>
      <c r="E29" s="395" t="s">
        <v>602</v>
      </c>
      <c r="F29" s="395">
        <v>2372.5</v>
      </c>
      <c r="G29" s="395">
        <v>2285</v>
      </c>
      <c r="H29" s="395">
        <v>2422.5</v>
      </c>
      <c r="I29" s="395" t="s">
        <v>3647</v>
      </c>
      <c r="J29" s="65" t="s">
        <v>3649</v>
      </c>
      <c r="K29" s="65">
        <f t="shared" si="7"/>
        <v>50</v>
      </c>
      <c r="L29" s="391">
        <f t="shared" si="8"/>
        <v>2.107481559536354E-2</v>
      </c>
      <c r="M29" s="468"/>
      <c r="N29" s="469"/>
      <c r="O29" s="65" t="s">
        <v>601</v>
      </c>
      <c r="P29" s="473">
        <v>43983</v>
      </c>
      <c r="Q29" s="7"/>
      <c r="R29" s="345" t="s">
        <v>604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5">
        <v>6</v>
      </c>
      <c r="B30" s="466">
        <v>43983</v>
      </c>
      <c r="C30" s="467"/>
      <c r="D30" s="390" t="s">
        <v>39</v>
      </c>
      <c r="E30" s="395" t="s">
        <v>3630</v>
      </c>
      <c r="F30" s="395">
        <v>1304</v>
      </c>
      <c r="G30" s="395">
        <v>1345</v>
      </c>
      <c r="H30" s="395">
        <v>1284</v>
      </c>
      <c r="I30" s="395" t="s">
        <v>3650</v>
      </c>
      <c r="J30" s="65" t="s">
        <v>3708</v>
      </c>
      <c r="K30" s="65">
        <f>F30-H30</f>
        <v>20</v>
      </c>
      <c r="L30" s="391">
        <f t="shared" ref="L30" si="9">K30/F30</f>
        <v>1.5337423312883436E-2</v>
      </c>
      <c r="M30" s="468"/>
      <c r="N30" s="469"/>
      <c r="O30" s="65" t="s">
        <v>601</v>
      </c>
      <c r="P30" s="473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398">
        <v>7</v>
      </c>
      <c r="B31" s="422">
        <v>43983</v>
      </c>
      <c r="C31" s="379"/>
      <c r="D31" s="380" t="s">
        <v>95</v>
      </c>
      <c r="E31" s="421" t="s">
        <v>602</v>
      </c>
      <c r="F31" s="421" t="s">
        <v>3651</v>
      </c>
      <c r="G31" s="403"/>
      <c r="H31" s="403">
        <v>3890</v>
      </c>
      <c r="I31" s="421" t="s">
        <v>3652</v>
      </c>
      <c r="J31" s="402" t="s">
        <v>603</v>
      </c>
      <c r="K31" s="402"/>
      <c r="L31" s="382"/>
      <c r="M31" s="399"/>
      <c r="N31" s="399"/>
      <c r="O31" s="402"/>
      <c r="P31" s="399"/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5">
        <v>8</v>
      </c>
      <c r="B32" s="466">
        <v>43983</v>
      </c>
      <c r="C32" s="467"/>
      <c r="D32" s="390" t="s">
        <v>143</v>
      </c>
      <c r="E32" s="395" t="s">
        <v>3630</v>
      </c>
      <c r="F32" s="395">
        <v>5815</v>
      </c>
      <c r="G32" s="395">
        <v>6000</v>
      </c>
      <c r="H32" s="395">
        <v>5690</v>
      </c>
      <c r="I32" s="395">
        <v>5400</v>
      </c>
      <c r="J32" s="65" t="s">
        <v>3669</v>
      </c>
      <c r="K32" s="65">
        <f>F32-H32</f>
        <v>125</v>
      </c>
      <c r="L32" s="391">
        <f t="shared" ref="L32" si="10">K32/F32</f>
        <v>2.1496130696474634E-2</v>
      </c>
      <c r="M32" s="468"/>
      <c r="N32" s="469"/>
      <c r="O32" s="65" t="s">
        <v>601</v>
      </c>
      <c r="P32" s="470">
        <v>43984</v>
      </c>
      <c r="Q32" s="7"/>
      <c r="R32" s="345" t="s">
        <v>3188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34" s="417" customFormat="1" ht="15" customHeight="1">
      <c r="A33" s="465">
        <v>9</v>
      </c>
      <c r="B33" s="466">
        <v>43983</v>
      </c>
      <c r="C33" s="467"/>
      <c r="D33" s="390" t="s">
        <v>179</v>
      </c>
      <c r="E33" s="395" t="s">
        <v>602</v>
      </c>
      <c r="F33" s="395">
        <v>462</v>
      </c>
      <c r="G33" s="395">
        <v>442</v>
      </c>
      <c r="H33" s="395">
        <v>473</v>
      </c>
      <c r="I33" s="395">
        <v>500</v>
      </c>
      <c r="J33" s="65" t="s">
        <v>3659</v>
      </c>
      <c r="K33" s="65">
        <f>H33-F33</f>
        <v>11</v>
      </c>
      <c r="L33" s="391">
        <f t="shared" ref="L33:L36" si="11">K33/F33</f>
        <v>2.3809523809523808E-2</v>
      </c>
      <c r="M33" s="468"/>
      <c r="N33" s="469"/>
      <c r="O33" s="65" t="s">
        <v>601</v>
      </c>
      <c r="P33" s="470">
        <v>43984</v>
      </c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34" s="417" customFormat="1" ht="15" customHeight="1">
      <c r="A34" s="496">
        <v>10</v>
      </c>
      <c r="B34" s="497">
        <v>43984</v>
      </c>
      <c r="C34" s="498"/>
      <c r="D34" s="489" t="s">
        <v>56</v>
      </c>
      <c r="E34" s="490" t="s">
        <v>3630</v>
      </c>
      <c r="F34" s="490">
        <v>400.5</v>
      </c>
      <c r="G34" s="490">
        <v>412</v>
      </c>
      <c r="H34" s="490">
        <v>422.5</v>
      </c>
      <c r="I34" s="490" t="s">
        <v>3660</v>
      </c>
      <c r="J34" s="493" t="s">
        <v>3670</v>
      </c>
      <c r="K34" s="493">
        <f>F34-H34</f>
        <v>-22</v>
      </c>
      <c r="L34" s="499">
        <f t="shared" si="11"/>
        <v>-5.4931335830212237E-2</v>
      </c>
      <c r="M34" s="500"/>
      <c r="N34" s="501"/>
      <c r="O34" s="493" t="s">
        <v>665</v>
      </c>
      <c r="P34" s="502">
        <v>43985</v>
      </c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34" s="417" customFormat="1" ht="15" customHeight="1">
      <c r="A35" s="465">
        <v>11</v>
      </c>
      <c r="B35" s="466">
        <v>43984</v>
      </c>
      <c r="C35" s="467"/>
      <c r="D35" s="390" t="s">
        <v>3666</v>
      </c>
      <c r="E35" s="395" t="s">
        <v>602</v>
      </c>
      <c r="F35" s="395">
        <v>500</v>
      </c>
      <c r="G35" s="395">
        <v>480</v>
      </c>
      <c r="H35" s="395">
        <v>512</v>
      </c>
      <c r="I35" s="395">
        <v>540</v>
      </c>
      <c r="J35" s="65" t="s">
        <v>3685</v>
      </c>
      <c r="K35" s="65">
        <f>H35-F35</f>
        <v>12</v>
      </c>
      <c r="L35" s="391">
        <f t="shared" si="11"/>
        <v>2.4E-2</v>
      </c>
      <c r="M35" s="468"/>
      <c r="N35" s="469"/>
      <c r="O35" s="65" t="s">
        <v>601</v>
      </c>
      <c r="P35" s="470">
        <v>43985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34" s="417" customFormat="1" ht="15" customHeight="1">
      <c r="A36" s="465">
        <v>12</v>
      </c>
      <c r="B36" s="466">
        <v>43984</v>
      </c>
      <c r="C36" s="467"/>
      <c r="D36" s="390" t="s">
        <v>47</v>
      </c>
      <c r="E36" s="395" t="s">
        <v>3630</v>
      </c>
      <c r="F36" s="395">
        <v>192</v>
      </c>
      <c r="G36" s="395">
        <v>198</v>
      </c>
      <c r="H36" s="395">
        <v>187</v>
      </c>
      <c r="I36" s="395" t="s">
        <v>3667</v>
      </c>
      <c r="J36" s="65" t="s">
        <v>3672</v>
      </c>
      <c r="K36" s="65">
        <f>F36-H36</f>
        <v>5</v>
      </c>
      <c r="L36" s="391">
        <f t="shared" si="11"/>
        <v>2.6041666666666668E-2</v>
      </c>
      <c r="M36" s="468"/>
      <c r="N36" s="469"/>
      <c r="O36" s="65" t="s">
        <v>601</v>
      </c>
      <c r="P36" s="470">
        <v>43985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34" s="417" customFormat="1" ht="15" customHeight="1">
      <c r="A37" s="465">
        <v>13</v>
      </c>
      <c r="B37" s="466">
        <v>43985</v>
      </c>
      <c r="C37" s="467"/>
      <c r="D37" s="390" t="s">
        <v>92</v>
      </c>
      <c r="E37" s="395" t="s">
        <v>602</v>
      </c>
      <c r="F37" s="395">
        <v>2385</v>
      </c>
      <c r="G37" s="395">
        <v>2285</v>
      </c>
      <c r="H37" s="395">
        <v>2422.5</v>
      </c>
      <c r="I37" s="395" t="s">
        <v>3647</v>
      </c>
      <c r="J37" s="65" t="s">
        <v>3671</v>
      </c>
      <c r="K37" s="65">
        <f>H37-F37</f>
        <v>37.5</v>
      </c>
      <c r="L37" s="391">
        <f t="shared" ref="L37:L38" si="12">K37/F37</f>
        <v>1.5723270440251572E-2</v>
      </c>
      <c r="M37" s="468"/>
      <c r="N37" s="469"/>
      <c r="O37" s="65" t="s">
        <v>601</v>
      </c>
      <c r="P37" s="473">
        <v>43985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34" s="417" customFormat="1" ht="15" customHeight="1">
      <c r="A38" s="465">
        <v>14</v>
      </c>
      <c r="B38" s="466">
        <v>43985</v>
      </c>
      <c r="C38" s="467"/>
      <c r="D38" s="390" t="s">
        <v>39</v>
      </c>
      <c r="E38" s="395" t="s">
        <v>3630</v>
      </c>
      <c r="F38" s="395">
        <v>1304</v>
      </c>
      <c r="G38" s="395">
        <v>1345</v>
      </c>
      <c r="H38" s="395">
        <v>1282.5</v>
      </c>
      <c r="I38" s="395" t="s">
        <v>3650</v>
      </c>
      <c r="J38" s="65" t="s">
        <v>3684</v>
      </c>
      <c r="K38" s="65">
        <f>F38-H38</f>
        <v>21.5</v>
      </c>
      <c r="L38" s="391">
        <f t="shared" si="12"/>
        <v>1.6487730061349692E-2</v>
      </c>
      <c r="M38" s="468"/>
      <c r="N38" s="469"/>
      <c r="O38" s="65" t="s">
        <v>601</v>
      </c>
      <c r="P38" s="473">
        <v>43985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34" s="417" customFormat="1" ht="15" customHeight="1">
      <c r="A39" s="398">
        <v>15</v>
      </c>
      <c r="B39" s="422">
        <v>43985</v>
      </c>
      <c r="C39" s="379"/>
      <c r="D39" s="380" t="s">
        <v>3675</v>
      </c>
      <c r="E39" s="421" t="s">
        <v>3630</v>
      </c>
      <c r="F39" s="421" t="s">
        <v>3676</v>
      </c>
      <c r="G39" s="403">
        <v>352</v>
      </c>
      <c r="H39" s="403"/>
      <c r="I39" s="421">
        <v>320</v>
      </c>
      <c r="J39" s="402" t="s">
        <v>603</v>
      </c>
      <c r="K39" s="402"/>
      <c r="L39" s="382"/>
      <c r="M39" s="476"/>
      <c r="N39" s="477"/>
      <c r="O39" s="402"/>
      <c r="P39" s="486"/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34" s="417" customFormat="1" ht="15" customHeight="1">
      <c r="A40" s="496">
        <v>16</v>
      </c>
      <c r="B40" s="497">
        <v>43985</v>
      </c>
      <c r="C40" s="498"/>
      <c r="D40" s="489" t="s">
        <v>471</v>
      </c>
      <c r="E40" s="490" t="s">
        <v>602</v>
      </c>
      <c r="F40" s="490">
        <v>297</v>
      </c>
      <c r="G40" s="490">
        <v>288</v>
      </c>
      <c r="H40" s="490">
        <v>288</v>
      </c>
      <c r="I40" s="490" t="s">
        <v>3677</v>
      </c>
      <c r="J40" s="493" t="s">
        <v>3678</v>
      </c>
      <c r="K40" s="493">
        <f>H40-F40</f>
        <v>-9</v>
      </c>
      <c r="L40" s="499">
        <f t="shared" ref="L40:L41" si="13">K40/F40</f>
        <v>-3.0303030303030304E-2</v>
      </c>
      <c r="M40" s="500"/>
      <c r="N40" s="501"/>
      <c r="O40" s="493" t="s">
        <v>665</v>
      </c>
      <c r="P40" s="503">
        <v>43985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34" s="417" customFormat="1" ht="15" customHeight="1">
      <c r="A41" s="465">
        <v>17</v>
      </c>
      <c r="B41" s="466">
        <v>43985</v>
      </c>
      <c r="C41" s="467"/>
      <c r="D41" s="390" t="s">
        <v>3679</v>
      </c>
      <c r="E41" s="395" t="s">
        <v>3630</v>
      </c>
      <c r="F41" s="395">
        <v>144.5</v>
      </c>
      <c r="G41" s="395">
        <v>150.5</v>
      </c>
      <c r="H41" s="395">
        <v>141</v>
      </c>
      <c r="I41" s="395" t="s">
        <v>3680</v>
      </c>
      <c r="J41" s="65" t="s">
        <v>3700</v>
      </c>
      <c r="K41" s="65">
        <f>F41-H41</f>
        <v>3.5</v>
      </c>
      <c r="L41" s="391">
        <f t="shared" si="13"/>
        <v>2.4221453287197232E-2</v>
      </c>
      <c r="M41" s="468"/>
      <c r="N41" s="469"/>
      <c r="O41" s="65" t="s">
        <v>601</v>
      </c>
      <c r="P41" s="470">
        <v>43986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34" s="417" customFormat="1" ht="15" customHeight="1">
      <c r="A42" s="465">
        <v>18</v>
      </c>
      <c r="B42" s="466">
        <v>43986</v>
      </c>
      <c r="C42" s="467"/>
      <c r="D42" s="390" t="s">
        <v>187</v>
      </c>
      <c r="E42" s="395" t="s">
        <v>3630</v>
      </c>
      <c r="F42" s="395">
        <v>321</v>
      </c>
      <c r="G42" s="395">
        <v>332</v>
      </c>
      <c r="H42" s="395">
        <v>315.5</v>
      </c>
      <c r="I42" s="395">
        <v>302</v>
      </c>
      <c r="J42" s="65" t="s">
        <v>3707</v>
      </c>
      <c r="K42" s="65">
        <f>F42-H42</f>
        <v>5.5</v>
      </c>
      <c r="L42" s="391">
        <f t="shared" ref="L42" si="14">K42/F42</f>
        <v>1.7133956386292833E-2</v>
      </c>
      <c r="M42" s="468"/>
      <c r="N42" s="469"/>
      <c r="O42" s="65" t="s">
        <v>601</v>
      </c>
      <c r="P42" s="473">
        <v>43986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34" s="417" customFormat="1" ht="15" customHeight="1">
      <c r="A43" s="398"/>
      <c r="B43" s="422"/>
      <c r="C43" s="379"/>
      <c r="D43" s="380"/>
      <c r="E43" s="421"/>
      <c r="F43" s="421"/>
      <c r="G43" s="403"/>
      <c r="H43" s="403"/>
      <c r="I43" s="421"/>
      <c r="J43" s="402"/>
      <c r="K43" s="402"/>
      <c r="L43" s="382"/>
      <c r="M43" s="476"/>
      <c r="N43" s="477"/>
      <c r="O43" s="402"/>
      <c r="P43" s="486"/>
      <c r="Q43" s="7"/>
      <c r="R43" s="345"/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34" ht="15" customHeight="1">
      <c r="A44" s="398"/>
      <c r="B44" s="422"/>
      <c r="C44" s="379"/>
      <c r="D44" s="428"/>
      <c r="E44" s="428"/>
      <c r="F44" s="471"/>
      <c r="G44" s="471"/>
      <c r="H44" s="471"/>
      <c r="I44" s="471"/>
      <c r="J44" s="472"/>
      <c r="K44" s="471"/>
      <c r="L44" s="471"/>
      <c r="M44" s="381"/>
      <c r="N44" s="383"/>
      <c r="O44" s="383"/>
      <c r="P44" s="384"/>
      <c r="Q44" s="11"/>
      <c r="R44" s="12"/>
      <c r="S44" s="16"/>
      <c r="T44" s="16"/>
      <c r="U44" s="16"/>
      <c r="V44" s="16"/>
      <c r="W44" s="16"/>
      <c r="X44" s="16"/>
      <c r="Y44" s="16"/>
      <c r="Z44" s="16"/>
      <c r="AA44" s="16"/>
    </row>
    <row r="45" spans="1:34" ht="44.25" customHeight="1">
      <c r="A45" s="23" t="s">
        <v>605</v>
      </c>
      <c r="B45" s="39"/>
      <c r="C45" s="39"/>
      <c r="D45" s="40"/>
      <c r="E45" s="36"/>
      <c r="F45" s="36"/>
      <c r="G45" s="35"/>
      <c r="H45" s="35"/>
      <c r="I45" s="36"/>
      <c r="J45" s="17"/>
      <c r="K45" s="80"/>
      <c r="L45" s="81"/>
      <c r="M45" s="80"/>
      <c r="N45" s="82"/>
      <c r="O45" s="80"/>
      <c r="P45" s="82"/>
      <c r="Q45" s="16"/>
      <c r="R45" s="12"/>
      <c r="S45" s="16"/>
      <c r="T45" s="16"/>
      <c r="U45" s="16"/>
      <c r="V45" s="16"/>
      <c r="W45" s="16"/>
      <c r="X45" s="16"/>
      <c r="Y45" s="16"/>
      <c r="Z45" s="5"/>
      <c r="AA45" s="5"/>
      <c r="AB45" s="5"/>
    </row>
    <row r="46" spans="1:34" s="6" customFormat="1">
      <c r="A46" s="29" t="s">
        <v>606</v>
      </c>
      <c r="B46" s="23"/>
      <c r="C46" s="23"/>
      <c r="D46" s="23"/>
      <c r="E46" s="5"/>
      <c r="F46" s="30" t="s">
        <v>607</v>
      </c>
      <c r="G46" s="41"/>
      <c r="H46" s="42"/>
      <c r="I46" s="83"/>
      <c r="J46" s="17"/>
      <c r="K46" s="84"/>
      <c r="L46" s="85"/>
      <c r="M46" s="86"/>
      <c r="N46" s="87"/>
      <c r="O46" s="88"/>
      <c r="P46" s="5"/>
      <c r="Q46" s="4"/>
      <c r="R46" s="12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9" customFormat="1" ht="14.25" customHeight="1">
      <c r="A47" s="29"/>
      <c r="B47" s="23"/>
      <c r="C47" s="23"/>
      <c r="D47" s="23"/>
      <c r="E47" s="32"/>
      <c r="F47" s="30" t="s">
        <v>609</v>
      </c>
      <c r="G47" s="41"/>
      <c r="H47" s="42"/>
      <c r="I47" s="83"/>
      <c r="J47" s="17"/>
      <c r="K47" s="84"/>
      <c r="L47" s="85"/>
      <c r="M47" s="86"/>
      <c r="N47" s="87"/>
      <c r="O47" s="88"/>
      <c r="P47" s="5"/>
      <c r="Q47" s="4"/>
      <c r="R47" s="12"/>
      <c r="S47" s="6"/>
      <c r="Y47" s="6"/>
      <c r="Z47" s="6"/>
    </row>
    <row r="48" spans="1:34" s="9" customFormat="1" ht="14.25" customHeight="1">
      <c r="A48" s="23"/>
      <c r="B48" s="23"/>
      <c r="C48" s="23"/>
      <c r="D48" s="23"/>
      <c r="E48" s="32"/>
      <c r="F48" s="17"/>
      <c r="G48" s="17"/>
      <c r="H48" s="31"/>
      <c r="I48" s="36"/>
      <c r="J48" s="72"/>
      <c r="K48" s="69"/>
      <c r="L48" s="70"/>
      <c r="M48" s="17"/>
      <c r="N48" s="73"/>
      <c r="O48" s="57"/>
      <c r="P48" s="8"/>
      <c r="Q48" s="4"/>
      <c r="R48" s="12"/>
      <c r="S48" s="6"/>
      <c r="Y48" s="6"/>
      <c r="Z48" s="6"/>
    </row>
    <row r="49" spans="1:34" s="9" customFormat="1" ht="15">
      <c r="A49" s="43" t="s">
        <v>616</v>
      </c>
      <c r="B49" s="43"/>
      <c r="C49" s="43"/>
      <c r="D49" s="43"/>
      <c r="E49" s="32"/>
      <c r="F49" s="17"/>
      <c r="G49" s="12"/>
      <c r="H49" s="17"/>
      <c r="I49" s="12"/>
      <c r="J49" s="89"/>
      <c r="K49" s="12"/>
      <c r="L49" s="12"/>
      <c r="M49" s="12"/>
      <c r="N49" s="12"/>
      <c r="O49" s="90"/>
      <c r="P49"/>
      <c r="Q49" s="4"/>
      <c r="R49" s="12"/>
      <c r="S49" s="6"/>
      <c r="Y49" s="6"/>
      <c r="Z49" s="6"/>
    </row>
    <row r="50" spans="1:34" s="9" customFormat="1" ht="38.25">
      <c r="A50" s="21" t="s">
        <v>16</v>
      </c>
      <c r="B50" s="21" t="s">
        <v>576</v>
      </c>
      <c r="C50" s="21"/>
      <c r="D50" s="22" t="s">
        <v>589</v>
      </c>
      <c r="E50" s="21" t="s">
        <v>590</v>
      </c>
      <c r="F50" s="21" t="s">
        <v>591</v>
      </c>
      <c r="G50" s="21" t="s">
        <v>611</v>
      </c>
      <c r="H50" s="21" t="s">
        <v>593</v>
      </c>
      <c r="I50" s="21" t="s">
        <v>594</v>
      </c>
      <c r="J50" s="20" t="s">
        <v>595</v>
      </c>
      <c r="K50" s="78" t="s">
        <v>617</v>
      </c>
      <c r="L50" s="78" t="s">
        <v>613</v>
      </c>
      <c r="M50" s="21" t="s">
        <v>614</v>
      </c>
      <c r="N50" s="20" t="s">
        <v>598</v>
      </c>
      <c r="O50" s="91" t="s">
        <v>599</v>
      </c>
      <c r="P50" s="5"/>
      <c r="Q50" s="4"/>
      <c r="R50" s="17"/>
      <c r="S50" s="6"/>
      <c r="Y50" s="6"/>
      <c r="Z50" s="6"/>
    </row>
    <row r="51" spans="1:34" s="9" customFormat="1" ht="14.25">
      <c r="A51" s="460">
        <v>1</v>
      </c>
      <c r="B51" s="449">
        <v>43986</v>
      </c>
      <c r="C51" s="449"/>
      <c r="D51" s="390" t="s">
        <v>3701</v>
      </c>
      <c r="E51" s="395" t="s">
        <v>3630</v>
      </c>
      <c r="F51" s="395">
        <v>10070</v>
      </c>
      <c r="G51" s="448">
        <v>10230</v>
      </c>
      <c r="H51" s="448">
        <v>9980</v>
      </c>
      <c r="I51" s="475" t="s">
        <v>3702</v>
      </c>
      <c r="J51" s="65" t="s">
        <v>3703</v>
      </c>
      <c r="K51" s="65">
        <f t="shared" ref="K51" si="15">L51*M51</f>
        <v>6750</v>
      </c>
      <c r="L51" s="65">
        <f>F51-H51</f>
        <v>90</v>
      </c>
      <c r="M51" s="65">
        <v>75</v>
      </c>
      <c r="N51" s="65" t="s">
        <v>601</v>
      </c>
      <c r="O51" s="504">
        <v>43986</v>
      </c>
      <c r="P51" s="404"/>
      <c r="Q51" s="404"/>
      <c r="R51" s="345" t="s">
        <v>604</v>
      </c>
      <c r="S51" s="40"/>
      <c r="Y51" s="6"/>
      <c r="Z51" s="6"/>
    </row>
    <row r="52" spans="1:34" s="9" customFormat="1" ht="14.25">
      <c r="A52" s="458"/>
      <c r="B52" s="456"/>
      <c r="C52" s="456"/>
      <c r="D52" s="380"/>
      <c r="E52" s="421"/>
      <c r="F52" s="421"/>
      <c r="G52" s="457"/>
      <c r="H52" s="457"/>
      <c r="I52" s="421"/>
      <c r="J52" s="383"/>
      <c r="K52" s="383"/>
      <c r="L52" s="383"/>
      <c r="M52" s="383"/>
      <c r="N52" s="383"/>
      <c r="O52" s="399"/>
      <c r="P52" s="404"/>
      <c r="Q52" s="404"/>
      <c r="R52" s="345"/>
      <c r="S52" s="40"/>
      <c r="Y52" s="6"/>
      <c r="Z52" s="6"/>
    </row>
    <row r="53" spans="1:34" s="9" customFormat="1" ht="14.25">
      <c r="A53" s="519"/>
      <c r="B53" s="520"/>
      <c r="C53" s="450"/>
      <c r="D53" s="401"/>
      <c r="E53" s="451"/>
      <c r="F53" s="452"/>
      <c r="G53" s="451"/>
      <c r="H53" s="451"/>
      <c r="I53" s="451"/>
      <c r="J53" s="520"/>
      <c r="K53" s="453"/>
      <c r="L53" s="521"/>
      <c r="M53" s="521"/>
      <c r="N53" s="521"/>
      <c r="O53" s="523"/>
      <c r="P53" s="404"/>
      <c r="Q53" s="404"/>
      <c r="R53" s="345"/>
      <c r="S53" s="40"/>
      <c r="Y53" s="6"/>
      <c r="Z53" s="6"/>
    </row>
    <row r="54" spans="1:34" s="9" customFormat="1" ht="14.25">
      <c r="A54" s="519"/>
      <c r="B54" s="520"/>
      <c r="C54" s="450"/>
      <c r="D54" s="401"/>
      <c r="E54" s="451"/>
      <c r="F54" s="454"/>
      <c r="G54" s="451"/>
      <c r="H54" s="451"/>
      <c r="I54" s="451"/>
      <c r="J54" s="520"/>
      <c r="K54" s="453"/>
      <c r="L54" s="522"/>
      <c r="M54" s="522"/>
      <c r="N54" s="522"/>
      <c r="O54" s="524"/>
      <c r="P54" s="4"/>
      <c r="Q54" s="4"/>
      <c r="R54" s="436"/>
      <c r="S54" s="6"/>
      <c r="Y54" s="6"/>
      <c r="Z54" s="6"/>
    </row>
    <row r="55" spans="1:34" s="9" customFormat="1" ht="14.25">
      <c r="A55" s="519"/>
      <c r="B55" s="520"/>
      <c r="C55" s="450"/>
      <c r="D55" s="401"/>
      <c r="E55" s="451"/>
      <c r="F55" s="452"/>
      <c r="G55" s="451"/>
      <c r="H55" s="451"/>
      <c r="I55" s="451"/>
      <c r="J55" s="520"/>
      <c r="K55" s="453"/>
      <c r="L55" s="521"/>
      <c r="M55" s="521"/>
      <c r="N55" s="521"/>
      <c r="O55" s="523"/>
      <c r="P55" s="4"/>
      <c r="Q55" s="4"/>
      <c r="R55" s="436"/>
      <c r="S55" s="6"/>
      <c r="Y55" s="6"/>
      <c r="Z55" s="6"/>
    </row>
    <row r="56" spans="1:34" s="9" customFormat="1" ht="14.25">
      <c r="A56" s="519"/>
      <c r="B56" s="520"/>
      <c r="C56" s="450"/>
      <c r="D56" s="401"/>
      <c r="E56" s="451"/>
      <c r="F56" s="454"/>
      <c r="G56" s="451"/>
      <c r="H56" s="451"/>
      <c r="I56" s="451"/>
      <c r="J56" s="520"/>
      <c r="K56" s="453"/>
      <c r="L56" s="522"/>
      <c r="M56" s="522"/>
      <c r="N56" s="522"/>
      <c r="O56" s="524"/>
      <c r="P56" s="4"/>
      <c r="Q56" s="4"/>
      <c r="R56" s="436"/>
      <c r="S56" s="6"/>
      <c r="Y56" s="6"/>
      <c r="Z56" s="6"/>
    </row>
    <row r="57" spans="1:34" s="9" customFormat="1" ht="14.25">
      <c r="A57" s="429"/>
      <c r="B57" s="430"/>
      <c r="C57" s="430"/>
      <c r="D57" s="431"/>
      <c r="E57" s="429"/>
      <c r="F57" s="432"/>
      <c r="G57" s="429"/>
      <c r="H57" s="429"/>
      <c r="I57" s="429"/>
      <c r="J57" s="433"/>
      <c r="K57" s="433"/>
      <c r="L57" s="434"/>
      <c r="M57" s="433"/>
      <c r="N57" s="433"/>
      <c r="O57" s="435"/>
      <c r="P57" s="4"/>
      <c r="Q57" s="4"/>
      <c r="R57" s="94"/>
      <c r="S57" s="6"/>
      <c r="Y57" s="6"/>
      <c r="Z57" s="6"/>
    </row>
    <row r="58" spans="1:34" s="9" customFormat="1" ht="15">
      <c r="A58" s="385"/>
      <c r="B58" s="386"/>
      <c r="C58" s="386"/>
      <c r="D58" s="387"/>
      <c r="E58" s="385"/>
      <c r="F58" s="396"/>
      <c r="G58" s="385"/>
      <c r="H58" s="385"/>
      <c r="I58" s="385"/>
      <c r="J58" s="386"/>
      <c r="K58" s="80"/>
      <c r="L58" s="385"/>
      <c r="M58" s="385"/>
      <c r="N58" s="385"/>
      <c r="O58" s="397"/>
      <c r="P58" s="4"/>
      <c r="Q58" s="4"/>
      <c r="R58" s="94"/>
      <c r="S58" s="6"/>
      <c r="Y58" s="6"/>
      <c r="Z58" s="6"/>
    </row>
    <row r="59" spans="1:34" s="6" customFormat="1">
      <c r="A59" s="44"/>
      <c r="B59" s="45"/>
      <c r="C59" s="46"/>
      <c r="D59" s="47"/>
      <c r="E59" s="48"/>
      <c r="F59" s="49"/>
      <c r="G59" s="49"/>
      <c r="H59" s="49"/>
      <c r="I59" s="49"/>
      <c r="J59" s="17"/>
      <c r="K59" s="92"/>
      <c r="L59" s="92"/>
      <c r="M59" s="17"/>
      <c r="N59" s="16"/>
      <c r="O59" s="93"/>
      <c r="P59" s="5"/>
      <c r="Q59" s="4"/>
      <c r="R59" s="17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6" customFormat="1" ht="15">
      <c r="A60" s="50" t="s">
        <v>618</v>
      </c>
      <c r="B60" s="50"/>
      <c r="C60" s="50"/>
      <c r="D60" s="50"/>
      <c r="E60" s="51"/>
      <c r="F60" s="49"/>
      <c r="G60" s="49"/>
      <c r="H60" s="49"/>
      <c r="I60" s="49"/>
      <c r="J60" s="53"/>
      <c r="K60" s="12"/>
      <c r="L60" s="12"/>
      <c r="M60" s="12"/>
      <c r="N60" s="11"/>
      <c r="O60" s="53"/>
      <c r="P60" s="5"/>
      <c r="Q60" s="4"/>
      <c r="R60" s="17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6" customFormat="1" ht="38.25">
      <c r="A61" s="21" t="s">
        <v>16</v>
      </c>
      <c r="B61" s="21" t="s">
        <v>576</v>
      </c>
      <c r="C61" s="21"/>
      <c r="D61" s="22" t="s">
        <v>589</v>
      </c>
      <c r="E61" s="21" t="s">
        <v>590</v>
      </c>
      <c r="F61" s="21" t="s">
        <v>591</v>
      </c>
      <c r="G61" s="52" t="s">
        <v>611</v>
      </c>
      <c r="H61" s="21" t="s">
        <v>593</v>
      </c>
      <c r="I61" s="21" t="s">
        <v>594</v>
      </c>
      <c r="J61" s="20" t="s">
        <v>595</v>
      </c>
      <c r="K61" s="20" t="s">
        <v>619</v>
      </c>
      <c r="L61" s="78" t="s">
        <v>613</v>
      </c>
      <c r="M61" s="21" t="s">
        <v>614</v>
      </c>
      <c r="N61" s="21" t="s">
        <v>598</v>
      </c>
      <c r="O61" s="22" t="s">
        <v>599</v>
      </c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40" customFormat="1" ht="14.25">
      <c r="A62" s="460">
        <v>1</v>
      </c>
      <c r="B62" s="449">
        <v>43983</v>
      </c>
      <c r="C62" s="449"/>
      <c r="D62" s="390" t="s">
        <v>3653</v>
      </c>
      <c r="E62" s="395" t="s">
        <v>602</v>
      </c>
      <c r="F62" s="395">
        <v>80.5</v>
      </c>
      <c r="G62" s="448">
        <v>40</v>
      </c>
      <c r="H62" s="448">
        <v>93.5</v>
      </c>
      <c r="I62" s="475" t="s">
        <v>3654</v>
      </c>
      <c r="J62" s="65" t="s">
        <v>3631</v>
      </c>
      <c r="K62" s="65">
        <f t="shared" ref="K62" si="16">L62*M62</f>
        <v>975</v>
      </c>
      <c r="L62" s="65">
        <f t="shared" ref="L62" si="17">H62-F62</f>
        <v>13</v>
      </c>
      <c r="M62" s="65">
        <v>75</v>
      </c>
      <c r="N62" s="65" t="s">
        <v>601</v>
      </c>
      <c r="O62" s="474">
        <v>43983</v>
      </c>
      <c r="P62" s="404"/>
      <c r="Q62" s="404"/>
      <c r="R62" s="345" t="s">
        <v>604</v>
      </c>
      <c r="Z62" s="417"/>
      <c r="AA62" s="417"/>
      <c r="AB62" s="417"/>
      <c r="AC62" s="417"/>
      <c r="AD62" s="417"/>
      <c r="AE62" s="417"/>
      <c r="AF62" s="417"/>
      <c r="AG62" s="417"/>
      <c r="AH62" s="417"/>
    </row>
    <row r="63" spans="1:34" s="40" customFormat="1" ht="14.25">
      <c r="A63" s="487">
        <v>2</v>
      </c>
      <c r="B63" s="488">
        <v>43983</v>
      </c>
      <c r="C63" s="488"/>
      <c r="D63" s="489" t="s">
        <v>3655</v>
      </c>
      <c r="E63" s="490" t="s">
        <v>602</v>
      </c>
      <c r="F63" s="490">
        <v>67</v>
      </c>
      <c r="G63" s="491">
        <v>40</v>
      </c>
      <c r="H63" s="491">
        <v>40</v>
      </c>
      <c r="I63" s="492" t="s">
        <v>3656</v>
      </c>
      <c r="J63" s="493" t="s">
        <v>3665</v>
      </c>
      <c r="K63" s="493">
        <f t="shared" ref="K63" si="18">L63*M63</f>
        <v>-2025</v>
      </c>
      <c r="L63" s="493">
        <f t="shared" ref="L63" si="19">H63-F63</f>
        <v>-27</v>
      </c>
      <c r="M63" s="493">
        <v>75</v>
      </c>
      <c r="N63" s="493" t="s">
        <v>601</v>
      </c>
      <c r="O63" s="494">
        <v>43984</v>
      </c>
      <c r="P63" s="404"/>
      <c r="Q63" s="404"/>
      <c r="R63" s="345" t="s">
        <v>604</v>
      </c>
      <c r="Z63" s="417"/>
      <c r="AA63" s="417"/>
      <c r="AB63" s="417"/>
      <c r="AC63" s="417"/>
      <c r="AD63" s="417"/>
      <c r="AE63" s="417"/>
      <c r="AF63" s="417"/>
      <c r="AG63" s="417"/>
      <c r="AH63" s="417"/>
    </row>
    <row r="64" spans="1:34" s="40" customFormat="1" ht="14.25">
      <c r="A64" s="458">
        <v>3</v>
      </c>
      <c r="B64" s="456">
        <v>43984</v>
      </c>
      <c r="C64" s="456"/>
      <c r="D64" s="380" t="s">
        <v>3653</v>
      </c>
      <c r="E64" s="421" t="s">
        <v>602</v>
      </c>
      <c r="F64" s="421" t="s">
        <v>3663</v>
      </c>
      <c r="G64" s="457">
        <v>15</v>
      </c>
      <c r="H64" s="457"/>
      <c r="I64" s="459" t="s">
        <v>3664</v>
      </c>
      <c r="J64" s="383" t="s">
        <v>603</v>
      </c>
      <c r="K64" s="383"/>
      <c r="L64" s="383"/>
      <c r="M64" s="383"/>
      <c r="N64" s="383"/>
      <c r="O64" s="399"/>
      <c r="P64" s="404"/>
      <c r="Q64" s="404"/>
      <c r="R64" s="345" t="s">
        <v>604</v>
      </c>
      <c r="Z64" s="417"/>
      <c r="AA64" s="417"/>
      <c r="AB64" s="417"/>
      <c r="AC64" s="417"/>
      <c r="AD64" s="417"/>
      <c r="AE64" s="417"/>
      <c r="AF64" s="417"/>
      <c r="AG64" s="417"/>
      <c r="AH64" s="417"/>
    </row>
    <row r="65" spans="1:34" s="40" customFormat="1" ht="14.25">
      <c r="A65" s="460">
        <v>4</v>
      </c>
      <c r="B65" s="449">
        <v>43985</v>
      </c>
      <c r="C65" s="449"/>
      <c r="D65" s="390" t="s">
        <v>3681</v>
      </c>
      <c r="E65" s="395" t="s">
        <v>602</v>
      </c>
      <c r="F65" s="395">
        <v>3.2</v>
      </c>
      <c r="G65" s="448">
        <v>1.4</v>
      </c>
      <c r="H65" s="448">
        <v>4.0999999999999996</v>
      </c>
      <c r="I65" s="475" t="s">
        <v>3682</v>
      </c>
      <c r="J65" s="65" t="s">
        <v>3683</v>
      </c>
      <c r="K65" s="65">
        <f t="shared" ref="K65" si="20">L65*M65</f>
        <v>2249.9999999999986</v>
      </c>
      <c r="L65" s="65">
        <f t="shared" ref="L65" si="21">H65-F65</f>
        <v>0.89999999999999947</v>
      </c>
      <c r="M65" s="65">
        <v>2500</v>
      </c>
      <c r="N65" s="65" t="s">
        <v>601</v>
      </c>
      <c r="O65" s="474">
        <v>43985</v>
      </c>
      <c r="P65" s="404"/>
      <c r="Q65" s="404"/>
      <c r="R65" s="345" t="s">
        <v>604</v>
      </c>
      <c r="Z65" s="417"/>
      <c r="AA65" s="417"/>
      <c r="AB65" s="417"/>
      <c r="AC65" s="417"/>
      <c r="AD65" s="417"/>
      <c r="AE65" s="417"/>
      <c r="AF65" s="417"/>
      <c r="AG65" s="417"/>
      <c r="AH65" s="417"/>
    </row>
    <row r="66" spans="1:34" s="40" customFormat="1" ht="14.25">
      <c r="A66" s="460">
        <v>5</v>
      </c>
      <c r="B66" s="449">
        <v>43986</v>
      </c>
      <c r="C66" s="449"/>
      <c r="D66" s="390" t="s">
        <v>3704</v>
      </c>
      <c r="E66" s="395" t="s">
        <v>602</v>
      </c>
      <c r="F66" s="395">
        <v>280</v>
      </c>
      <c r="G66" s="448">
        <v>90</v>
      </c>
      <c r="H66" s="448">
        <v>325</v>
      </c>
      <c r="I66" s="475" t="s">
        <v>3705</v>
      </c>
      <c r="J66" s="65" t="s">
        <v>3706</v>
      </c>
      <c r="K66" s="65">
        <f t="shared" ref="K66" si="22">L66*M66</f>
        <v>900</v>
      </c>
      <c r="L66" s="65">
        <f t="shared" ref="L66" si="23">H66-F66</f>
        <v>45</v>
      </c>
      <c r="M66" s="65">
        <v>20</v>
      </c>
      <c r="N66" s="65" t="s">
        <v>601</v>
      </c>
      <c r="O66" s="504">
        <v>43986</v>
      </c>
      <c r="P66" s="404"/>
      <c r="Q66" s="404"/>
      <c r="R66" s="345" t="s">
        <v>604</v>
      </c>
      <c r="Z66" s="417"/>
      <c r="AA66" s="417"/>
      <c r="AB66" s="417"/>
      <c r="AC66" s="417"/>
      <c r="AD66" s="417"/>
      <c r="AE66" s="417"/>
      <c r="AF66" s="417"/>
      <c r="AG66" s="417"/>
      <c r="AH66" s="417"/>
    </row>
    <row r="67" spans="1:34" s="40" customFormat="1" ht="14.25">
      <c r="A67" s="458"/>
      <c r="B67" s="456"/>
      <c r="C67" s="456"/>
      <c r="D67" s="380"/>
      <c r="E67" s="421"/>
      <c r="F67" s="421"/>
      <c r="G67" s="457"/>
      <c r="H67" s="457"/>
      <c r="I67" s="421"/>
      <c r="J67" s="383"/>
      <c r="K67" s="383"/>
      <c r="L67" s="383"/>
      <c r="M67" s="383"/>
      <c r="N67" s="383"/>
      <c r="O67" s="399"/>
      <c r="P67" s="404"/>
      <c r="Q67" s="404"/>
      <c r="R67" s="345"/>
      <c r="Z67" s="417"/>
      <c r="AA67" s="417"/>
      <c r="AB67" s="417"/>
      <c r="AC67" s="417"/>
      <c r="AD67" s="417"/>
      <c r="AE67" s="417"/>
      <c r="AF67" s="417"/>
      <c r="AG67" s="417"/>
      <c r="AH67" s="417"/>
    </row>
    <row r="68" spans="1:34" s="40" customFormat="1" ht="14.25">
      <c r="A68" s="385"/>
      <c r="B68" s="386"/>
      <c r="C68" s="386"/>
      <c r="D68" s="387"/>
      <c r="E68" s="385"/>
      <c r="F68" s="418"/>
      <c r="G68" s="385"/>
      <c r="H68" s="385"/>
      <c r="I68" s="385"/>
      <c r="J68" s="386"/>
      <c r="K68" s="419"/>
      <c r="L68" s="385"/>
      <c r="M68" s="385"/>
      <c r="N68" s="385"/>
      <c r="O68" s="420"/>
      <c r="P68" s="404"/>
      <c r="Q68" s="404"/>
      <c r="R68" s="345"/>
      <c r="Z68" s="417"/>
      <c r="AA68" s="417"/>
      <c r="AB68" s="417"/>
      <c r="AC68" s="417"/>
      <c r="AD68" s="417"/>
      <c r="AE68" s="417"/>
      <c r="AF68" s="417"/>
      <c r="AG68" s="417"/>
      <c r="AH68" s="417"/>
    </row>
    <row r="69" spans="1:34" ht="15">
      <c r="A69" s="101" t="s">
        <v>620</v>
      </c>
      <c r="B69" s="102"/>
      <c r="C69" s="102"/>
      <c r="D69" s="103"/>
      <c r="E69" s="34"/>
      <c r="F69" s="32"/>
      <c r="G69" s="32"/>
      <c r="H69" s="74"/>
      <c r="I69" s="121"/>
      <c r="J69" s="122"/>
      <c r="K69" s="17"/>
      <c r="L69" s="17"/>
      <c r="M69" s="17"/>
      <c r="N69" s="11"/>
      <c r="O69" s="53"/>
      <c r="Q69" s="97"/>
      <c r="R69" s="17"/>
      <c r="S69" s="16"/>
      <c r="T69" s="16"/>
      <c r="U69" s="16"/>
      <c r="V69" s="16"/>
      <c r="W69" s="16"/>
      <c r="X69" s="16"/>
      <c r="Y69" s="16"/>
      <c r="Z69" s="16"/>
    </row>
    <row r="70" spans="1:34" ht="38.25">
      <c r="A70" s="20" t="s">
        <v>16</v>
      </c>
      <c r="B70" s="21" t="s">
        <v>576</v>
      </c>
      <c r="C70" s="21"/>
      <c r="D70" s="22" t="s">
        <v>589</v>
      </c>
      <c r="E70" s="21" t="s">
        <v>590</v>
      </c>
      <c r="F70" s="21" t="s">
        <v>591</v>
      </c>
      <c r="G70" s="21" t="s">
        <v>592</v>
      </c>
      <c r="H70" s="21" t="s">
        <v>593</v>
      </c>
      <c r="I70" s="21" t="s">
        <v>594</v>
      </c>
      <c r="J70" s="20" t="s">
        <v>595</v>
      </c>
      <c r="K70" s="21" t="s">
        <v>596</v>
      </c>
      <c r="L70" s="21" t="s">
        <v>597</v>
      </c>
      <c r="M70" s="21" t="s">
        <v>598</v>
      </c>
      <c r="N70" s="22" t="s">
        <v>599</v>
      </c>
      <c r="O70" s="21" t="s">
        <v>600</v>
      </c>
      <c r="P70" s="99"/>
      <c r="Q70" s="11"/>
      <c r="R70" s="17"/>
      <c r="S70" s="16"/>
      <c r="T70" s="16"/>
      <c r="U70" s="16"/>
      <c r="V70" s="16"/>
      <c r="W70" s="16"/>
      <c r="X70" s="16"/>
      <c r="Y70" s="16"/>
      <c r="Z70" s="16"/>
    </row>
    <row r="71" spans="1:34" s="8" customFormat="1">
      <c r="A71" s="405"/>
      <c r="B71" s="406"/>
      <c r="C71" s="407"/>
      <c r="D71" s="408"/>
      <c r="E71" s="409"/>
      <c r="F71" s="409"/>
      <c r="G71" s="410"/>
      <c r="H71" s="410"/>
      <c r="I71" s="409"/>
      <c r="J71" s="411"/>
      <c r="K71" s="412"/>
      <c r="L71" s="413"/>
      <c r="M71" s="414"/>
      <c r="N71" s="415"/>
      <c r="O71" s="416"/>
      <c r="P71" s="125"/>
      <c r="Q71"/>
      <c r="R71" s="96"/>
      <c r="T71" s="57"/>
      <c r="U71" s="57"/>
      <c r="V71" s="57"/>
      <c r="W71" s="57"/>
      <c r="X71" s="57"/>
      <c r="Y71" s="57"/>
      <c r="Z71" s="57"/>
    </row>
    <row r="72" spans="1:34">
      <c r="A72" s="23" t="s">
        <v>605</v>
      </c>
      <c r="B72" s="23"/>
      <c r="C72" s="23"/>
      <c r="D72" s="23"/>
      <c r="E72" s="5"/>
      <c r="F72" s="30" t="s">
        <v>607</v>
      </c>
      <c r="G72" s="83"/>
      <c r="H72" s="83"/>
      <c r="I72" s="38"/>
      <c r="J72" s="86"/>
      <c r="K72" s="84"/>
      <c r="L72" s="85"/>
      <c r="M72" s="86"/>
      <c r="N72" s="87"/>
      <c r="O72" s="126"/>
      <c r="P72" s="11"/>
      <c r="Q72" s="16"/>
      <c r="R72" s="98"/>
      <c r="S72" s="16"/>
      <c r="T72" s="16"/>
      <c r="U72" s="16"/>
      <c r="V72" s="16"/>
      <c r="W72" s="16"/>
      <c r="X72" s="16"/>
      <c r="Y72" s="16"/>
    </row>
    <row r="73" spans="1:34">
      <c r="A73" s="29" t="s">
        <v>606</v>
      </c>
      <c r="B73" s="23"/>
      <c r="C73" s="23"/>
      <c r="D73" s="23"/>
      <c r="E73" s="32"/>
      <c r="F73" s="30" t="s">
        <v>609</v>
      </c>
      <c r="G73" s="12"/>
      <c r="H73" s="12"/>
      <c r="I73" s="12"/>
      <c r="J73" s="53"/>
      <c r="K73" s="12"/>
      <c r="L73" s="12"/>
      <c r="M73" s="12"/>
      <c r="N73" s="11"/>
      <c r="O73" s="53"/>
      <c r="Q73" s="7"/>
      <c r="R73" s="17"/>
      <c r="S73" s="16"/>
      <c r="T73" s="16"/>
      <c r="U73" s="16"/>
      <c r="V73" s="16"/>
      <c r="W73" s="16"/>
      <c r="X73" s="16"/>
      <c r="Y73" s="16"/>
      <c r="Z73" s="16"/>
    </row>
    <row r="74" spans="1:34">
      <c r="A74" s="29"/>
      <c r="B74" s="23"/>
      <c r="C74" s="23"/>
      <c r="D74" s="23"/>
      <c r="E74" s="32"/>
      <c r="F74" s="30"/>
      <c r="G74" s="12"/>
      <c r="H74" s="12"/>
      <c r="I74" s="12"/>
      <c r="J74" s="53"/>
      <c r="K74" s="12"/>
      <c r="L74" s="12"/>
      <c r="M74" s="12"/>
      <c r="N74" s="11"/>
      <c r="O74" s="53"/>
      <c r="Q74" s="7"/>
      <c r="R74" s="83"/>
      <c r="S74" s="16"/>
      <c r="T74" s="16"/>
      <c r="U74" s="16"/>
      <c r="V74" s="16"/>
      <c r="W74" s="16"/>
      <c r="X74" s="16"/>
      <c r="Y74" s="16"/>
      <c r="Z74" s="16"/>
    </row>
    <row r="75" spans="1:34">
      <c r="A75" s="29"/>
      <c r="B75" s="23"/>
      <c r="C75" s="23"/>
      <c r="D75" s="23"/>
      <c r="E75" s="32"/>
      <c r="F75" s="30"/>
      <c r="G75" s="12"/>
      <c r="H75" s="12"/>
      <c r="I75" s="12"/>
      <c r="J75" s="53"/>
      <c r="K75" s="12"/>
      <c r="L75" s="12"/>
      <c r="M75" s="12"/>
      <c r="N75" s="11"/>
      <c r="O75" s="53"/>
      <c r="Q75" s="7"/>
      <c r="R75" s="83"/>
      <c r="S75" s="16"/>
      <c r="T75" s="16"/>
      <c r="U75" s="16"/>
      <c r="V75" s="16"/>
      <c r="W75" s="16"/>
      <c r="X75" s="16"/>
      <c r="Y75" s="16"/>
      <c r="Z75" s="16"/>
    </row>
    <row r="76" spans="1:34">
      <c r="A76" s="29"/>
      <c r="B76" s="23"/>
      <c r="C76" s="23"/>
      <c r="D76" s="23"/>
      <c r="E76" s="32"/>
      <c r="F76" s="30"/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11"/>
      <c r="R76" s="83"/>
      <c r="S76" s="16"/>
      <c r="T76" s="16"/>
      <c r="U76" s="16"/>
      <c r="V76" s="16"/>
      <c r="W76" s="16"/>
      <c r="X76" s="16"/>
      <c r="Y76" s="16"/>
      <c r="Z76" s="16"/>
    </row>
    <row r="77" spans="1:34">
      <c r="A77" s="37"/>
      <c r="B77" s="45"/>
      <c r="C77" s="104"/>
      <c r="D77" s="6"/>
      <c r="E77" s="38"/>
      <c r="F77" s="83"/>
      <c r="G77" s="41"/>
      <c r="H77" s="42"/>
      <c r="I77" s="83"/>
      <c r="J77" s="17"/>
      <c r="K77" s="84"/>
      <c r="L77" s="85"/>
      <c r="M77" s="86"/>
      <c r="N77" s="87"/>
      <c r="O77" s="88"/>
      <c r="P77" s="5"/>
      <c r="Q77" s="11"/>
      <c r="R77" s="17"/>
      <c r="S77" s="16"/>
      <c r="T77" s="16"/>
      <c r="U77" s="16"/>
      <c r="V77" s="16"/>
      <c r="W77" s="16"/>
      <c r="X77" s="16"/>
      <c r="Y77" s="16"/>
      <c r="Z77" s="16"/>
    </row>
    <row r="78" spans="1:34" ht="15">
      <c r="A78" s="5"/>
      <c r="B78" s="105" t="s">
        <v>621</v>
      </c>
      <c r="C78" s="105"/>
      <c r="D78" s="105"/>
      <c r="E78" s="105"/>
      <c r="F78" s="17"/>
      <c r="G78" s="17"/>
      <c r="H78" s="106"/>
      <c r="I78" s="17"/>
      <c r="J78" s="75"/>
      <c r="K78" s="76"/>
      <c r="L78" s="17"/>
      <c r="M78" s="17"/>
      <c r="N78" s="16"/>
      <c r="O78" s="100"/>
      <c r="P78" s="7"/>
      <c r="Q78" s="11"/>
      <c r="R78" s="143"/>
      <c r="S78" s="16"/>
      <c r="T78" s="16"/>
      <c r="U78" s="16"/>
      <c r="V78" s="16"/>
      <c r="W78" s="16"/>
      <c r="X78" s="16"/>
      <c r="Y78" s="16"/>
      <c r="Z78" s="16"/>
    </row>
    <row r="79" spans="1:34" ht="38.25">
      <c r="A79" s="20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21" t="s">
        <v>622</v>
      </c>
      <c r="H79" s="21" t="s">
        <v>623</v>
      </c>
      <c r="I79" s="21" t="s">
        <v>594</v>
      </c>
      <c r="J79" s="61" t="s">
        <v>595</v>
      </c>
      <c r="K79" s="21" t="s">
        <v>596</v>
      </c>
      <c r="L79" s="21" t="s">
        <v>597</v>
      </c>
      <c r="M79" s="21" t="s">
        <v>598</v>
      </c>
      <c r="N79" s="22" t="s">
        <v>599</v>
      </c>
      <c r="O79" s="100"/>
      <c r="P79" s="7"/>
      <c r="Q79" s="11"/>
      <c r="R79" s="143"/>
      <c r="S79" s="16"/>
      <c r="T79" s="16"/>
      <c r="U79" s="16"/>
      <c r="V79" s="16"/>
      <c r="W79" s="16"/>
      <c r="X79" s="16"/>
      <c r="Y79" s="16"/>
      <c r="Z79" s="16"/>
    </row>
    <row r="80" spans="1:34">
      <c r="A80" s="204">
        <v>1</v>
      </c>
      <c r="B80" s="107">
        <v>41579</v>
      </c>
      <c r="C80" s="107"/>
      <c r="D80" s="108" t="s">
        <v>624</v>
      </c>
      <c r="E80" s="109" t="s">
        <v>625</v>
      </c>
      <c r="F80" s="110">
        <v>82</v>
      </c>
      <c r="G80" s="109" t="s">
        <v>626</v>
      </c>
      <c r="H80" s="109">
        <v>100</v>
      </c>
      <c r="I80" s="127">
        <v>100</v>
      </c>
      <c r="J80" s="128" t="s">
        <v>627</v>
      </c>
      <c r="K80" s="129">
        <f t="shared" ref="K80:K111" si="24">H80-F80</f>
        <v>18</v>
      </c>
      <c r="L80" s="130">
        <f t="shared" ref="L80:L111" si="25">K80/F80</f>
        <v>0.21951219512195122</v>
      </c>
      <c r="M80" s="131" t="s">
        <v>601</v>
      </c>
      <c r="N80" s="132">
        <v>42657</v>
      </c>
      <c r="O80" s="53"/>
      <c r="P80" s="11"/>
      <c r="Q80" s="16"/>
      <c r="R80" s="143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2</v>
      </c>
      <c r="B81" s="107">
        <v>41794</v>
      </c>
      <c r="C81" s="107"/>
      <c r="D81" s="108" t="s">
        <v>628</v>
      </c>
      <c r="E81" s="109" t="s">
        <v>602</v>
      </c>
      <c r="F81" s="110">
        <v>257</v>
      </c>
      <c r="G81" s="109" t="s">
        <v>626</v>
      </c>
      <c r="H81" s="109">
        <v>300</v>
      </c>
      <c r="I81" s="127">
        <v>300</v>
      </c>
      <c r="J81" s="128" t="s">
        <v>627</v>
      </c>
      <c r="K81" s="129">
        <f t="shared" si="24"/>
        <v>43</v>
      </c>
      <c r="L81" s="130">
        <f t="shared" si="25"/>
        <v>0.16731517509727625</v>
      </c>
      <c r="M81" s="131" t="s">
        <v>601</v>
      </c>
      <c r="N81" s="132">
        <v>41822</v>
      </c>
      <c r="O81" s="53"/>
      <c r="P81" s="11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3</v>
      </c>
      <c r="B82" s="107">
        <v>41828</v>
      </c>
      <c r="C82" s="107"/>
      <c r="D82" s="108" t="s">
        <v>629</v>
      </c>
      <c r="E82" s="109" t="s">
        <v>602</v>
      </c>
      <c r="F82" s="110">
        <v>393</v>
      </c>
      <c r="G82" s="109" t="s">
        <v>626</v>
      </c>
      <c r="H82" s="109">
        <v>468</v>
      </c>
      <c r="I82" s="127">
        <v>468</v>
      </c>
      <c r="J82" s="128" t="s">
        <v>627</v>
      </c>
      <c r="K82" s="129">
        <f t="shared" si="24"/>
        <v>75</v>
      </c>
      <c r="L82" s="130">
        <f t="shared" si="25"/>
        <v>0.19083969465648856</v>
      </c>
      <c r="M82" s="131" t="s">
        <v>601</v>
      </c>
      <c r="N82" s="132">
        <v>41863</v>
      </c>
      <c r="O82" s="53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4</v>
      </c>
      <c r="B83" s="107">
        <v>41857</v>
      </c>
      <c r="C83" s="107"/>
      <c r="D83" s="108" t="s">
        <v>630</v>
      </c>
      <c r="E83" s="109" t="s">
        <v>602</v>
      </c>
      <c r="F83" s="110">
        <v>205</v>
      </c>
      <c r="G83" s="109" t="s">
        <v>626</v>
      </c>
      <c r="H83" s="109">
        <v>275</v>
      </c>
      <c r="I83" s="127">
        <v>250</v>
      </c>
      <c r="J83" s="128" t="s">
        <v>627</v>
      </c>
      <c r="K83" s="129">
        <f t="shared" si="24"/>
        <v>70</v>
      </c>
      <c r="L83" s="130">
        <f t="shared" si="25"/>
        <v>0.34146341463414637</v>
      </c>
      <c r="M83" s="131" t="s">
        <v>601</v>
      </c>
      <c r="N83" s="132">
        <v>41962</v>
      </c>
      <c r="O83" s="53"/>
      <c r="P83" s="11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5</v>
      </c>
      <c r="B84" s="107">
        <v>41886</v>
      </c>
      <c r="C84" s="107"/>
      <c r="D84" s="108" t="s">
        <v>631</v>
      </c>
      <c r="E84" s="109" t="s">
        <v>602</v>
      </c>
      <c r="F84" s="110">
        <v>162</v>
      </c>
      <c r="G84" s="109" t="s">
        <v>626</v>
      </c>
      <c r="H84" s="109">
        <v>190</v>
      </c>
      <c r="I84" s="127">
        <v>190</v>
      </c>
      <c r="J84" s="128" t="s">
        <v>627</v>
      </c>
      <c r="K84" s="129">
        <f t="shared" si="24"/>
        <v>28</v>
      </c>
      <c r="L84" s="130">
        <f t="shared" si="25"/>
        <v>0.1728395061728395</v>
      </c>
      <c r="M84" s="131" t="s">
        <v>601</v>
      </c>
      <c r="N84" s="132">
        <v>42006</v>
      </c>
      <c r="O84" s="53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6</v>
      </c>
      <c r="B85" s="107">
        <v>41886</v>
      </c>
      <c r="C85" s="107"/>
      <c r="D85" s="108" t="s">
        <v>632</v>
      </c>
      <c r="E85" s="109" t="s">
        <v>602</v>
      </c>
      <c r="F85" s="110">
        <v>75</v>
      </c>
      <c r="G85" s="109" t="s">
        <v>626</v>
      </c>
      <c r="H85" s="109">
        <v>91.5</v>
      </c>
      <c r="I85" s="127" t="s">
        <v>633</v>
      </c>
      <c r="J85" s="128" t="s">
        <v>634</v>
      </c>
      <c r="K85" s="129">
        <f t="shared" si="24"/>
        <v>16.5</v>
      </c>
      <c r="L85" s="130">
        <f t="shared" si="25"/>
        <v>0.22</v>
      </c>
      <c r="M85" s="131" t="s">
        <v>601</v>
      </c>
      <c r="N85" s="132">
        <v>41954</v>
      </c>
      <c r="O85" s="53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7</v>
      </c>
      <c r="B86" s="107">
        <v>41913</v>
      </c>
      <c r="C86" s="107"/>
      <c r="D86" s="108" t="s">
        <v>635</v>
      </c>
      <c r="E86" s="109" t="s">
        <v>602</v>
      </c>
      <c r="F86" s="110">
        <v>850</v>
      </c>
      <c r="G86" s="109" t="s">
        <v>626</v>
      </c>
      <c r="H86" s="109">
        <v>982.5</v>
      </c>
      <c r="I86" s="127">
        <v>1050</v>
      </c>
      <c r="J86" s="128" t="s">
        <v>636</v>
      </c>
      <c r="K86" s="129">
        <f t="shared" si="24"/>
        <v>132.5</v>
      </c>
      <c r="L86" s="130">
        <f t="shared" si="25"/>
        <v>0.15588235294117647</v>
      </c>
      <c r="M86" s="131" t="s">
        <v>601</v>
      </c>
      <c r="N86" s="132">
        <v>42039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8</v>
      </c>
      <c r="B87" s="107">
        <v>41913</v>
      </c>
      <c r="C87" s="107"/>
      <c r="D87" s="108" t="s">
        <v>637</v>
      </c>
      <c r="E87" s="109" t="s">
        <v>602</v>
      </c>
      <c r="F87" s="110">
        <v>475</v>
      </c>
      <c r="G87" s="109" t="s">
        <v>626</v>
      </c>
      <c r="H87" s="109">
        <v>515</v>
      </c>
      <c r="I87" s="127">
        <v>600</v>
      </c>
      <c r="J87" s="128" t="s">
        <v>638</v>
      </c>
      <c r="K87" s="129">
        <f t="shared" si="24"/>
        <v>40</v>
      </c>
      <c r="L87" s="130">
        <f t="shared" si="25"/>
        <v>8.4210526315789472E-2</v>
      </c>
      <c r="M87" s="131" t="s">
        <v>601</v>
      </c>
      <c r="N87" s="132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9</v>
      </c>
      <c r="B88" s="107">
        <v>41913</v>
      </c>
      <c r="C88" s="107"/>
      <c r="D88" s="108" t="s">
        <v>639</v>
      </c>
      <c r="E88" s="109" t="s">
        <v>602</v>
      </c>
      <c r="F88" s="110">
        <v>86</v>
      </c>
      <c r="G88" s="109" t="s">
        <v>626</v>
      </c>
      <c r="H88" s="109">
        <v>99</v>
      </c>
      <c r="I88" s="127">
        <v>140</v>
      </c>
      <c r="J88" s="128" t="s">
        <v>640</v>
      </c>
      <c r="K88" s="129">
        <f t="shared" si="24"/>
        <v>13</v>
      </c>
      <c r="L88" s="130">
        <f t="shared" si="25"/>
        <v>0.15116279069767441</v>
      </c>
      <c r="M88" s="131" t="s">
        <v>601</v>
      </c>
      <c r="N88" s="132">
        <v>41939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10</v>
      </c>
      <c r="B89" s="107">
        <v>41926</v>
      </c>
      <c r="C89" s="107"/>
      <c r="D89" s="108" t="s">
        <v>641</v>
      </c>
      <c r="E89" s="109" t="s">
        <v>602</v>
      </c>
      <c r="F89" s="110">
        <v>496.6</v>
      </c>
      <c r="G89" s="109" t="s">
        <v>626</v>
      </c>
      <c r="H89" s="109">
        <v>621</v>
      </c>
      <c r="I89" s="127">
        <v>580</v>
      </c>
      <c r="J89" s="128" t="s">
        <v>627</v>
      </c>
      <c r="K89" s="129">
        <f t="shared" si="24"/>
        <v>124.39999999999998</v>
      </c>
      <c r="L89" s="130">
        <f t="shared" si="25"/>
        <v>0.25050342327829234</v>
      </c>
      <c r="M89" s="131" t="s">
        <v>601</v>
      </c>
      <c r="N89" s="132">
        <v>42605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11</v>
      </c>
      <c r="B90" s="107">
        <v>41926</v>
      </c>
      <c r="C90" s="107"/>
      <c r="D90" s="108" t="s">
        <v>642</v>
      </c>
      <c r="E90" s="109" t="s">
        <v>602</v>
      </c>
      <c r="F90" s="110">
        <v>2481.9</v>
      </c>
      <c r="G90" s="109" t="s">
        <v>626</v>
      </c>
      <c r="H90" s="109">
        <v>2840</v>
      </c>
      <c r="I90" s="127">
        <v>2870</v>
      </c>
      <c r="J90" s="128" t="s">
        <v>643</v>
      </c>
      <c r="K90" s="129">
        <f t="shared" si="24"/>
        <v>358.09999999999991</v>
      </c>
      <c r="L90" s="130">
        <f t="shared" si="25"/>
        <v>0.14428462065353154</v>
      </c>
      <c r="M90" s="131" t="s">
        <v>601</v>
      </c>
      <c r="N90" s="132">
        <v>42017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12</v>
      </c>
      <c r="B91" s="107">
        <v>41928</v>
      </c>
      <c r="C91" s="107"/>
      <c r="D91" s="108" t="s">
        <v>644</v>
      </c>
      <c r="E91" s="109" t="s">
        <v>602</v>
      </c>
      <c r="F91" s="110">
        <v>84.5</v>
      </c>
      <c r="G91" s="109" t="s">
        <v>626</v>
      </c>
      <c r="H91" s="109">
        <v>93</v>
      </c>
      <c r="I91" s="127">
        <v>110</v>
      </c>
      <c r="J91" s="128" t="s">
        <v>645</v>
      </c>
      <c r="K91" s="129">
        <f t="shared" si="24"/>
        <v>8.5</v>
      </c>
      <c r="L91" s="130">
        <f t="shared" si="25"/>
        <v>0.10059171597633136</v>
      </c>
      <c r="M91" s="131" t="s">
        <v>601</v>
      </c>
      <c r="N91" s="132">
        <v>41939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13</v>
      </c>
      <c r="B92" s="107">
        <v>41928</v>
      </c>
      <c r="C92" s="107"/>
      <c r="D92" s="108" t="s">
        <v>646</v>
      </c>
      <c r="E92" s="109" t="s">
        <v>602</v>
      </c>
      <c r="F92" s="110">
        <v>401</v>
      </c>
      <c r="G92" s="109" t="s">
        <v>626</v>
      </c>
      <c r="H92" s="109">
        <v>428</v>
      </c>
      <c r="I92" s="127">
        <v>450</v>
      </c>
      <c r="J92" s="128" t="s">
        <v>647</v>
      </c>
      <c r="K92" s="129">
        <f t="shared" si="24"/>
        <v>27</v>
      </c>
      <c r="L92" s="130">
        <f t="shared" si="25"/>
        <v>6.7331670822942641E-2</v>
      </c>
      <c r="M92" s="131" t="s">
        <v>601</v>
      </c>
      <c r="N92" s="132">
        <v>42020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14</v>
      </c>
      <c r="B93" s="107">
        <v>41928</v>
      </c>
      <c r="C93" s="107"/>
      <c r="D93" s="108" t="s">
        <v>648</v>
      </c>
      <c r="E93" s="109" t="s">
        <v>602</v>
      </c>
      <c r="F93" s="110">
        <v>101</v>
      </c>
      <c r="G93" s="109" t="s">
        <v>626</v>
      </c>
      <c r="H93" s="109">
        <v>112</v>
      </c>
      <c r="I93" s="127">
        <v>120</v>
      </c>
      <c r="J93" s="128" t="s">
        <v>649</v>
      </c>
      <c r="K93" s="129">
        <f t="shared" si="24"/>
        <v>11</v>
      </c>
      <c r="L93" s="130">
        <f t="shared" si="25"/>
        <v>0.10891089108910891</v>
      </c>
      <c r="M93" s="131" t="s">
        <v>601</v>
      </c>
      <c r="N93" s="132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15</v>
      </c>
      <c r="B94" s="107">
        <v>41954</v>
      </c>
      <c r="C94" s="107"/>
      <c r="D94" s="108" t="s">
        <v>650</v>
      </c>
      <c r="E94" s="109" t="s">
        <v>602</v>
      </c>
      <c r="F94" s="110">
        <v>59</v>
      </c>
      <c r="G94" s="109" t="s">
        <v>626</v>
      </c>
      <c r="H94" s="109">
        <v>76</v>
      </c>
      <c r="I94" s="127">
        <v>76</v>
      </c>
      <c r="J94" s="128" t="s">
        <v>627</v>
      </c>
      <c r="K94" s="129">
        <f t="shared" si="24"/>
        <v>17</v>
      </c>
      <c r="L94" s="130">
        <f t="shared" si="25"/>
        <v>0.28813559322033899</v>
      </c>
      <c r="M94" s="131" t="s">
        <v>601</v>
      </c>
      <c r="N94" s="132">
        <v>43032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16</v>
      </c>
      <c r="B95" s="107">
        <v>41954</v>
      </c>
      <c r="C95" s="107"/>
      <c r="D95" s="108" t="s">
        <v>639</v>
      </c>
      <c r="E95" s="109" t="s">
        <v>602</v>
      </c>
      <c r="F95" s="110">
        <v>99</v>
      </c>
      <c r="G95" s="109" t="s">
        <v>626</v>
      </c>
      <c r="H95" s="109">
        <v>120</v>
      </c>
      <c r="I95" s="127">
        <v>120</v>
      </c>
      <c r="J95" s="128" t="s">
        <v>651</v>
      </c>
      <c r="K95" s="129">
        <f t="shared" si="24"/>
        <v>21</v>
      </c>
      <c r="L95" s="130">
        <f t="shared" si="25"/>
        <v>0.21212121212121213</v>
      </c>
      <c r="M95" s="131" t="s">
        <v>601</v>
      </c>
      <c r="N95" s="132">
        <v>41960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17</v>
      </c>
      <c r="B96" s="107">
        <v>41956</v>
      </c>
      <c r="C96" s="107"/>
      <c r="D96" s="108" t="s">
        <v>652</v>
      </c>
      <c r="E96" s="109" t="s">
        <v>602</v>
      </c>
      <c r="F96" s="110">
        <v>22</v>
      </c>
      <c r="G96" s="109" t="s">
        <v>626</v>
      </c>
      <c r="H96" s="109">
        <v>33.549999999999997</v>
      </c>
      <c r="I96" s="127">
        <v>32</v>
      </c>
      <c r="J96" s="128" t="s">
        <v>653</v>
      </c>
      <c r="K96" s="129">
        <f t="shared" si="24"/>
        <v>11.549999999999997</v>
      </c>
      <c r="L96" s="130">
        <f t="shared" si="25"/>
        <v>0.52499999999999991</v>
      </c>
      <c r="M96" s="131" t="s">
        <v>601</v>
      </c>
      <c r="N96" s="132">
        <v>42188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18</v>
      </c>
      <c r="B97" s="107">
        <v>41976</v>
      </c>
      <c r="C97" s="107"/>
      <c r="D97" s="108" t="s">
        <v>654</v>
      </c>
      <c r="E97" s="109" t="s">
        <v>602</v>
      </c>
      <c r="F97" s="110">
        <v>440</v>
      </c>
      <c r="G97" s="109" t="s">
        <v>626</v>
      </c>
      <c r="H97" s="109">
        <v>520</v>
      </c>
      <c r="I97" s="127">
        <v>520</v>
      </c>
      <c r="J97" s="128" t="s">
        <v>655</v>
      </c>
      <c r="K97" s="129">
        <f t="shared" si="24"/>
        <v>80</v>
      </c>
      <c r="L97" s="130">
        <f t="shared" si="25"/>
        <v>0.18181818181818182</v>
      </c>
      <c r="M97" s="131" t="s">
        <v>601</v>
      </c>
      <c r="N97" s="132">
        <v>42208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19</v>
      </c>
      <c r="B98" s="107">
        <v>41976</v>
      </c>
      <c r="C98" s="107"/>
      <c r="D98" s="108" t="s">
        <v>656</v>
      </c>
      <c r="E98" s="109" t="s">
        <v>602</v>
      </c>
      <c r="F98" s="110">
        <v>360</v>
      </c>
      <c r="G98" s="109" t="s">
        <v>626</v>
      </c>
      <c r="H98" s="109">
        <v>427</v>
      </c>
      <c r="I98" s="127">
        <v>425</v>
      </c>
      <c r="J98" s="128" t="s">
        <v>657</v>
      </c>
      <c r="K98" s="129">
        <f t="shared" si="24"/>
        <v>67</v>
      </c>
      <c r="L98" s="130">
        <f t="shared" si="25"/>
        <v>0.18611111111111112</v>
      </c>
      <c r="M98" s="131" t="s">
        <v>601</v>
      </c>
      <c r="N98" s="132">
        <v>42058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20</v>
      </c>
      <c r="B99" s="107">
        <v>42012</v>
      </c>
      <c r="C99" s="107"/>
      <c r="D99" s="108" t="s">
        <v>658</v>
      </c>
      <c r="E99" s="109" t="s">
        <v>602</v>
      </c>
      <c r="F99" s="110">
        <v>360</v>
      </c>
      <c r="G99" s="109" t="s">
        <v>626</v>
      </c>
      <c r="H99" s="109">
        <v>455</v>
      </c>
      <c r="I99" s="127">
        <v>420</v>
      </c>
      <c r="J99" s="128" t="s">
        <v>659</v>
      </c>
      <c r="K99" s="129">
        <f t="shared" si="24"/>
        <v>95</v>
      </c>
      <c r="L99" s="130">
        <f t="shared" si="25"/>
        <v>0.2638888888888889</v>
      </c>
      <c r="M99" s="131" t="s">
        <v>601</v>
      </c>
      <c r="N99" s="132">
        <v>42024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21</v>
      </c>
      <c r="B100" s="107">
        <v>42012</v>
      </c>
      <c r="C100" s="107"/>
      <c r="D100" s="108" t="s">
        <v>660</v>
      </c>
      <c r="E100" s="109" t="s">
        <v>602</v>
      </c>
      <c r="F100" s="110">
        <v>130</v>
      </c>
      <c r="G100" s="109"/>
      <c r="H100" s="109">
        <v>175.5</v>
      </c>
      <c r="I100" s="127">
        <v>165</v>
      </c>
      <c r="J100" s="128" t="s">
        <v>661</v>
      </c>
      <c r="K100" s="129">
        <f t="shared" si="24"/>
        <v>45.5</v>
      </c>
      <c r="L100" s="130">
        <f t="shared" si="25"/>
        <v>0.35</v>
      </c>
      <c r="M100" s="131" t="s">
        <v>601</v>
      </c>
      <c r="N100" s="132">
        <v>43088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22</v>
      </c>
      <c r="B101" s="107">
        <v>42040</v>
      </c>
      <c r="C101" s="107"/>
      <c r="D101" s="108" t="s">
        <v>391</v>
      </c>
      <c r="E101" s="109" t="s">
        <v>625</v>
      </c>
      <c r="F101" s="110">
        <v>98</v>
      </c>
      <c r="G101" s="109"/>
      <c r="H101" s="109">
        <v>120</v>
      </c>
      <c r="I101" s="127">
        <v>120</v>
      </c>
      <c r="J101" s="128" t="s">
        <v>627</v>
      </c>
      <c r="K101" s="129">
        <f t="shared" si="24"/>
        <v>22</v>
      </c>
      <c r="L101" s="130">
        <f t="shared" si="25"/>
        <v>0.22448979591836735</v>
      </c>
      <c r="M101" s="131" t="s">
        <v>601</v>
      </c>
      <c r="N101" s="132">
        <v>42753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23</v>
      </c>
      <c r="B102" s="107">
        <v>42040</v>
      </c>
      <c r="C102" s="107"/>
      <c r="D102" s="108" t="s">
        <v>662</v>
      </c>
      <c r="E102" s="109" t="s">
        <v>625</v>
      </c>
      <c r="F102" s="110">
        <v>196</v>
      </c>
      <c r="G102" s="109"/>
      <c r="H102" s="109">
        <v>262</v>
      </c>
      <c r="I102" s="127">
        <v>255</v>
      </c>
      <c r="J102" s="128" t="s">
        <v>627</v>
      </c>
      <c r="K102" s="129">
        <f t="shared" si="24"/>
        <v>66</v>
      </c>
      <c r="L102" s="130">
        <f t="shared" si="25"/>
        <v>0.33673469387755101</v>
      </c>
      <c r="M102" s="131" t="s">
        <v>601</v>
      </c>
      <c r="N102" s="132">
        <v>42599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5">
        <v>24</v>
      </c>
      <c r="B103" s="111">
        <v>42067</v>
      </c>
      <c r="C103" s="111"/>
      <c r="D103" s="112" t="s">
        <v>390</v>
      </c>
      <c r="E103" s="113" t="s">
        <v>625</v>
      </c>
      <c r="F103" s="114">
        <v>235</v>
      </c>
      <c r="G103" s="114"/>
      <c r="H103" s="115">
        <v>77</v>
      </c>
      <c r="I103" s="133" t="s">
        <v>663</v>
      </c>
      <c r="J103" s="134" t="s">
        <v>664</v>
      </c>
      <c r="K103" s="135">
        <f t="shared" si="24"/>
        <v>-158</v>
      </c>
      <c r="L103" s="136">
        <f t="shared" si="25"/>
        <v>-0.67234042553191486</v>
      </c>
      <c r="M103" s="137" t="s">
        <v>665</v>
      </c>
      <c r="N103" s="138">
        <v>43522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25</v>
      </c>
      <c r="B104" s="107">
        <v>42067</v>
      </c>
      <c r="C104" s="107"/>
      <c r="D104" s="108" t="s">
        <v>482</v>
      </c>
      <c r="E104" s="109" t="s">
        <v>625</v>
      </c>
      <c r="F104" s="110">
        <v>185</v>
      </c>
      <c r="G104" s="109"/>
      <c r="H104" s="109">
        <v>224</v>
      </c>
      <c r="I104" s="127" t="s">
        <v>666</v>
      </c>
      <c r="J104" s="128" t="s">
        <v>627</v>
      </c>
      <c r="K104" s="129">
        <f t="shared" si="24"/>
        <v>39</v>
      </c>
      <c r="L104" s="130">
        <f t="shared" si="25"/>
        <v>0.21081081081081082</v>
      </c>
      <c r="M104" s="131" t="s">
        <v>601</v>
      </c>
      <c r="N104" s="132">
        <v>42647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366">
        <v>26</v>
      </c>
      <c r="B105" s="116">
        <v>42090</v>
      </c>
      <c r="C105" s="116"/>
      <c r="D105" s="117" t="s">
        <v>667</v>
      </c>
      <c r="E105" s="118" t="s">
        <v>625</v>
      </c>
      <c r="F105" s="119">
        <v>49.5</v>
      </c>
      <c r="G105" s="120"/>
      <c r="H105" s="120">
        <v>15.85</v>
      </c>
      <c r="I105" s="120">
        <v>67</v>
      </c>
      <c r="J105" s="139" t="s">
        <v>668</v>
      </c>
      <c r="K105" s="120">
        <f t="shared" si="24"/>
        <v>-33.65</v>
      </c>
      <c r="L105" s="140">
        <f t="shared" si="25"/>
        <v>-0.67979797979797973</v>
      </c>
      <c r="M105" s="137" t="s">
        <v>665</v>
      </c>
      <c r="N105" s="141">
        <v>43627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27</v>
      </c>
      <c r="B106" s="107">
        <v>42093</v>
      </c>
      <c r="C106" s="107"/>
      <c r="D106" s="108" t="s">
        <v>669</v>
      </c>
      <c r="E106" s="109" t="s">
        <v>625</v>
      </c>
      <c r="F106" s="110">
        <v>183.5</v>
      </c>
      <c r="G106" s="109"/>
      <c r="H106" s="109">
        <v>219</v>
      </c>
      <c r="I106" s="127">
        <v>218</v>
      </c>
      <c r="J106" s="128" t="s">
        <v>670</v>
      </c>
      <c r="K106" s="129">
        <f t="shared" si="24"/>
        <v>35.5</v>
      </c>
      <c r="L106" s="130">
        <f t="shared" si="25"/>
        <v>0.19346049046321526</v>
      </c>
      <c r="M106" s="131" t="s">
        <v>601</v>
      </c>
      <c r="N106" s="132">
        <v>42103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28</v>
      </c>
      <c r="B107" s="107">
        <v>42114</v>
      </c>
      <c r="C107" s="107"/>
      <c r="D107" s="108" t="s">
        <v>671</v>
      </c>
      <c r="E107" s="109" t="s">
        <v>625</v>
      </c>
      <c r="F107" s="110">
        <f>(227+237)/2</f>
        <v>232</v>
      </c>
      <c r="G107" s="109"/>
      <c r="H107" s="109">
        <v>298</v>
      </c>
      <c r="I107" s="127">
        <v>298</v>
      </c>
      <c r="J107" s="128" t="s">
        <v>627</v>
      </c>
      <c r="K107" s="129">
        <f t="shared" si="24"/>
        <v>66</v>
      </c>
      <c r="L107" s="130">
        <f t="shared" si="25"/>
        <v>0.28448275862068967</v>
      </c>
      <c r="M107" s="131" t="s">
        <v>601</v>
      </c>
      <c r="N107" s="132">
        <v>42823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29</v>
      </c>
      <c r="B108" s="107">
        <v>42128</v>
      </c>
      <c r="C108" s="107"/>
      <c r="D108" s="108" t="s">
        <v>672</v>
      </c>
      <c r="E108" s="109" t="s">
        <v>602</v>
      </c>
      <c r="F108" s="110">
        <v>385</v>
      </c>
      <c r="G108" s="109"/>
      <c r="H108" s="109">
        <f>212.5+331</f>
        <v>543.5</v>
      </c>
      <c r="I108" s="127">
        <v>510</v>
      </c>
      <c r="J108" s="128" t="s">
        <v>673</v>
      </c>
      <c r="K108" s="129">
        <f t="shared" si="24"/>
        <v>158.5</v>
      </c>
      <c r="L108" s="130">
        <f t="shared" si="25"/>
        <v>0.41168831168831171</v>
      </c>
      <c r="M108" s="131" t="s">
        <v>601</v>
      </c>
      <c r="N108" s="132">
        <v>42235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30</v>
      </c>
      <c r="B109" s="107">
        <v>42128</v>
      </c>
      <c r="C109" s="107"/>
      <c r="D109" s="108" t="s">
        <v>674</v>
      </c>
      <c r="E109" s="109" t="s">
        <v>602</v>
      </c>
      <c r="F109" s="110">
        <v>115.5</v>
      </c>
      <c r="G109" s="109"/>
      <c r="H109" s="109">
        <v>146</v>
      </c>
      <c r="I109" s="127">
        <v>142</v>
      </c>
      <c r="J109" s="128" t="s">
        <v>675</v>
      </c>
      <c r="K109" s="129">
        <f t="shared" si="24"/>
        <v>30.5</v>
      </c>
      <c r="L109" s="130">
        <f t="shared" si="25"/>
        <v>0.26406926406926406</v>
      </c>
      <c r="M109" s="131" t="s">
        <v>601</v>
      </c>
      <c r="N109" s="132">
        <v>42202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31</v>
      </c>
      <c r="B110" s="107">
        <v>42151</v>
      </c>
      <c r="C110" s="107"/>
      <c r="D110" s="108" t="s">
        <v>676</v>
      </c>
      <c r="E110" s="109" t="s">
        <v>602</v>
      </c>
      <c r="F110" s="110">
        <v>237.5</v>
      </c>
      <c r="G110" s="109"/>
      <c r="H110" s="109">
        <v>279.5</v>
      </c>
      <c r="I110" s="127">
        <v>278</v>
      </c>
      <c r="J110" s="128" t="s">
        <v>627</v>
      </c>
      <c r="K110" s="129">
        <f t="shared" si="24"/>
        <v>42</v>
      </c>
      <c r="L110" s="130">
        <f t="shared" si="25"/>
        <v>0.17684210526315788</v>
      </c>
      <c r="M110" s="131" t="s">
        <v>601</v>
      </c>
      <c r="N110" s="132">
        <v>42222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32</v>
      </c>
      <c r="B111" s="107">
        <v>42174</v>
      </c>
      <c r="C111" s="107"/>
      <c r="D111" s="108" t="s">
        <v>646</v>
      </c>
      <c r="E111" s="109" t="s">
        <v>625</v>
      </c>
      <c r="F111" s="110">
        <v>340</v>
      </c>
      <c r="G111" s="109"/>
      <c r="H111" s="109">
        <v>448</v>
      </c>
      <c r="I111" s="127">
        <v>448</v>
      </c>
      <c r="J111" s="128" t="s">
        <v>627</v>
      </c>
      <c r="K111" s="129">
        <f t="shared" si="24"/>
        <v>108</v>
      </c>
      <c r="L111" s="130">
        <f t="shared" si="25"/>
        <v>0.31764705882352939</v>
      </c>
      <c r="M111" s="131" t="s">
        <v>601</v>
      </c>
      <c r="N111" s="132">
        <v>43018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33</v>
      </c>
      <c r="B112" s="107">
        <v>42191</v>
      </c>
      <c r="C112" s="107"/>
      <c r="D112" s="108" t="s">
        <v>677</v>
      </c>
      <c r="E112" s="109" t="s">
        <v>625</v>
      </c>
      <c r="F112" s="110">
        <v>390</v>
      </c>
      <c r="G112" s="109"/>
      <c r="H112" s="109">
        <v>460</v>
      </c>
      <c r="I112" s="127">
        <v>460</v>
      </c>
      <c r="J112" s="128" t="s">
        <v>627</v>
      </c>
      <c r="K112" s="129">
        <f t="shared" ref="K112:K132" si="26">H112-F112</f>
        <v>70</v>
      </c>
      <c r="L112" s="130">
        <f t="shared" ref="L112:L132" si="27">K112/F112</f>
        <v>0.17948717948717949</v>
      </c>
      <c r="M112" s="131" t="s">
        <v>601</v>
      </c>
      <c r="N112" s="132">
        <v>42478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5">
        <v>34</v>
      </c>
      <c r="B113" s="111">
        <v>42195</v>
      </c>
      <c r="C113" s="111"/>
      <c r="D113" s="112" t="s">
        <v>678</v>
      </c>
      <c r="E113" s="113" t="s">
        <v>625</v>
      </c>
      <c r="F113" s="114">
        <v>122.5</v>
      </c>
      <c r="G113" s="114"/>
      <c r="H113" s="115">
        <v>61</v>
      </c>
      <c r="I113" s="133">
        <v>172</v>
      </c>
      <c r="J113" s="134" t="s">
        <v>679</v>
      </c>
      <c r="K113" s="135">
        <f t="shared" si="26"/>
        <v>-61.5</v>
      </c>
      <c r="L113" s="136">
        <f t="shared" si="27"/>
        <v>-0.50204081632653064</v>
      </c>
      <c r="M113" s="137" t="s">
        <v>665</v>
      </c>
      <c r="N113" s="138">
        <v>43333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35</v>
      </c>
      <c r="B114" s="107">
        <v>42219</v>
      </c>
      <c r="C114" s="107"/>
      <c r="D114" s="108" t="s">
        <v>680</v>
      </c>
      <c r="E114" s="109" t="s">
        <v>625</v>
      </c>
      <c r="F114" s="110">
        <v>297.5</v>
      </c>
      <c r="G114" s="109"/>
      <c r="H114" s="109">
        <v>350</v>
      </c>
      <c r="I114" s="127">
        <v>360</v>
      </c>
      <c r="J114" s="128" t="s">
        <v>681</v>
      </c>
      <c r="K114" s="129">
        <f t="shared" si="26"/>
        <v>52.5</v>
      </c>
      <c r="L114" s="130">
        <f t="shared" si="27"/>
        <v>0.17647058823529413</v>
      </c>
      <c r="M114" s="131" t="s">
        <v>601</v>
      </c>
      <c r="N114" s="132">
        <v>42232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36</v>
      </c>
      <c r="B115" s="107">
        <v>42219</v>
      </c>
      <c r="C115" s="107"/>
      <c r="D115" s="108" t="s">
        <v>682</v>
      </c>
      <c r="E115" s="109" t="s">
        <v>625</v>
      </c>
      <c r="F115" s="110">
        <v>115.5</v>
      </c>
      <c r="G115" s="109"/>
      <c r="H115" s="109">
        <v>149</v>
      </c>
      <c r="I115" s="127">
        <v>140</v>
      </c>
      <c r="J115" s="142" t="s">
        <v>683</v>
      </c>
      <c r="K115" s="129">
        <f t="shared" si="26"/>
        <v>33.5</v>
      </c>
      <c r="L115" s="130">
        <f t="shared" si="27"/>
        <v>0.29004329004329005</v>
      </c>
      <c r="M115" s="131" t="s">
        <v>601</v>
      </c>
      <c r="N115" s="132">
        <v>42740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37</v>
      </c>
      <c r="B116" s="107">
        <v>42251</v>
      </c>
      <c r="C116" s="107"/>
      <c r="D116" s="108" t="s">
        <v>676</v>
      </c>
      <c r="E116" s="109" t="s">
        <v>625</v>
      </c>
      <c r="F116" s="110">
        <v>226</v>
      </c>
      <c r="G116" s="109"/>
      <c r="H116" s="109">
        <v>292</v>
      </c>
      <c r="I116" s="127">
        <v>292</v>
      </c>
      <c r="J116" s="128" t="s">
        <v>684</v>
      </c>
      <c r="K116" s="129">
        <f t="shared" si="26"/>
        <v>66</v>
      </c>
      <c r="L116" s="130">
        <f t="shared" si="27"/>
        <v>0.29203539823008851</v>
      </c>
      <c r="M116" s="131" t="s">
        <v>601</v>
      </c>
      <c r="N116" s="132">
        <v>42286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38</v>
      </c>
      <c r="B117" s="107">
        <v>42254</v>
      </c>
      <c r="C117" s="107"/>
      <c r="D117" s="108" t="s">
        <v>671</v>
      </c>
      <c r="E117" s="109" t="s">
        <v>625</v>
      </c>
      <c r="F117" s="110">
        <v>232.5</v>
      </c>
      <c r="G117" s="109"/>
      <c r="H117" s="109">
        <v>312.5</v>
      </c>
      <c r="I117" s="127">
        <v>310</v>
      </c>
      <c r="J117" s="128" t="s">
        <v>627</v>
      </c>
      <c r="K117" s="129">
        <f t="shared" si="26"/>
        <v>80</v>
      </c>
      <c r="L117" s="130">
        <f t="shared" si="27"/>
        <v>0.34408602150537637</v>
      </c>
      <c r="M117" s="131" t="s">
        <v>601</v>
      </c>
      <c r="N117" s="132">
        <v>42823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39</v>
      </c>
      <c r="B118" s="107">
        <v>42268</v>
      </c>
      <c r="C118" s="107"/>
      <c r="D118" s="108" t="s">
        <v>685</v>
      </c>
      <c r="E118" s="109" t="s">
        <v>625</v>
      </c>
      <c r="F118" s="110">
        <v>196.5</v>
      </c>
      <c r="G118" s="109"/>
      <c r="H118" s="109">
        <v>238</v>
      </c>
      <c r="I118" s="127">
        <v>238</v>
      </c>
      <c r="J118" s="128" t="s">
        <v>684</v>
      </c>
      <c r="K118" s="129">
        <f t="shared" si="26"/>
        <v>41.5</v>
      </c>
      <c r="L118" s="130">
        <f t="shared" si="27"/>
        <v>0.21119592875318066</v>
      </c>
      <c r="M118" s="131" t="s">
        <v>601</v>
      </c>
      <c r="N118" s="132">
        <v>42291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40</v>
      </c>
      <c r="B119" s="107">
        <v>42271</v>
      </c>
      <c r="C119" s="107"/>
      <c r="D119" s="108" t="s">
        <v>624</v>
      </c>
      <c r="E119" s="109" t="s">
        <v>625</v>
      </c>
      <c r="F119" s="110">
        <v>65</v>
      </c>
      <c r="G119" s="109"/>
      <c r="H119" s="109">
        <v>82</v>
      </c>
      <c r="I119" s="127">
        <v>82</v>
      </c>
      <c r="J119" s="128" t="s">
        <v>684</v>
      </c>
      <c r="K119" s="129">
        <f t="shared" si="26"/>
        <v>17</v>
      </c>
      <c r="L119" s="130">
        <f t="shared" si="27"/>
        <v>0.26153846153846155</v>
      </c>
      <c r="M119" s="131" t="s">
        <v>601</v>
      </c>
      <c r="N119" s="132">
        <v>42578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41</v>
      </c>
      <c r="B120" s="107">
        <v>42291</v>
      </c>
      <c r="C120" s="107"/>
      <c r="D120" s="108" t="s">
        <v>686</v>
      </c>
      <c r="E120" s="109" t="s">
        <v>625</v>
      </c>
      <c r="F120" s="110">
        <v>144</v>
      </c>
      <c r="G120" s="109"/>
      <c r="H120" s="109">
        <v>182.5</v>
      </c>
      <c r="I120" s="127">
        <v>181</v>
      </c>
      <c r="J120" s="128" t="s">
        <v>684</v>
      </c>
      <c r="K120" s="129">
        <f t="shared" si="26"/>
        <v>38.5</v>
      </c>
      <c r="L120" s="130">
        <f t="shared" si="27"/>
        <v>0.2673611111111111</v>
      </c>
      <c r="M120" s="131" t="s">
        <v>601</v>
      </c>
      <c r="N120" s="132">
        <v>42817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42</v>
      </c>
      <c r="B121" s="107">
        <v>42291</v>
      </c>
      <c r="C121" s="107"/>
      <c r="D121" s="108" t="s">
        <v>687</v>
      </c>
      <c r="E121" s="109" t="s">
        <v>625</v>
      </c>
      <c r="F121" s="110">
        <v>264</v>
      </c>
      <c r="G121" s="109"/>
      <c r="H121" s="109">
        <v>311</v>
      </c>
      <c r="I121" s="127">
        <v>311</v>
      </c>
      <c r="J121" s="128" t="s">
        <v>684</v>
      </c>
      <c r="K121" s="129">
        <f t="shared" si="26"/>
        <v>47</v>
      </c>
      <c r="L121" s="130">
        <f t="shared" si="27"/>
        <v>0.17803030303030304</v>
      </c>
      <c r="M121" s="131" t="s">
        <v>601</v>
      </c>
      <c r="N121" s="132">
        <v>42604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43</v>
      </c>
      <c r="B122" s="107">
        <v>42318</v>
      </c>
      <c r="C122" s="107"/>
      <c r="D122" s="108" t="s">
        <v>688</v>
      </c>
      <c r="E122" s="109" t="s">
        <v>602</v>
      </c>
      <c r="F122" s="110">
        <v>549.5</v>
      </c>
      <c r="G122" s="109"/>
      <c r="H122" s="109">
        <v>630</v>
      </c>
      <c r="I122" s="127">
        <v>630</v>
      </c>
      <c r="J122" s="128" t="s">
        <v>684</v>
      </c>
      <c r="K122" s="129">
        <f t="shared" si="26"/>
        <v>80.5</v>
      </c>
      <c r="L122" s="130">
        <f t="shared" si="27"/>
        <v>0.1464968152866242</v>
      </c>
      <c r="M122" s="131" t="s">
        <v>601</v>
      </c>
      <c r="N122" s="132">
        <v>42419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44</v>
      </c>
      <c r="B123" s="107">
        <v>42342</v>
      </c>
      <c r="C123" s="107"/>
      <c r="D123" s="108" t="s">
        <v>689</v>
      </c>
      <c r="E123" s="109" t="s">
        <v>625</v>
      </c>
      <c r="F123" s="110">
        <v>1027.5</v>
      </c>
      <c r="G123" s="109"/>
      <c r="H123" s="109">
        <v>1315</v>
      </c>
      <c r="I123" s="127">
        <v>1250</v>
      </c>
      <c r="J123" s="128" t="s">
        <v>684</v>
      </c>
      <c r="K123" s="129">
        <f t="shared" si="26"/>
        <v>287.5</v>
      </c>
      <c r="L123" s="130">
        <f t="shared" si="27"/>
        <v>0.27980535279805352</v>
      </c>
      <c r="M123" s="131" t="s">
        <v>601</v>
      </c>
      <c r="N123" s="132">
        <v>43244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45</v>
      </c>
      <c r="B124" s="107">
        <v>42367</v>
      </c>
      <c r="C124" s="107"/>
      <c r="D124" s="108" t="s">
        <v>690</v>
      </c>
      <c r="E124" s="109" t="s">
        <v>625</v>
      </c>
      <c r="F124" s="110">
        <v>465</v>
      </c>
      <c r="G124" s="109"/>
      <c r="H124" s="109">
        <v>540</v>
      </c>
      <c r="I124" s="127">
        <v>540</v>
      </c>
      <c r="J124" s="128" t="s">
        <v>684</v>
      </c>
      <c r="K124" s="129">
        <f t="shared" si="26"/>
        <v>75</v>
      </c>
      <c r="L124" s="130">
        <f t="shared" si="27"/>
        <v>0.16129032258064516</v>
      </c>
      <c r="M124" s="131" t="s">
        <v>601</v>
      </c>
      <c r="N124" s="132">
        <v>42530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46</v>
      </c>
      <c r="B125" s="107">
        <v>42380</v>
      </c>
      <c r="C125" s="107"/>
      <c r="D125" s="108" t="s">
        <v>391</v>
      </c>
      <c r="E125" s="109" t="s">
        <v>602</v>
      </c>
      <c r="F125" s="110">
        <v>81</v>
      </c>
      <c r="G125" s="109"/>
      <c r="H125" s="109">
        <v>110</v>
      </c>
      <c r="I125" s="127">
        <v>110</v>
      </c>
      <c r="J125" s="128" t="s">
        <v>684</v>
      </c>
      <c r="K125" s="129">
        <f t="shared" si="26"/>
        <v>29</v>
      </c>
      <c r="L125" s="130">
        <f t="shared" si="27"/>
        <v>0.35802469135802467</v>
      </c>
      <c r="M125" s="131" t="s">
        <v>601</v>
      </c>
      <c r="N125" s="132">
        <v>42745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47</v>
      </c>
      <c r="B126" s="107">
        <v>42382</v>
      </c>
      <c r="C126" s="107"/>
      <c r="D126" s="108" t="s">
        <v>691</v>
      </c>
      <c r="E126" s="109" t="s">
        <v>602</v>
      </c>
      <c r="F126" s="110">
        <v>417.5</v>
      </c>
      <c r="G126" s="109"/>
      <c r="H126" s="109">
        <v>547</v>
      </c>
      <c r="I126" s="127">
        <v>535</v>
      </c>
      <c r="J126" s="128" t="s">
        <v>684</v>
      </c>
      <c r="K126" s="129">
        <f t="shared" si="26"/>
        <v>129.5</v>
      </c>
      <c r="L126" s="130">
        <f t="shared" si="27"/>
        <v>0.31017964071856285</v>
      </c>
      <c r="M126" s="131" t="s">
        <v>601</v>
      </c>
      <c r="N126" s="132">
        <v>42578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48</v>
      </c>
      <c r="B127" s="107">
        <v>42408</v>
      </c>
      <c r="C127" s="107"/>
      <c r="D127" s="108" t="s">
        <v>692</v>
      </c>
      <c r="E127" s="109" t="s">
        <v>625</v>
      </c>
      <c r="F127" s="110">
        <v>650</v>
      </c>
      <c r="G127" s="109"/>
      <c r="H127" s="109">
        <v>800</v>
      </c>
      <c r="I127" s="127">
        <v>800</v>
      </c>
      <c r="J127" s="128" t="s">
        <v>684</v>
      </c>
      <c r="K127" s="129">
        <f t="shared" si="26"/>
        <v>150</v>
      </c>
      <c r="L127" s="130">
        <f t="shared" si="27"/>
        <v>0.23076923076923078</v>
      </c>
      <c r="M127" s="131" t="s">
        <v>601</v>
      </c>
      <c r="N127" s="132">
        <v>43154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49</v>
      </c>
      <c r="B128" s="107">
        <v>42433</v>
      </c>
      <c r="C128" s="107"/>
      <c r="D128" s="108" t="s">
        <v>198</v>
      </c>
      <c r="E128" s="109" t="s">
        <v>625</v>
      </c>
      <c r="F128" s="110">
        <v>437.5</v>
      </c>
      <c r="G128" s="109"/>
      <c r="H128" s="109">
        <v>504.5</v>
      </c>
      <c r="I128" s="127">
        <v>522</v>
      </c>
      <c r="J128" s="128" t="s">
        <v>693</v>
      </c>
      <c r="K128" s="129">
        <f t="shared" si="26"/>
        <v>67</v>
      </c>
      <c r="L128" s="130">
        <f t="shared" si="27"/>
        <v>0.15314285714285714</v>
      </c>
      <c r="M128" s="131" t="s">
        <v>601</v>
      </c>
      <c r="N128" s="132">
        <v>42480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50</v>
      </c>
      <c r="B129" s="107">
        <v>42438</v>
      </c>
      <c r="C129" s="107"/>
      <c r="D129" s="108" t="s">
        <v>694</v>
      </c>
      <c r="E129" s="109" t="s">
        <v>625</v>
      </c>
      <c r="F129" s="110">
        <v>189.5</v>
      </c>
      <c r="G129" s="109"/>
      <c r="H129" s="109">
        <v>218</v>
      </c>
      <c r="I129" s="127">
        <v>218</v>
      </c>
      <c r="J129" s="128" t="s">
        <v>684</v>
      </c>
      <c r="K129" s="129">
        <f t="shared" si="26"/>
        <v>28.5</v>
      </c>
      <c r="L129" s="130">
        <f t="shared" si="27"/>
        <v>0.15039577836411611</v>
      </c>
      <c r="M129" s="131" t="s">
        <v>601</v>
      </c>
      <c r="N129" s="132">
        <v>43034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366">
        <v>51</v>
      </c>
      <c r="B130" s="116">
        <v>42471</v>
      </c>
      <c r="C130" s="116"/>
      <c r="D130" s="117" t="s">
        <v>695</v>
      </c>
      <c r="E130" s="118" t="s">
        <v>625</v>
      </c>
      <c r="F130" s="119">
        <v>36.5</v>
      </c>
      <c r="G130" s="120"/>
      <c r="H130" s="120">
        <v>15.85</v>
      </c>
      <c r="I130" s="120">
        <v>60</v>
      </c>
      <c r="J130" s="139" t="s">
        <v>696</v>
      </c>
      <c r="K130" s="135">
        <f t="shared" si="26"/>
        <v>-20.65</v>
      </c>
      <c r="L130" s="169">
        <f t="shared" si="27"/>
        <v>-0.5657534246575342</v>
      </c>
      <c r="M130" s="137" t="s">
        <v>665</v>
      </c>
      <c r="N130" s="170">
        <v>43627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52</v>
      </c>
      <c r="B131" s="107">
        <v>42472</v>
      </c>
      <c r="C131" s="107"/>
      <c r="D131" s="108" t="s">
        <v>697</v>
      </c>
      <c r="E131" s="109" t="s">
        <v>625</v>
      </c>
      <c r="F131" s="110">
        <v>93</v>
      </c>
      <c r="G131" s="109"/>
      <c r="H131" s="109">
        <v>149</v>
      </c>
      <c r="I131" s="127">
        <v>140</v>
      </c>
      <c r="J131" s="142" t="s">
        <v>698</v>
      </c>
      <c r="K131" s="129">
        <f t="shared" si="26"/>
        <v>56</v>
      </c>
      <c r="L131" s="130">
        <f t="shared" si="27"/>
        <v>0.60215053763440862</v>
      </c>
      <c r="M131" s="131" t="s">
        <v>601</v>
      </c>
      <c r="N131" s="132">
        <v>42740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53</v>
      </c>
      <c r="B132" s="107">
        <v>42472</v>
      </c>
      <c r="C132" s="107"/>
      <c r="D132" s="108" t="s">
        <v>699</v>
      </c>
      <c r="E132" s="109" t="s">
        <v>625</v>
      </c>
      <c r="F132" s="110">
        <v>130</v>
      </c>
      <c r="G132" s="109"/>
      <c r="H132" s="109">
        <v>150</v>
      </c>
      <c r="I132" s="127" t="s">
        <v>700</v>
      </c>
      <c r="J132" s="128" t="s">
        <v>684</v>
      </c>
      <c r="K132" s="129">
        <f t="shared" si="26"/>
        <v>20</v>
      </c>
      <c r="L132" s="130">
        <f t="shared" si="27"/>
        <v>0.15384615384615385</v>
      </c>
      <c r="M132" s="131" t="s">
        <v>601</v>
      </c>
      <c r="N132" s="132">
        <v>42564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54</v>
      </c>
      <c r="B133" s="107">
        <v>42473</v>
      </c>
      <c r="C133" s="107"/>
      <c r="D133" s="108" t="s">
        <v>355</v>
      </c>
      <c r="E133" s="109" t="s">
        <v>625</v>
      </c>
      <c r="F133" s="110">
        <v>196</v>
      </c>
      <c r="G133" s="109"/>
      <c r="H133" s="109">
        <v>299</v>
      </c>
      <c r="I133" s="127">
        <v>299</v>
      </c>
      <c r="J133" s="128" t="s">
        <v>684</v>
      </c>
      <c r="K133" s="129">
        <v>103</v>
      </c>
      <c r="L133" s="130">
        <v>0.52551020408163296</v>
      </c>
      <c r="M133" s="131" t="s">
        <v>601</v>
      </c>
      <c r="N133" s="132">
        <v>42620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55</v>
      </c>
      <c r="B134" s="107">
        <v>42473</v>
      </c>
      <c r="C134" s="107"/>
      <c r="D134" s="108" t="s">
        <v>758</v>
      </c>
      <c r="E134" s="109" t="s">
        <v>625</v>
      </c>
      <c r="F134" s="110">
        <v>88</v>
      </c>
      <c r="G134" s="109"/>
      <c r="H134" s="109">
        <v>103</v>
      </c>
      <c r="I134" s="127">
        <v>103</v>
      </c>
      <c r="J134" s="128" t="s">
        <v>684</v>
      </c>
      <c r="K134" s="129">
        <v>15</v>
      </c>
      <c r="L134" s="130">
        <v>0.170454545454545</v>
      </c>
      <c r="M134" s="131" t="s">
        <v>601</v>
      </c>
      <c r="N134" s="132">
        <v>42530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56</v>
      </c>
      <c r="B135" s="107">
        <v>42492</v>
      </c>
      <c r="C135" s="107"/>
      <c r="D135" s="108" t="s">
        <v>701</v>
      </c>
      <c r="E135" s="109" t="s">
        <v>625</v>
      </c>
      <c r="F135" s="110">
        <v>127.5</v>
      </c>
      <c r="G135" s="109"/>
      <c r="H135" s="109">
        <v>148</v>
      </c>
      <c r="I135" s="127" t="s">
        <v>702</v>
      </c>
      <c r="J135" s="128" t="s">
        <v>684</v>
      </c>
      <c r="K135" s="129">
        <f>H135-F135</f>
        <v>20.5</v>
      </c>
      <c r="L135" s="130">
        <f>K135/F135</f>
        <v>0.16078431372549021</v>
      </c>
      <c r="M135" s="131" t="s">
        <v>601</v>
      </c>
      <c r="N135" s="132">
        <v>42564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57</v>
      </c>
      <c r="B136" s="107">
        <v>42493</v>
      </c>
      <c r="C136" s="107"/>
      <c r="D136" s="108" t="s">
        <v>703</v>
      </c>
      <c r="E136" s="109" t="s">
        <v>625</v>
      </c>
      <c r="F136" s="110">
        <v>675</v>
      </c>
      <c r="G136" s="109"/>
      <c r="H136" s="109">
        <v>815</v>
      </c>
      <c r="I136" s="127" t="s">
        <v>704</v>
      </c>
      <c r="J136" s="128" t="s">
        <v>684</v>
      </c>
      <c r="K136" s="129">
        <f>H136-F136</f>
        <v>140</v>
      </c>
      <c r="L136" s="130">
        <f>K136/F136</f>
        <v>0.2074074074074074</v>
      </c>
      <c r="M136" s="131" t="s">
        <v>601</v>
      </c>
      <c r="N136" s="132">
        <v>43154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5">
        <v>58</v>
      </c>
      <c r="B137" s="111">
        <v>42522</v>
      </c>
      <c r="C137" s="111"/>
      <c r="D137" s="112" t="s">
        <v>759</v>
      </c>
      <c r="E137" s="113" t="s">
        <v>625</v>
      </c>
      <c r="F137" s="114">
        <v>500</v>
      </c>
      <c r="G137" s="114"/>
      <c r="H137" s="115">
        <v>232.5</v>
      </c>
      <c r="I137" s="133" t="s">
        <v>760</v>
      </c>
      <c r="J137" s="134" t="s">
        <v>761</v>
      </c>
      <c r="K137" s="135">
        <f>H137-F137</f>
        <v>-267.5</v>
      </c>
      <c r="L137" s="136">
        <f>K137/F137</f>
        <v>-0.53500000000000003</v>
      </c>
      <c r="M137" s="137" t="s">
        <v>665</v>
      </c>
      <c r="N137" s="138">
        <v>43735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59</v>
      </c>
      <c r="B138" s="107">
        <v>42527</v>
      </c>
      <c r="C138" s="107"/>
      <c r="D138" s="108" t="s">
        <v>705</v>
      </c>
      <c r="E138" s="109" t="s">
        <v>625</v>
      </c>
      <c r="F138" s="110">
        <v>110</v>
      </c>
      <c r="G138" s="109"/>
      <c r="H138" s="109">
        <v>126.5</v>
      </c>
      <c r="I138" s="127">
        <v>125</v>
      </c>
      <c r="J138" s="128" t="s">
        <v>634</v>
      </c>
      <c r="K138" s="129">
        <f>H138-F138</f>
        <v>16.5</v>
      </c>
      <c r="L138" s="130">
        <f>K138/F138</f>
        <v>0.15</v>
      </c>
      <c r="M138" s="131" t="s">
        <v>601</v>
      </c>
      <c r="N138" s="132">
        <v>42552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60</v>
      </c>
      <c r="B139" s="107">
        <v>42538</v>
      </c>
      <c r="C139" s="107"/>
      <c r="D139" s="108" t="s">
        <v>706</v>
      </c>
      <c r="E139" s="109" t="s">
        <v>625</v>
      </c>
      <c r="F139" s="110">
        <v>44</v>
      </c>
      <c r="G139" s="109"/>
      <c r="H139" s="109">
        <v>69.5</v>
      </c>
      <c r="I139" s="127">
        <v>69.5</v>
      </c>
      <c r="J139" s="128" t="s">
        <v>707</v>
      </c>
      <c r="K139" s="129">
        <f>H139-F139</f>
        <v>25.5</v>
      </c>
      <c r="L139" s="130">
        <f>K139/F139</f>
        <v>0.57954545454545459</v>
      </c>
      <c r="M139" s="131" t="s">
        <v>601</v>
      </c>
      <c r="N139" s="132">
        <v>42977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61</v>
      </c>
      <c r="B140" s="107">
        <v>42549</v>
      </c>
      <c r="C140" s="107"/>
      <c r="D140" s="149" t="s">
        <v>762</v>
      </c>
      <c r="E140" s="109" t="s">
        <v>625</v>
      </c>
      <c r="F140" s="110">
        <v>262.5</v>
      </c>
      <c r="G140" s="109"/>
      <c r="H140" s="109">
        <v>340</v>
      </c>
      <c r="I140" s="127">
        <v>333</v>
      </c>
      <c r="J140" s="128" t="s">
        <v>763</v>
      </c>
      <c r="K140" s="129">
        <v>77.5</v>
      </c>
      <c r="L140" s="130">
        <v>0.29523809523809502</v>
      </c>
      <c r="M140" s="131" t="s">
        <v>601</v>
      </c>
      <c r="N140" s="132">
        <v>43017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62</v>
      </c>
      <c r="B141" s="107">
        <v>42549</v>
      </c>
      <c r="C141" s="107"/>
      <c r="D141" s="149" t="s">
        <v>764</v>
      </c>
      <c r="E141" s="109" t="s">
        <v>625</v>
      </c>
      <c r="F141" s="110">
        <v>840</v>
      </c>
      <c r="G141" s="109"/>
      <c r="H141" s="109">
        <v>1230</v>
      </c>
      <c r="I141" s="127">
        <v>1230</v>
      </c>
      <c r="J141" s="128" t="s">
        <v>684</v>
      </c>
      <c r="K141" s="129">
        <v>390</v>
      </c>
      <c r="L141" s="130">
        <v>0.46428571428571402</v>
      </c>
      <c r="M141" s="131" t="s">
        <v>601</v>
      </c>
      <c r="N141" s="132">
        <v>42649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367">
        <v>63</v>
      </c>
      <c r="B142" s="144">
        <v>42556</v>
      </c>
      <c r="C142" s="144"/>
      <c r="D142" s="145" t="s">
        <v>708</v>
      </c>
      <c r="E142" s="146" t="s">
        <v>625</v>
      </c>
      <c r="F142" s="147">
        <v>395</v>
      </c>
      <c r="G142" s="148"/>
      <c r="H142" s="148">
        <f>(468.5+342.5)/2</f>
        <v>405.5</v>
      </c>
      <c r="I142" s="148">
        <v>510</v>
      </c>
      <c r="J142" s="171" t="s">
        <v>709</v>
      </c>
      <c r="K142" s="172">
        <f t="shared" ref="K142:K148" si="28">H142-F142</f>
        <v>10.5</v>
      </c>
      <c r="L142" s="173">
        <f t="shared" ref="L142:L148" si="29">K142/F142</f>
        <v>2.6582278481012658E-2</v>
      </c>
      <c r="M142" s="174" t="s">
        <v>710</v>
      </c>
      <c r="N142" s="175">
        <v>43606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5">
        <v>64</v>
      </c>
      <c r="B143" s="111">
        <v>42584</v>
      </c>
      <c r="C143" s="111"/>
      <c r="D143" s="112" t="s">
        <v>711</v>
      </c>
      <c r="E143" s="113" t="s">
        <v>602</v>
      </c>
      <c r="F143" s="114">
        <f>169.5-12.8</f>
        <v>156.69999999999999</v>
      </c>
      <c r="G143" s="114"/>
      <c r="H143" s="115">
        <v>77</v>
      </c>
      <c r="I143" s="133" t="s">
        <v>712</v>
      </c>
      <c r="J143" s="393" t="s">
        <v>3403</v>
      </c>
      <c r="K143" s="135">
        <f t="shared" si="28"/>
        <v>-79.699999999999989</v>
      </c>
      <c r="L143" s="136">
        <f t="shared" si="29"/>
        <v>-0.50861518825781749</v>
      </c>
      <c r="M143" s="137" t="s">
        <v>665</v>
      </c>
      <c r="N143" s="138">
        <v>43522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5">
        <v>65</v>
      </c>
      <c r="B144" s="111">
        <v>42586</v>
      </c>
      <c r="C144" s="111"/>
      <c r="D144" s="112" t="s">
        <v>713</v>
      </c>
      <c r="E144" s="113" t="s">
        <v>625</v>
      </c>
      <c r="F144" s="114">
        <v>400</v>
      </c>
      <c r="G144" s="114"/>
      <c r="H144" s="115">
        <v>305</v>
      </c>
      <c r="I144" s="133">
        <v>475</v>
      </c>
      <c r="J144" s="134" t="s">
        <v>714</v>
      </c>
      <c r="K144" s="135">
        <f t="shared" si="28"/>
        <v>-95</v>
      </c>
      <c r="L144" s="136">
        <f t="shared" si="29"/>
        <v>-0.23749999999999999</v>
      </c>
      <c r="M144" s="137" t="s">
        <v>665</v>
      </c>
      <c r="N144" s="138">
        <v>43606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66</v>
      </c>
      <c r="B145" s="107">
        <v>42593</v>
      </c>
      <c r="C145" s="107"/>
      <c r="D145" s="108" t="s">
        <v>715</v>
      </c>
      <c r="E145" s="109" t="s">
        <v>625</v>
      </c>
      <c r="F145" s="110">
        <v>86.5</v>
      </c>
      <c r="G145" s="109"/>
      <c r="H145" s="109">
        <v>130</v>
      </c>
      <c r="I145" s="127">
        <v>130</v>
      </c>
      <c r="J145" s="142" t="s">
        <v>716</v>
      </c>
      <c r="K145" s="129">
        <f t="shared" si="28"/>
        <v>43.5</v>
      </c>
      <c r="L145" s="130">
        <f t="shared" si="29"/>
        <v>0.50289017341040465</v>
      </c>
      <c r="M145" s="131" t="s">
        <v>601</v>
      </c>
      <c r="N145" s="132">
        <v>43091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67</v>
      </c>
      <c r="B146" s="111">
        <v>42600</v>
      </c>
      <c r="C146" s="111"/>
      <c r="D146" s="112" t="s">
        <v>382</v>
      </c>
      <c r="E146" s="113" t="s">
        <v>625</v>
      </c>
      <c r="F146" s="114">
        <v>133.5</v>
      </c>
      <c r="G146" s="114"/>
      <c r="H146" s="115">
        <v>126.5</v>
      </c>
      <c r="I146" s="133">
        <v>178</v>
      </c>
      <c r="J146" s="134" t="s">
        <v>717</v>
      </c>
      <c r="K146" s="135">
        <f t="shared" si="28"/>
        <v>-7</v>
      </c>
      <c r="L146" s="136">
        <f t="shared" si="29"/>
        <v>-5.2434456928838954E-2</v>
      </c>
      <c r="M146" s="137" t="s">
        <v>665</v>
      </c>
      <c r="N146" s="138">
        <v>42615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68</v>
      </c>
      <c r="B147" s="107">
        <v>42613</v>
      </c>
      <c r="C147" s="107"/>
      <c r="D147" s="108" t="s">
        <v>718</v>
      </c>
      <c r="E147" s="109" t="s">
        <v>625</v>
      </c>
      <c r="F147" s="110">
        <v>560</v>
      </c>
      <c r="G147" s="109"/>
      <c r="H147" s="109">
        <v>725</v>
      </c>
      <c r="I147" s="127">
        <v>725</v>
      </c>
      <c r="J147" s="128" t="s">
        <v>627</v>
      </c>
      <c r="K147" s="129">
        <f t="shared" si="28"/>
        <v>165</v>
      </c>
      <c r="L147" s="130">
        <f t="shared" si="29"/>
        <v>0.29464285714285715</v>
      </c>
      <c r="M147" s="131" t="s">
        <v>601</v>
      </c>
      <c r="N147" s="132">
        <v>42456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69</v>
      </c>
      <c r="B148" s="107">
        <v>42614</v>
      </c>
      <c r="C148" s="107"/>
      <c r="D148" s="108" t="s">
        <v>719</v>
      </c>
      <c r="E148" s="109" t="s">
        <v>625</v>
      </c>
      <c r="F148" s="110">
        <v>160.5</v>
      </c>
      <c r="G148" s="109"/>
      <c r="H148" s="109">
        <v>210</v>
      </c>
      <c r="I148" s="127">
        <v>210</v>
      </c>
      <c r="J148" s="128" t="s">
        <v>627</v>
      </c>
      <c r="K148" s="129">
        <f t="shared" si="28"/>
        <v>49.5</v>
      </c>
      <c r="L148" s="130">
        <f t="shared" si="29"/>
        <v>0.30841121495327101</v>
      </c>
      <c r="M148" s="131" t="s">
        <v>601</v>
      </c>
      <c r="N148" s="132">
        <v>42871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70</v>
      </c>
      <c r="B149" s="107">
        <v>42646</v>
      </c>
      <c r="C149" s="107"/>
      <c r="D149" s="149" t="s">
        <v>406</v>
      </c>
      <c r="E149" s="109" t="s">
        <v>625</v>
      </c>
      <c r="F149" s="110">
        <v>430</v>
      </c>
      <c r="G149" s="109"/>
      <c r="H149" s="109">
        <v>596</v>
      </c>
      <c r="I149" s="127">
        <v>575</v>
      </c>
      <c r="J149" s="128" t="s">
        <v>765</v>
      </c>
      <c r="K149" s="129">
        <v>166</v>
      </c>
      <c r="L149" s="130">
        <v>0.38604651162790699</v>
      </c>
      <c r="M149" s="131" t="s">
        <v>601</v>
      </c>
      <c r="N149" s="132">
        <v>42769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71</v>
      </c>
      <c r="B150" s="107">
        <v>42657</v>
      </c>
      <c r="C150" s="107"/>
      <c r="D150" s="108" t="s">
        <v>720</v>
      </c>
      <c r="E150" s="109" t="s">
        <v>625</v>
      </c>
      <c r="F150" s="110">
        <v>280</v>
      </c>
      <c r="G150" s="109"/>
      <c r="H150" s="109">
        <v>345</v>
      </c>
      <c r="I150" s="127">
        <v>345</v>
      </c>
      <c r="J150" s="128" t="s">
        <v>627</v>
      </c>
      <c r="K150" s="129">
        <f t="shared" ref="K150:K155" si="30">H150-F150</f>
        <v>65</v>
      </c>
      <c r="L150" s="130">
        <f>K150/F150</f>
        <v>0.23214285714285715</v>
      </c>
      <c r="M150" s="131" t="s">
        <v>601</v>
      </c>
      <c r="N150" s="132">
        <v>42814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72</v>
      </c>
      <c r="B151" s="107">
        <v>42657</v>
      </c>
      <c r="C151" s="107"/>
      <c r="D151" s="108" t="s">
        <v>721</v>
      </c>
      <c r="E151" s="109" t="s">
        <v>625</v>
      </c>
      <c r="F151" s="110">
        <v>245</v>
      </c>
      <c r="G151" s="109"/>
      <c r="H151" s="109">
        <v>325.5</v>
      </c>
      <c r="I151" s="127">
        <v>330</v>
      </c>
      <c r="J151" s="128" t="s">
        <v>722</v>
      </c>
      <c r="K151" s="129">
        <f t="shared" si="30"/>
        <v>80.5</v>
      </c>
      <c r="L151" s="130">
        <f>K151/F151</f>
        <v>0.32857142857142857</v>
      </c>
      <c r="M151" s="131" t="s">
        <v>601</v>
      </c>
      <c r="N151" s="132">
        <v>42769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73</v>
      </c>
      <c r="B152" s="107">
        <v>42660</v>
      </c>
      <c r="C152" s="107"/>
      <c r="D152" s="108" t="s">
        <v>350</v>
      </c>
      <c r="E152" s="109" t="s">
        <v>625</v>
      </c>
      <c r="F152" s="110">
        <v>125</v>
      </c>
      <c r="G152" s="109"/>
      <c r="H152" s="109">
        <v>160</v>
      </c>
      <c r="I152" s="127">
        <v>160</v>
      </c>
      <c r="J152" s="128" t="s">
        <v>684</v>
      </c>
      <c r="K152" s="129">
        <f t="shared" si="30"/>
        <v>35</v>
      </c>
      <c r="L152" s="130">
        <v>0.28000000000000003</v>
      </c>
      <c r="M152" s="131" t="s">
        <v>601</v>
      </c>
      <c r="N152" s="132">
        <v>42803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74</v>
      </c>
      <c r="B153" s="107">
        <v>42660</v>
      </c>
      <c r="C153" s="107"/>
      <c r="D153" s="108" t="s">
        <v>484</v>
      </c>
      <c r="E153" s="109" t="s">
        <v>625</v>
      </c>
      <c r="F153" s="110">
        <v>114</v>
      </c>
      <c r="G153" s="109"/>
      <c r="H153" s="109">
        <v>145</v>
      </c>
      <c r="I153" s="127">
        <v>145</v>
      </c>
      <c r="J153" s="128" t="s">
        <v>684</v>
      </c>
      <c r="K153" s="129">
        <f t="shared" si="30"/>
        <v>31</v>
      </c>
      <c r="L153" s="130">
        <f>K153/F153</f>
        <v>0.27192982456140352</v>
      </c>
      <c r="M153" s="131" t="s">
        <v>601</v>
      </c>
      <c r="N153" s="132">
        <v>42859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75</v>
      </c>
      <c r="B154" s="107">
        <v>42660</v>
      </c>
      <c r="C154" s="107"/>
      <c r="D154" s="108" t="s">
        <v>723</v>
      </c>
      <c r="E154" s="109" t="s">
        <v>625</v>
      </c>
      <c r="F154" s="110">
        <v>212</v>
      </c>
      <c r="G154" s="109"/>
      <c r="H154" s="109">
        <v>280</v>
      </c>
      <c r="I154" s="127">
        <v>276</v>
      </c>
      <c r="J154" s="128" t="s">
        <v>724</v>
      </c>
      <c r="K154" s="129">
        <f t="shared" si="30"/>
        <v>68</v>
      </c>
      <c r="L154" s="130">
        <f>K154/F154</f>
        <v>0.32075471698113206</v>
      </c>
      <c r="M154" s="131" t="s">
        <v>601</v>
      </c>
      <c r="N154" s="132">
        <v>42858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76</v>
      </c>
      <c r="B155" s="107">
        <v>42678</v>
      </c>
      <c r="C155" s="107"/>
      <c r="D155" s="108" t="s">
        <v>152</v>
      </c>
      <c r="E155" s="109" t="s">
        <v>625</v>
      </c>
      <c r="F155" s="110">
        <v>155</v>
      </c>
      <c r="G155" s="109"/>
      <c r="H155" s="109">
        <v>210</v>
      </c>
      <c r="I155" s="127">
        <v>210</v>
      </c>
      <c r="J155" s="128" t="s">
        <v>725</v>
      </c>
      <c r="K155" s="129">
        <f t="shared" si="30"/>
        <v>55</v>
      </c>
      <c r="L155" s="130">
        <f>K155/F155</f>
        <v>0.35483870967741937</v>
      </c>
      <c r="M155" s="131" t="s">
        <v>601</v>
      </c>
      <c r="N155" s="132">
        <v>42944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77</v>
      </c>
      <c r="B156" s="111">
        <v>42710</v>
      </c>
      <c r="C156" s="111"/>
      <c r="D156" s="112" t="s">
        <v>766</v>
      </c>
      <c r="E156" s="113" t="s">
        <v>625</v>
      </c>
      <c r="F156" s="114">
        <v>150.5</v>
      </c>
      <c r="G156" s="114"/>
      <c r="H156" s="115">
        <v>72.5</v>
      </c>
      <c r="I156" s="133">
        <v>174</v>
      </c>
      <c r="J156" s="134" t="s">
        <v>767</v>
      </c>
      <c r="K156" s="135">
        <v>-78</v>
      </c>
      <c r="L156" s="136">
        <v>-0.51827242524916906</v>
      </c>
      <c r="M156" s="137" t="s">
        <v>665</v>
      </c>
      <c r="N156" s="138">
        <v>43333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78</v>
      </c>
      <c r="B157" s="107">
        <v>42712</v>
      </c>
      <c r="C157" s="107"/>
      <c r="D157" s="108" t="s">
        <v>126</v>
      </c>
      <c r="E157" s="109" t="s">
        <v>625</v>
      </c>
      <c r="F157" s="110">
        <v>380</v>
      </c>
      <c r="G157" s="109"/>
      <c r="H157" s="109">
        <v>478</v>
      </c>
      <c r="I157" s="127">
        <v>468</v>
      </c>
      <c r="J157" s="128" t="s">
        <v>684</v>
      </c>
      <c r="K157" s="129">
        <f>H157-F157</f>
        <v>98</v>
      </c>
      <c r="L157" s="130">
        <f>K157/F157</f>
        <v>0.25789473684210529</v>
      </c>
      <c r="M157" s="131" t="s">
        <v>601</v>
      </c>
      <c r="N157" s="132">
        <v>43025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79</v>
      </c>
      <c r="B158" s="107">
        <v>42734</v>
      </c>
      <c r="C158" s="107"/>
      <c r="D158" s="108" t="s">
        <v>249</v>
      </c>
      <c r="E158" s="109" t="s">
        <v>625</v>
      </c>
      <c r="F158" s="110">
        <v>305</v>
      </c>
      <c r="G158" s="109"/>
      <c r="H158" s="109">
        <v>375</v>
      </c>
      <c r="I158" s="127">
        <v>375</v>
      </c>
      <c r="J158" s="128" t="s">
        <v>684</v>
      </c>
      <c r="K158" s="129">
        <f>H158-F158</f>
        <v>70</v>
      </c>
      <c r="L158" s="130">
        <f>K158/F158</f>
        <v>0.22950819672131148</v>
      </c>
      <c r="M158" s="131" t="s">
        <v>601</v>
      </c>
      <c r="N158" s="132">
        <v>42768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80</v>
      </c>
      <c r="B159" s="107">
        <v>42739</v>
      </c>
      <c r="C159" s="107"/>
      <c r="D159" s="108" t="s">
        <v>352</v>
      </c>
      <c r="E159" s="109" t="s">
        <v>625</v>
      </c>
      <c r="F159" s="110">
        <v>99.5</v>
      </c>
      <c r="G159" s="109"/>
      <c r="H159" s="109">
        <v>158</v>
      </c>
      <c r="I159" s="127">
        <v>158</v>
      </c>
      <c r="J159" s="128" t="s">
        <v>684</v>
      </c>
      <c r="K159" s="129">
        <f>H159-F159</f>
        <v>58.5</v>
      </c>
      <c r="L159" s="130">
        <f>K159/F159</f>
        <v>0.5879396984924623</v>
      </c>
      <c r="M159" s="131" t="s">
        <v>601</v>
      </c>
      <c r="N159" s="132">
        <v>42898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81</v>
      </c>
      <c r="B160" s="107">
        <v>42739</v>
      </c>
      <c r="C160" s="107"/>
      <c r="D160" s="108" t="s">
        <v>352</v>
      </c>
      <c r="E160" s="109" t="s">
        <v>625</v>
      </c>
      <c r="F160" s="110">
        <v>99.5</v>
      </c>
      <c r="G160" s="109"/>
      <c r="H160" s="109">
        <v>158</v>
      </c>
      <c r="I160" s="127">
        <v>158</v>
      </c>
      <c r="J160" s="128" t="s">
        <v>684</v>
      </c>
      <c r="K160" s="129">
        <v>58.5</v>
      </c>
      <c r="L160" s="130">
        <v>0.58793969849246197</v>
      </c>
      <c r="M160" s="131" t="s">
        <v>601</v>
      </c>
      <c r="N160" s="132">
        <v>42898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82</v>
      </c>
      <c r="B161" s="107">
        <v>42786</v>
      </c>
      <c r="C161" s="107"/>
      <c r="D161" s="108" t="s">
        <v>170</v>
      </c>
      <c r="E161" s="109" t="s">
        <v>625</v>
      </c>
      <c r="F161" s="110">
        <v>140.5</v>
      </c>
      <c r="G161" s="109"/>
      <c r="H161" s="109">
        <v>220</v>
      </c>
      <c r="I161" s="127">
        <v>220</v>
      </c>
      <c r="J161" s="128" t="s">
        <v>684</v>
      </c>
      <c r="K161" s="129">
        <f>H161-F161</f>
        <v>79.5</v>
      </c>
      <c r="L161" s="130">
        <f>K161/F161</f>
        <v>0.5658362989323843</v>
      </c>
      <c r="M161" s="131" t="s">
        <v>601</v>
      </c>
      <c r="N161" s="132">
        <v>42864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83</v>
      </c>
      <c r="B162" s="107">
        <v>42786</v>
      </c>
      <c r="C162" s="107"/>
      <c r="D162" s="108" t="s">
        <v>768</v>
      </c>
      <c r="E162" s="109" t="s">
        <v>625</v>
      </c>
      <c r="F162" s="110">
        <v>202.5</v>
      </c>
      <c r="G162" s="109"/>
      <c r="H162" s="109">
        <v>234</v>
      </c>
      <c r="I162" s="127">
        <v>234</v>
      </c>
      <c r="J162" s="128" t="s">
        <v>684</v>
      </c>
      <c r="K162" s="129">
        <v>31.5</v>
      </c>
      <c r="L162" s="130">
        <v>0.155555555555556</v>
      </c>
      <c r="M162" s="131" t="s">
        <v>601</v>
      </c>
      <c r="N162" s="132">
        <v>42836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84</v>
      </c>
      <c r="B163" s="107">
        <v>42818</v>
      </c>
      <c r="C163" s="107"/>
      <c r="D163" s="108" t="s">
        <v>558</v>
      </c>
      <c r="E163" s="109" t="s">
        <v>625</v>
      </c>
      <c r="F163" s="110">
        <v>300.5</v>
      </c>
      <c r="G163" s="109"/>
      <c r="H163" s="109">
        <v>417.5</v>
      </c>
      <c r="I163" s="127">
        <v>420</v>
      </c>
      <c r="J163" s="128" t="s">
        <v>726</v>
      </c>
      <c r="K163" s="129">
        <f>H163-F163</f>
        <v>117</v>
      </c>
      <c r="L163" s="130">
        <f>K163/F163</f>
        <v>0.38935108153078202</v>
      </c>
      <c r="M163" s="131" t="s">
        <v>601</v>
      </c>
      <c r="N163" s="132">
        <v>43070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85</v>
      </c>
      <c r="B164" s="107">
        <v>42818</v>
      </c>
      <c r="C164" s="107"/>
      <c r="D164" s="108" t="s">
        <v>764</v>
      </c>
      <c r="E164" s="109" t="s">
        <v>625</v>
      </c>
      <c r="F164" s="110">
        <v>850</v>
      </c>
      <c r="G164" s="109"/>
      <c r="H164" s="109">
        <v>1042.5</v>
      </c>
      <c r="I164" s="127">
        <v>1023</v>
      </c>
      <c r="J164" s="128" t="s">
        <v>769</v>
      </c>
      <c r="K164" s="129">
        <v>192.5</v>
      </c>
      <c r="L164" s="130">
        <v>0.22647058823529401</v>
      </c>
      <c r="M164" s="131" t="s">
        <v>601</v>
      </c>
      <c r="N164" s="132">
        <v>42830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86</v>
      </c>
      <c r="B165" s="107">
        <v>42830</v>
      </c>
      <c r="C165" s="107"/>
      <c r="D165" s="108" t="s">
        <v>502</v>
      </c>
      <c r="E165" s="109" t="s">
        <v>625</v>
      </c>
      <c r="F165" s="110">
        <v>785</v>
      </c>
      <c r="G165" s="109"/>
      <c r="H165" s="109">
        <v>930</v>
      </c>
      <c r="I165" s="127">
        <v>920</v>
      </c>
      <c r="J165" s="128" t="s">
        <v>727</v>
      </c>
      <c r="K165" s="129">
        <f>H165-F165</f>
        <v>145</v>
      </c>
      <c r="L165" s="130">
        <f>K165/F165</f>
        <v>0.18471337579617833</v>
      </c>
      <c r="M165" s="131" t="s">
        <v>601</v>
      </c>
      <c r="N165" s="132">
        <v>42976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87</v>
      </c>
      <c r="B166" s="111">
        <v>42831</v>
      </c>
      <c r="C166" s="111"/>
      <c r="D166" s="112" t="s">
        <v>770</v>
      </c>
      <c r="E166" s="113" t="s">
        <v>625</v>
      </c>
      <c r="F166" s="114">
        <v>40</v>
      </c>
      <c r="G166" s="114"/>
      <c r="H166" s="115">
        <v>13.1</v>
      </c>
      <c r="I166" s="133">
        <v>60</v>
      </c>
      <c r="J166" s="139" t="s">
        <v>771</v>
      </c>
      <c r="K166" s="135">
        <v>-26.9</v>
      </c>
      <c r="L166" s="136">
        <v>-0.67249999999999999</v>
      </c>
      <c r="M166" s="137" t="s">
        <v>665</v>
      </c>
      <c r="N166" s="138">
        <v>43138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88</v>
      </c>
      <c r="B167" s="107">
        <v>42837</v>
      </c>
      <c r="C167" s="107"/>
      <c r="D167" s="108" t="s">
        <v>89</v>
      </c>
      <c r="E167" s="109" t="s">
        <v>625</v>
      </c>
      <c r="F167" s="110">
        <v>289.5</v>
      </c>
      <c r="G167" s="109"/>
      <c r="H167" s="109">
        <v>354</v>
      </c>
      <c r="I167" s="127">
        <v>360</v>
      </c>
      <c r="J167" s="128" t="s">
        <v>728</v>
      </c>
      <c r="K167" s="129">
        <f t="shared" ref="K167:K175" si="31">H167-F167</f>
        <v>64.5</v>
      </c>
      <c r="L167" s="130">
        <f t="shared" ref="L167:L175" si="32">K167/F167</f>
        <v>0.22279792746113988</v>
      </c>
      <c r="M167" s="131" t="s">
        <v>601</v>
      </c>
      <c r="N167" s="132">
        <v>43040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89</v>
      </c>
      <c r="B168" s="107">
        <v>42845</v>
      </c>
      <c r="C168" s="107"/>
      <c r="D168" s="108" t="s">
        <v>439</v>
      </c>
      <c r="E168" s="109" t="s">
        <v>625</v>
      </c>
      <c r="F168" s="110">
        <v>700</v>
      </c>
      <c r="G168" s="109"/>
      <c r="H168" s="109">
        <v>840</v>
      </c>
      <c r="I168" s="127">
        <v>840</v>
      </c>
      <c r="J168" s="128" t="s">
        <v>729</v>
      </c>
      <c r="K168" s="129">
        <f t="shared" si="31"/>
        <v>140</v>
      </c>
      <c r="L168" s="130">
        <f t="shared" si="32"/>
        <v>0.2</v>
      </c>
      <c r="M168" s="131" t="s">
        <v>601</v>
      </c>
      <c r="N168" s="132">
        <v>42893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90</v>
      </c>
      <c r="B169" s="107">
        <v>42887</v>
      </c>
      <c r="C169" s="107"/>
      <c r="D169" s="149" t="s">
        <v>364</v>
      </c>
      <c r="E169" s="109" t="s">
        <v>625</v>
      </c>
      <c r="F169" s="110">
        <v>130</v>
      </c>
      <c r="G169" s="109"/>
      <c r="H169" s="109">
        <v>144.25</v>
      </c>
      <c r="I169" s="127">
        <v>170</v>
      </c>
      <c r="J169" s="128" t="s">
        <v>730</v>
      </c>
      <c r="K169" s="129">
        <f t="shared" si="31"/>
        <v>14.25</v>
      </c>
      <c r="L169" s="130">
        <f t="shared" si="32"/>
        <v>0.10961538461538461</v>
      </c>
      <c r="M169" s="131" t="s">
        <v>601</v>
      </c>
      <c r="N169" s="132">
        <v>43675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91</v>
      </c>
      <c r="B170" s="107">
        <v>42901</v>
      </c>
      <c r="C170" s="107"/>
      <c r="D170" s="149" t="s">
        <v>731</v>
      </c>
      <c r="E170" s="109" t="s">
        <v>625</v>
      </c>
      <c r="F170" s="110">
        <v>214.5</v>
      </c>
      <c r="G170" s="109"/>
      <c r="H170" s="109">
        <v>262</v>
      </c>
      <c r="I170" s="127">
        <v>262</v>
      </c>
      <c r="J170" s="128" t="s">
        <v>732</v>
      </c>
      <c r="K170" s="129">
        <f t="shared" si="31"/>
        <v>47.5</v>
      </c>
      <c r="L170" s="130">
        <f t="shared" si="32"/>
        <v>0.22144522144522144</v>
      </c>
      <c r="M170" s="131" t="s">
        <v>601</v>
      </c>
      <c r="N170" s="132">
        <v>42977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92</v>
      </c>
      <c r="B171" s="155">
        <v>42933</v>
      </c>
      <c r="C171" s="155"/>
      <c r="D171" s="156" t="s">
        <v>733</v>
      </c>
      <c r="E171" s="157" t="s">
        <v>625</v>
      </c>
      <c r="F171" s="158">
        <v>370</v>
      </c>
      <c r="G171" s="157"/>
      <c r="H171" s="157">
        <v>447.5</v>
      </c>
      <c r="I171" s="179">
        <v>450</v>
      </c>
      <c r="J171" s="232" t="s">
        <v>684</v>
      </c>
      <c r="K171" s="129">
        <f t="shared" si="31"/>
        <v>77.5</v>
      </c>
      <c r="L171" s="181">
        <f t="shared" si="32"/>
        <v>0.20945945945945946</v>
      </c>
      <c r="M171" s="182" t="s">
        <v>601</v>
      </c>
      <c r="N171" s="183">
        <v>43035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93</v>
      </c>
      <c r="B172" s="155">
        <v>42943</v>
      </c>
      <c r="C172" s="155"/>
      <c r="D172" s="156" t="s">
        <v>168</v>
      </c>
      <c r="E172" s="157" t="s">
        <v>625</v>
      </c>
      <c r="F172" s="158">
        <v>657.5</v>
      </c>
      <c r="G172" s="157"/>
      <c r="H172" s="157">
        <v>825</v>
      </c>
      <c r="I172" s="179">
        <v>820</v>
      </c>
      <c r="J172" s="232" t="s">
        <v>684</v>
      </c>
      <c r="K172" s="129">
        <f t="shared" si="31"/>
        <v>167.5</v>
      </c>
      <c r="L172" s="181">
        <f t="shared" si="32"/>
        <v>0.25475285171102663</v>
      </c>
      <c r="M172" s="182" t="s">
        <v>601</v>
      </c>
      <c r="N172" s="183">
        <v>43090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94</v>
      </c>
      <c r="B173" s="107">
        <v>42964</v>
      </c>
      <c r="C173" s="107"/>
      <c r="D173" s="108" t="s">
        <v>369</v>
      </c>
      <c r="E173" s="109" t="s">
        <v>625</v>
      </c>
      <c r="F173" s="110">
        <v>605</v>
      </c>
      <c r="G173" s="109"/>
      <c r="H173" s="109">
        <v>750</v>
      </c>
      <c r="I173" s="127">
        <v>750</v>
      </c>
      <c r="J173" s="128" t="s">
        <v>727</v>
      </c>
      <c r="K173" s="129">
        <f t="shared" si="31"/>
        <v>145</v>
      </c>
      <c r="L173" s="130">
        <f t="shared" si="32"/>
        <v>0.23966942148760331</v>
      </c>
      <c r="M173" s="131" t="s">
        <v>601</v>
      </c>
      <c r="N173" s="132">
        <v>43027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8">
        <v>95</v>
      </c>
      <c r="B174" s="150">
        <v>42979</v>
      </c>
      <c r="C174" s="150"/>
      <c r="D174" s="151" t="s">
        <v>510</v>
      </c>
      <c r="E174" s="152" t="s">
        <v>625</v>
      </c>
      <c r="F174" s="153">
        <v>255</v>
      </c>
      <c r="G174" s="154"/>
      <c r="H174" s="154">
        <v>217.25</v>
      </c>
      <c r="I174" s="154">
        <v>320</v>
      </c>
      <c r="J174" s="176" t="s">
        <v>734</v>
      </c>
      <c r="K174" s="135">
        <f t="shared" si="31"/>
        <v>-37.75</v>
      </c>
      <c r="L174" s="177">
        <f t="shared" si="32"/>
        <v>-0.14803921568627451</v>
      </c>
      <c r="M174" s="137" t="s">
        <v>665</v>
      </c>
      <c r="N174" s="178">
        <v>43661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96</v>
      </c>
      <c r="B175" s="107">
        <v>42997</v>
      </c>
      <c r="C175" s="107"/>
      <c r="D175" s="108" t="s">
        <v>735</v>
      </c>
      <c r="E175" s="109" t="s">
        <v>625</v>
      </c>
      <c r="F175" s="110">
        <v>215</v>
      </c>
      <c r="G175" s="109"/>
      <c r="H175" s="109">
        <v>258</v>
      </c>
      <c r="I175" s="127">
        <v>258</v>
      </c>
      <c r="J175" s="128" t="s">
        <v>684</v>
      </c>
      <c r="K175" s="129">
        <f t="shared" si="31"/>
        <v>43</v>
      </c>
      <c r="L175" s="130">
        <f t="shared" si="32"/>
        <v>0.2</v>
      </c>
      <c r="M175" s="131" t="s">
        <v>601</v>
      </c>
      <c r="N175" s="132">
        <v>43040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97</v>
      </c>
      <c r="B176" s="107">
        <v>42997</v>
      </c>
      <c r="C176" s="107"/>
      <c r="D176" s="108" t="s">
        <v>735</v>
      </c>
      <c r="E176" s="109" t="s">
        <v>625</v>
      </c>
      <c r="F176" s="110">
        <v>215</v>
      </c>
      <c r="G176" s="109"/>
      <c r="H176" s="109">
        <v>258</v>
      </c>
      <c r="I176" s="127">
        <v>258</v>
      </c>
      <c r="J176" s="232" t="s">
        <v>684</v>
      </c>
      <c r="K176" s="129">
        <v>43</v>
      </c>
      <c r="L176" s="130">
        <v>0.2</v>
      </c>
      <c r="M176" s="131" t="s">
        <v>601</v>
      </c>
      <c r="N176" s="132">
        <v>43040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7">
        <v>98</v>
      </c>
      <c r="B177" s="208">
        <v>42998</v>
      </c>
      <c r="C177" s="208"/>
      <c r="D177" s="377" t="s">
        <v>2981</v>
      </c>
      <c r="E177" s="209" t="s">
        <v>625</v>
      </c>
      <c r="F177" s="210">
        <v>75</v>
      </c>
      <c r="G177" s="209"/>
      <c r="H177" s="209">
        <v>90</v>
      </c>
      <c r="I177" s="233">
        <v>90</v>
      </c>
      <c r="J177" s="128" t="s">
        <v>736</v>
      </c>
      <c r="K177" s="129">
        <f t="shared" ref="K177:K182" si="33">H177-F177</f>
        <v>15</v>
      </c>
      <c r="L177" s="130">
        <f t="shared" ref="L177:L182" si="34">K177/F177</f>
        <v>0.2</v>
      </c>
      <c r="M177" s="131" t="s">
        <v>601</v>
      </c>
      <c r="N177" s="132">
        <v>43019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99</v>
      </c>
      <c r="B178" s="155">
        <v>43011</v>
      </c>
      <c r="C178" s="155"/>
      <c r="D178" s="156" t="s">
        <v>737</v>
      </c>
      <c r="E178" s="157" t="s">
        <v>625</v>
      </c>
      <c r="F178" s="158">
        <v>315</v>
      </c>
      <c r="G178" s="157"/>
      <c r="H178" s="157">
        <v>392</v>
      </c>
      <c r="I178" s="179">
        <v>384</v>
      </c>
      <c r="J178" s="232" t="s">
        <v>738</v>
      </c>
      <c r="K178" s="129">
        <f t="shared" si="33"/>
        <v>77</v>
      </c>
      <c r="L178" s="181">
        <f t="shared" si="34"/>
        <v>0.24444444444444444</v>
      </c>
      <c r="M178" s="182" t="s">
        <v>601</v>
      </c>
      <c r="N178" s="183">
        <v>43017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100</v>
      </c>
      <c r="B179" s="155">
        <v>43013</v>
      </c>
      <c r="C179" s="155"/>
      <c r="D179" s="156" t="s">
        <v>739</v>
      </c>
      <c r="E179" s="157" t="s">
        <v>625</v>
      </c>
      <c r="F179" s="158">
        <v>145</v>
      </c>
      <c r="G179" s="157"/>
      <c r="H179" s="157">
        <v>179</v>
      </c>
      <c r="I179" s="179">
        <v>180</v>
      </c>
      <c r="J179" s="232" t="s">
        <v>615</v>
      </c>
      <c r="K179" s="129">
        <f t="shared" si="33"/>
        <v>34</v>
      </c>
      <c r="L179" s="181">
        <f t="shared" si="34"/>
        <v>0.23448275862068965</v>
      </c>
      <c r="M179" s="182" t="s">
        <v>601</v>
      </c>
      <c r="N179" s="183">
        <v>43025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101</v>
      </c>
      <c r="B180" s="155">
        <v>43014</v>
      </c>
      <c r="C180" s="155"/>
      <c r="D180" s="156" t="s">
        <v>340</v>
      </c>
      <c r="E180" s="157" t="s">
        <v>625</v>
      </c>
      <c r="F180" s="158">
        <v>256</v>
      </c>
      <c r="G180" s="157"/>
      <c r="H180" s="157">
        <v>323</v>
      </c>
      <c r="I180" s="179">
        <v>320</v>
      </c>
      <c r="J180" s="232" t="s">
        <v>684</v>
      </c>
      <c r="K180" s="129">
        <f t="shared" si="33"/>
        <v>67</v>
      </c>
      <c r="L180" s="181">
        <f t="shared" si="34"/>
        <v>0.26171875</v>
      </c>
      <c r="M180" s="182" t="s">
        <v>601</v>
      </c>
      <c r="N180" s="183">
        <v>43067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102</v>
      </c>
      <c r="B181" s="155">
        <v>43017</v>
      </c>
      <c r="C181" s="155"/>
      <c r="D181" s="156" t="s">
        <v>361</v>
      </c>
      <c r="E181" s="157" t="s">
        <v>625</v>
      </c>
      <c r="F181" s="158">
        <v>137.5</v>
      </c>
      <c r="G181" s="157"/>
      <c r="H181" s="157">
        <v>184</v>
      </c>
      <c r="I181" s="179">
        <v>183</v>
      </c>
      <c r="J181" s="180" t="s">
        <v>740</v>
      </c>
      <c r="K181" s="129">
        <f t="shared" si="33"/>
        <v>46.5</v>
      </c>
      <c r="L181" s="181">
        <f t="shared" si="34"/>
        <v>0.33818181818181819</v>
      </c>
      <c r="M181" s="182" t="s">
        <v>601</v>
      </c>
      <c r="N181" s="183">
        <v>43108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103</v>
      </c>
      <c r="B182" s="155">
        <v>43018</v>
      </c>
      <c r="C182" s="155"/>
      <c r="D182" s="156" t="s">
        <v>741</v>
      </c>
      <c r="E182" s="157" t="s">
        <v>625</v>
      </c>
      <c r="F182" s="158">
        <v>125.5</v>
      </c>
      <c r="G182" s="157"/>
      <c r="H182" s="157">
        <v>158</v>
      </c>
      <c r="I182" s="179">
        <v>155</v>
      </c>
      <c r="J182" s="180" t="s">
        <v>742</v>
      </c>
      <c r="K182" s="129">
        <f t="shared" si="33"/>
        <v>32.5</v>
      </c>
      <c r="L182" s="181">
        <f t="shared" si="34"/>
        <v>0.25896414342629481</v>
      </c>
      <c r="M182" s="182" t="s">
        <v>601</v>
      </c>
      <c r="N182" s="183">
        <v>43067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104</v>
      </c>
      <c r="B183" s="155">
        <v>43018</v>
      </c>
      <c r="C183" s="155"/>
      <c r="D183" s="156" t="s">
        <v>772</v>
      </c>
      <c r="E183" s="157" t="s">
        <v>625</v>
      </c>
      <c r="F183" s="158">
        <v>895</v>
      </c>
      <c r="G183" s="157"/>
      <c r="H183" s="157">
        <v>1122.5</v>
      </c>
      <c r="I183" s="179">
        <v>1078</v>
      </c>
      <c r="J183" s="180" t="s">
        <v>773</v>
      </c>
      <c r="K183" s="129">
        <v>227.5</v>
      </c>
      <c r="L183" s="181">
        <v>0.25418994413407803</v>
      </c>
      <c r="M183" s="182" t="s">
        <v>601</v>
      </c>
      <c r="N183" s="183">
        <v>43117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105</v>
      </c>
      <c r="B184" s="155">
        <v>43020</v>
      </c>
      <c r="C184" s="155"/>
      <c r="D184" s="156" t="s">
        <v>348</v>
      </c>
      <c r="E184" s="157" t="s">
        <v>625</v>
      </c>
      <c r="F184" s="158">
        <v>525</v>
      </c>
      <c r="G184" s="157"/>
      <c r="H184" s="157">
        <v>629</v>
      </c>
      <c r="I184" s="179">
        <v>629</v>
      </c>
      <c r="J184" s="232" t="s">
        <v>684</v>
      </c>
      <c r="K184" s="129">
        <v>104</v>
      </c>
      <c r="L184" s="181">
        <v>0.19809523809523799</v>
      </c>
      <c r="M184" s="182" t="s">
        <v>601</v>
      </c>
      <c r="N184" s="183">
        <v>43119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106</v>
      </c>
      <c r="B185" s="155">
        <v>43046</v>
      </c>
      <c r="C185" s="155"/>
      <c r="D185" s="156" t="s">
        <v>394</v>
      </c>
      <c r="E185" s="157" t="s">
        <v>625</v>
      </c>
      <c r="F185" s="158">
        <v>740</v>
      </c>
      <c r="G185" s="157"/>
      <c r="H185" s="157">
        <v>892.5</v>
      </c>
      <c r="I185" s="179">
        <v>900</v>
      </c>
      <c r="J185" s="180" t="s">
        <v>743</v>
      </c>
      <c r="K185" s="129">
        <f>H185-F185</f>
        <v>152.5</v>
      </c>
      <c r="L185" s="181">
        <f>K185/F185</f>
        <v>0.20608108108108109</v>
      </c>
      <c r="M185" s="182" t="s">
        <v>601</v>
      </c>
      <c r="N185" s="183">
        <v>43052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107</v>
      </c>
      <c r="B186" s="107">
        <v>43073</v>
      </c>
      <c r="C186" s="107"/>
      <c r="D186" s="108" t="s">
        <v>744</v>
      </c>
      <c r="E186" s="109" t="s">
        <v>625</v>
      </c>
      <c r="F186" s="110">
        <v>118.5</v>
      </c>
      <c r="G186" s="109"/>
      <c r="H186" s="109">
        <v>143.5</v>
      </c>
      <c r="I186" s="127">
        <v>145</v>
      </c>
      <c r="J186" s="142" t="s">
        <v>745</v>
      </c>
      <c r="K186" s="129">
        <f>H186-F186</f>
        <v>25</v>
      </c>
      <c r="L186" s="130">
        <f>K186/F186</f>
        <v>0.2109704641350211</v>
      </c>
      <c r="M186" s="131" t="s">
        <v>601</v>
      </c>
      <c r="N186" s="132">
        <v>43097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108</v>
      </c>
      <c r="B187" s="111">
        <v>43090</v>
      </c>
      <c r="C187" s="111"/>
      <c r="D187" s="159" t="s">
        <v>444</v>
      </c>
      <c r="E187" s="113" t="s">
        <v>625</v>
      </c>
      <c r="F187" s="114">
        <v>715</v>
      </c>
      <c r="G187" s="114"/>
      <c r="H187" s="115">
        <v>500</v>
      </c>
      <c r="I187" s="133">
        <v>872</v>
      </c>
      <c r="J187" s="139" t="s">
        <v>746</v>
      </c>
      <c r="K187" s="135">
        <f>H187-F187</f>
        <v>-215</v>
      </c>
      <c r="L187" s="136">
        <f>K187/F187</f>
        <v>-0.30069930069930068</v>
      </c>
      <c r="M187" s="137" t="s">
        <v>665</v>
      </c>
      <c r="N187" s="138">
        <v>43670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109</v>
      </c>
      <c r="B188" s="107">
        <v>43098</v>
      </c>
      <c r="C188" s="107"/>
      <c r="D188" s="108" t="s">
        <v>737</v>
      </c>
      <c r="E188" s="109" t="s">
        <v>625</v>
      </c>
      <c r="F188" s="110">
        <v>435</v>
      </c>
      <c r="G188" s="109"/>
      <c r="H188" s="109">
        <v>542.5</v>
      </c>
      <c r="I188" s="127">
        <v>539</v>
      </c>
      <c r="J188" s="142" t="s">
        <v>684</v>
      </c>
      <c r="K188" s="129">
        <v>107.5</v>
      </c>
      <c r="L188" s="130">
        <v>0.247126436781609</v>
      </c>
      <c r="M188" s="131" t="s">
        <v>601</v>
      </c>
      <c r="N188" s="132">
        <v>43206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110</v>
      </c>
      <c r="B189" s="107">
        <v>43098</v>
      </c>
      <c r="C189" s="107"/>
      <c r="D189" s="108" t="s">
        <v>572</v>
      </c>
      <c r="E189" s="109" t="s">
        <v>625</v>
      </c>
      <c r="F189" s="110">
        <v>885</v>
      </c>
      <c r="G189" s="109"/>
      <c r="H189" s="109">
        <v>1090</v>
      </c>
      <c r="I189" s="127">
        <v>1084</v>
      </c>
      <c r="J189" s="142" t="s">
        <v>684</v>
      </c>
      <c r="K189" s="129">
        <v>205</v>
      </c>
      <c r="L189" s="130">
        <v>0.23163841807909599</v>
      </c>
      <c r="M189" s="131" t="s">
        <v>601</v>
      </c>
      <c r="N189" s="132">
        <v>43213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69">
        <v>111</v>
      </c>
      <c r="B190" s="349">
        <v>43192</v>
      </c>
      <c r="C190" s="349"/>
      <c r="D190" s="117" t="s">
        <v>754</v>
      </c>
      <c r="E190" s="352" t="s">
        <v>625</v>
      </c>
      <c r="F190" s="355">
        <v>478.5</v>
      </c>
      <c r="G190" s="352"/>
      <c r="H190" s="352">
        <v>442</v>
      </c>
      <c r="I190" s="358">
        <v>613</v>
      </c>
      <c r="J190" s="393" t="s">
        <v>3405</v>
      </c>
      <c r="K190" s="135">
        <f>H190-F190</f>
        <v>-36.5</v>
      </c>
      <c r="L190" s="136">
        <f>K190/F190</f>
        <v>-7.6280041797283177E-2</v>
      </c>
      <c r="M190" s="137" t="s">
        <v>665</v>
      </c>
      <c r="N190" s="138">
        <v>43762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112</v>
      </c>
      <c r="B191" s="111">
        <v>43194</v>
      </c>
      <c r="C191" s="111"/>
      <c r="D191" s="376" t="s">
        <v>2980</v>
      </c>
      <c r="E191" s="113" t="s">
        <v>625</v>
      </c>
      <c r="F191" s="114">
        <f>141.5-7.3</f>
        <v>134.19999999999999</v>
      </c>
      <c r="G191" s="114"/>
      <c r="H191" s="115">
        <v>77</v>
      </c>
      <c r="I191" s="133">
        <v>180</v>
      </c>
      <c r="J191" s="393" t="s">
        <v>3404</v>
      </c>
      <c r="K191" s="135">
        <f>H191-F191</f>
        <v>-57.199999999999989</v>
      </c>
      <c r="L191" s="136">
        <f>K191/F191</f>
        <v>-0.42622950819672129</v>
      </c>
      <c r="M191" s="137" t="s">
        <v>665</v>
      </c>
      <c r="N191" s="138">
        <v>43522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113</v>
      </c>
      <c r="B192" s="111">
        <v>43209</v>
      </c>
      <c r="C192" s="111"/>
      <c r="D192" s="112" t="s">
        <v>747</v>
      </c>
      <c r="E192" s="113" t="s">
        <v>625</v>
      </c>
      <c r="F192" s="114">
        <v>430</v>
      </c>
      <c r="G192" s="114"/>
      <c r="H192" s="115">
        <v>220</v>
      </c>
      <c r="I192" s="133">
        <v>537</v>
      </c>
      <c r="J192" s="139" t="s">
        <v>748</v>
      </c>
      <c r="K192" s="135">
        <f>H192-F192</f>
        <v>-210</v>
      </c>
      <c r="L192" s="136">
        <f>K192/F192</f>
        <v>-0.48837209302325579</v>
      </c>
      <c r="M192" s="137" t="s">
        <v>665</v>
      </c>
      <c r="N192" s="138">
        <v>43252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0">
        <v>114</v>
      </c>
      <c r="B193" s="160">
        <v>43220</v>
      </c>
      <c r="C193" s="160"/>
      <c r="D193" s="161" t="s">
        <v>395</v>
      </c>
      <c r="E193" s="162" t="s">
        <v>625</v>
      </c>
      <c r="F193" s="164">
        <v>153.5</v>
      </c>
      <c r="G193" s="164"/>
      <c r="H193" s="164">
        <v>196</v>
      </c>
      <c r="I193" s="164">
        <v>196</v>
      </c>
      <c r="J193" s="361" t="s">
        <v>3496</v>
      </c>
      <c r="K193" s="184">
        <f>H193-F193</f>
        <v>42.5</v>
      </c>
      <c r="L193" s="185">
        <f>K193/F193</f>
        <v>0.27687296416938112</v>
      </c>
      <c r="M193" s="163" t="s">
        <v>601</v>
      </c>
      <c r="N193" s="186">
        <v>43605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115</v>
      </c>
      <c r="B194" s="111">
        <v>43306</v>
      </c>
      <c r="C194" s="111"/>
      <c r="D194" s="112" t="s">
        <v>770</v>
      </c>
      <c r="E194" s="113" t="s">
        <v>625</v>
      </c>
      <c r="F194" s="114">
        <v>27.5</v>
      </c>
      <c r="G194" s="114"/>
      <c r="H194" s="115">
        <v>13.1</v>
      </c>
      <c r="I194" s="133">
        <v>60</v>
      </c>
      <c r="J194" s="139" t="s">
        <v>774</v>
      </c>
      <c r="K194" s="135">
        <v>-14.4</v>
      </c>
      <c r="L194" s="136">
        <v>-0.52363636363636401</v>
      </c>
      <c r="M194" s="137" t="s">
        <v>665</v>
      </c>
      <c r="N194" s="138">
        <v>43138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9">
        <v>116</v>
      </c>
      <c r="B195" s="349">
        <v>43318</v>
      </c>
      <c r="C195" s="349"/>
      <c r="D195" s="117" t="s">
        <v>749</v>
      </c>
      <c r="E195" s="352" t="s">
        <v>625</v>
      </c>
      <c r="F195" s="352">
        <v>148.5</v>
      </c>
      <c r="G195" s="352"/>
      <c r="H195" s="352">
        <v>102</v>
      </c>
      <c r="I195" s="358">
        <v>182</v>
      </c>
      <c r="J195" s="139" t="s">
        <v>3495</v>
      </c>
      <c r="K195" s="135">
        <f>H195-F195</f>
        <v>-46.5</v>
      </c>
      <c r="L195" s="136">
        <f>K195/F195</f>
        <v>-0.31313131313131315</v>
      </c>
      <c r="M195" s="137" t="s">
        <v>665</v>
      </c>
      <c r="N195" s="138">
        <v>43661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117</v>
      </c>
      <c r="B196" s="107">
        <v>43335</v>
      </c>
      <c r="C196" s="107"/>
      <c r="D196" s="108" t="s">
        <v>775</v>
      </c>
      <c r="E196" s="109" t="s">
        <v>625</v>
      </c>
      <c r="F196" s="157">
        <v>285</v>
      </c>
      <c r="G196" s="109"/>
      <c r="H196" s="109">
        <v>355</v>
      </c>
      <c r="I196" s="127">
        <v>364</v>
      </c>
      <c r="J196" s="142" t="s">
        <v>776</v>
      </c>
      <c r="K196" s="129">
        <v>70</v>
      </c>
      <c r="L196" s="130">
        <v>0.24561403508771901</v>
      </c>
      <c r="M196" s="131" t="s">
        <v>601</v>
      </c>
      <c r="N196" s="132">
        <v>43455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118</v>
      </c>
      <c r="B197" s="107">
        <v>43341</v>
      </c>
      <c r="C197" s="107"/>
      <c r="D197" s="108" t="s">
        <v>385</v>
      </c>
      <c r="E197" s="109" t="s">
        <v>625</v>
      </c>
      <c r="F197" s="157">
        <v>525</v>
      </c>
      <c r="G197" s="109"/>
      <c r="H197" s="109">
        <v>585</v>
      </c>
      <c r="I197" s="127">
        <v>635</v>
      </c>
      <c r="J197" s="142" t="s">
        <v>750</v>
      </c>
      <c r="K197" s="129">
        <f t="shared" ref="K197:K209" si="35">H197-F197</f>
        <v>60</v>
      </c>
      <c r="L197" s="130">
        <f t="shared" ref="L197:L209" si="36">K197/F197</f>
        <v>0.11428571428571428</v>
      </c>
      <c r="M197" s="131" t="s">
        <v>601</v>
      </c>
      <c r="N197" s="132">
        <v>43662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119</v>
      </c>
      <c r="B198" s="107">
        <v>43395</v>
      </c>
      <c r="C198" s="107"/>
      <c r="D198" s="108" t="s">
        <v>369</v>
      </c>
      <c r="E198" s="109" t="s">
        <v>625</v>
      </c>
      <c r="F198" s="157">
        <v>475</v>
      </c>
      <c r="G198" s="109"/>
      <c r="H198" s="109">
        <v>574</v>
      </c>
      <c r="I198" s="127">
        <v>570</v>
      </c>
      <c r="J198" s="142" t="s">
        <v>684</v>
      </c>
      <c r="K198" s="129">
        <f t="shared" si="35"/>
        <v>99</v>
      </c>
      <c r="L198" s="130">
        <f t="shared" si="36"/>
        <v>0.20842105263157895</v>
      </c>
      <c r="M198" s="131" t="s">
        <v>601</v>
      </c>
      <c r="N198" s="132">
        <v>43403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120</v>
      </c>
      <c r="B199" s="155">
        <v>43397</v>
      </c>
      <c r="C199" s="155"/>
      <c r="D199" s="427" t="s">
        <v>392</v>
      </c>
      <c r="E199" s="157" t="s">
        <v>625</v>
      </c>
      <c r="F199" s="157">
        <v>707.5</v>
      </c>
      <c r="G199" s="157"/>
      <c r="H199" s="157">
        <v>872</v>
      </c>
      <c r="I199" s="179">
        <v>872</v>
      </c>
      <c r="J199" s="180" t="s">
        <v>684</v>
      </c>
      <c r="K199" s="129">
        <f t="shared" si="35"/>
        <v>164.5</v>
      </c>
      <c r="L199" s="181">
        <f t="shared" si="36"/>
        <v>0.23250883392226149</v>
      </c>
      <c r="M199" s="182" t="s">
        <v>601</v>
      </c>
      <c r="N199" s="183">
        <v>43482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121</v>
      </c>
      <c r="B200" s="155">
        <v>43398</v>
      </c>
      <c r="C200" s="155"/>
      <c r="D200" s="427" t="s">
        <v>349</v>
      </c>
      <c r="E200" s="157" t="s">
        <v>625</v>
      </c>
      <c r="F200" s="157">
        <v>162</v>
      </c>
      <c r="G200" s="157"/>
      <c r="H200" s="157">
        <v>204</v>
      </c>
      <c r="I200" s="179">
        <v>209</v>
      </c>
      <c r="J200" s="180" t="s">
        <v>3494</v>
      </c>
      <c r="K200" s="129">
        <f t="shared" si="35"/>
        <v>42</v>
      </c>
      <c r="L200" s="181">
        <f t="shared" si="36"/>
        <v>0.25925925925925924</v>
      </c>
      <c r="M200" s="182" t="s">
        <v>601</v>
      </c>
      <c r="N200" s="183">
        <v>43539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7">
        <v>122</v>
      </c>
      <c r="B201" s="208">
        <v>43399</v>
      </c>
      <c r="C201" s="208"/>
      <c r="D201" s="156" t="s">
        <v>496</v>
      </c>
      <c r="E201" s="209" t="s">
        <v>625</v>
      </c>
      <c r="F201" s="209">
        <v>240</v>
      </c>
      <c r="G201" s="209"/>
      <c r="H201" s="209">
        <v>297</v>
      </c>
      <c r="I201" s="233">
        <v>297</v>
      </c>
      <c r="J201" s="180" t="s">
        <v>684</v>
      </c>
      <c r="K201" s="234">
        <f t="shared" si="35"/>
        <v>57</v>
      </c>
      <c r="L201" s="235">
        <f t="shared" si="36"/>
        <v>0.23749999999999999</v>
      </c>
      <c r="M201" s="236" t="s">
        <v>601</v>
      </c>
      <c r="N201" s="237">
        <v>43417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123</v>
      </c>
      <c r="B202" s="107">
        <v>43439</v>
      </c>
      <c r="C202" s="107"/>
      <c r="D202" s="149" t="s">
        <v>751</v>
      </c>
      <c r="E202" s="109" t="s">
        <v>625</v>
      </c>
      <c r="F202" s="109">
        <v>202.5</v>
      </c>
      <c r="G202" s="109"/>
      <c r="H202" s="109">
        <v>255</v>
      </c>
      <c r="I202" s="127">
        <v>252</v>
      </c>
      <c r="J202" s="142" t="s">
        <v>684</v>
      </c>
      <c r="K202" s="129">
        <f t="shared" si="35"/>
        <v>52.5</v>
      </c>
      <c r="L202" s="130">
        <f t="shared" si="36"/>
        <v>0.25925925925925924</v>
      </c>
      <c r="M202" s="131" t="s">
        <v>601</v>
      </c>
      <c r="N202" s="132">
        <v>43542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7">
        <v>124</v>
      </c>
      <c r="B203" s="208">
        <v>43465</v>
      </c>
      <c r="C203" s="107"/>
      <c r="D203" s="427" t="s">
        <v>424</v>
      </c>
      <c r="E203" s="209" t="s">
        <v>625</v>
      </c>
      <c r="F203" s="209">
        <v>710</v>
      </c>
      <c r="G203" s="209"/>
      <c r="H203" s="209">
        <v>866</v>
      </c>
      <c r="I203" s="233">
        <v>866</v>
      </c>
      <c r="J203" s="180" t="s">
        <v>684</v>
      </c>
      <c r="K203" s="129">
        <f t="shared" si="35"/>
        <v>156</v>
      </c>
      <c r="L203" s="130">
        <f t="shared" si="36"/>
        <v>0.21971830985915494</v>
      </c>
      <c r="M203" s="131" t="s">
        <v>601</v>
      </c>
      <c r="N203" s="364">
        <v>43553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125</v>
      </c>
      <c r="B204" s="208">
        <v>43522</v>
      </c>
      <c r="C204" s="208"/>
      <c r="D204" s="427" t="s">
        <v>142</v>
      </c>
      <c r="E204" s="209" t="s">
        <v>625</v>
      </c>
      <c r="F204" s="209">
        <v>337.25</v>
      </c>
      <c r="G204" s="209"/>
      <c r="H204" s="209">
        <v>398.5</v>
      </c>
      <c r="I204" s="233">
        <v>411</v>
      </c>
      <c r="J204" s="142" t="s">
        <v>3493</v>
      </c>
      <c r="K204" s="129">
        <f t="shared" si="35"/>
        <v>61.25</v>
      </c>
      <c r="L204" s="130">
        <f t="shared" si="36"/>
        <v>0.1816160118606375</v>
      </c>
      <c r="M204" s="131" t="s">
        <v>601</v>
      </c>
      <c r="N204" s="364">
        <v>43760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1">
        <v>126</v>
      </c>
      <c r="B205" s="165">
        <v>43559</v>
      </c>
      <c r="C205" s="165"/>
      <c r="D205" s="166" t="s">
        <v>411</v>
      </c>
      <c r="E205" s="167" t="s">
        <v>625</v>
      </c>
      <c r="F205" s="167">
        <v>130</v>
      </c>
      <c r="G205" s="167"/>
      <c r="H205" s="167">
        <v>65</v>
      </c>
      <c r="I205" s="187">
        <v>158</v>
      </c>
      <c r="J205" s="139" t="s">
        <v>752</v>
      </c>
      <c r="K205" s="135">
        <f t="shared" si="35"/>
        <v>-65</v>
      </c>
      <c r="L205" s="136">
        <f t="shared" si="36"/>
        <v>-0.5</v>
      </c>
      <c r="M205" s="137" t="s">
        <v>665</v>
      </c>
      <c r="N205" s="138">
        <v>43726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2">
        <v>127</v>
      </c>
      <c r="B206" s="188">
        <v>43017</v>
      </c>
      <c r="C206" s="188"/>
      <c r="D206" s="189" t="s">
        <v>170</v>
      </c>
      <c r="E206" s="190" t="s">
        <v>625</v>
      </c>
      <c r="F206" s="191">
        <v>141.5</v>
      </c>
      <c r="G206" s="192"/>
      <c r="H206" s="192">
        <v>183.5</v>
      </c>
      <c r="I206" s="192">
        <v>210</v>
      </c>
      <c r="J206" s="219" t="s">
        <v>3442</v>
      </c>
      <c r="K206" s="220">
        <f t="shared" si="35"/>
        <v>42</v>
      </c>
      <c r="L206" s="221">
        <f t="shared" si="36"/>
        <v>0.29681978798586572</v>
      </c>
      <c r="M206" s="191" t="s">
        <v>601</v>
      </c>
      <c r="N206" s="222">
        <v>43042</v>
      </c>
      <c r="O206" s="57"/>
      <c r="P206" s="16"/>
      <c r="Q206" s="16"/>
      <c r="R206" s="95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1">
        <v>128</v>
      </c>
      <c r="B207" s="165">
        <v>43074</v>
      </c>
      <c r="C207" s="165"/>
      <c r="D207" s="166" t="s">
        <v>304</v>
      </c>
      <c r="E207" s="167" t="s">
        <v>625</v>
      </c>
      <c r="F207" s="168">
        <v>172</v>
      </c>
      <c r="G207" s="167"/>
      <c r="H207" s="167">
        <v>155.25</v>
      </c>
      <c r="I207" s="187">
        <v>230</v>
      </c>
      <c r="J207" s="393" t="s">
        <v>3402</v>
      </c>
      <c r="K207" s="135">
        <f t="shared" ref="K207" si="37">H207-F207</f>
        <v>-16.75</v>
      </c>
      <c r="L207" s="136">
        <f t="shared" ref="L207" si="38">K207/F207</f>
        <v>-9.7383720930232565E-2</v>
      </c>
      <c r="M207" s="137" t="s">
        <v>665</v>
      </c>
      <c r="N207" s="138">
        <v>43787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2">
        <v>129</v>
      </c>
      <c r="B208" s="188">
        <v>43398</v>
      </c>
      <c r="C208" s="188"/>
      <c r="D208" s="189" t="s">
        <v>105</v>
      </c>
      <c r="E208" s="190" t="s">
        <v>625</v>
      </c>
      <c r="F208" s="192">
        <v>698.5</v>
      </c>
      <c r="G208" s="192"/>
      <c r="H208" s="192">
        <v>850</v>
      </c>
      <c r="I208" s="192">
        <v>890</v>
      </c>
      <c r="J208" s="223" t="s">
        <v>3490</v>
      </c>
      <c r="K208" s="220">
        <f t="shared" si="35"/>
        <v>151.5</v>
      </c>
      <c r="L208" s="221">
        <f t="shared" si="36"/>
        <v>0.21689334287759485</v>
      </c>
      <c r="M208" s="191" t="s">
        <v>601</v>
      </c>
      <c r="N208" s="222">
        <v>43453</v>
      </c>
      <c r="O208" s="57"/>
      <c r="P208" s="16"/>
      <c r="Q208" s="16"/>
      <c r="R208" s="95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130</v>
      </c>
      <c r="B209" s="160">
        <v>42877</v>
      </c>
      <c r="C209" s="160"/>
      <c r="D209" s="161" t="s">
        <v>384</v>
      </c>
      <c r="E209" s="162" t="s">
        <v>625</v>
      </c>
      <c r="F209" s="163">
        <v>127.6</v>
      </c>
      <c r="G209" s="164"/>
      <c r="H209" s="164">
        <v>138</v>
      </c>
      <c r="I209" s="164">
        <v>190</v>
      </c>
      <c r="J209" s="394" t="s">
        <v>3406</v>
      </c>
      <c r="K209" s="184">
        <f t="shared" si="35"/>
        <v>10.400000000000006</v>
      </c>
      <c r="L209" s="185">
        <f t="shared" si="36"/>
        <v>8.1504702194357417E-2</v>
      </c>
      <c r="M209" s="163" t="s">
        <v>601</v>
      </c>
      <c r="N209" s="186">
        <v>43774</v>
      </c>
      <c r="O209" s="57"/>
      <c r="P209" s="16"/>
      <c r="Q209" s="16"/>
      <c r="R209" s="17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3">
        <v>131</v>
      </c>
      <c r="B210" s="196">
        <v>43158</v>
      </c>
      <c r="C210" s="196"/>
      <c r="D210" s="193" t="s">
        <v>756</v>
      </c>
      <c r="E210" s="197" t="s">
        <v>625</v>
      </c>
      <c r="F210" s="198">
        <v>317</v>
      </c>
      <c r="G210" s="197"/>
      <c r="H210" s="197"/>
      <c r="I210" s="226">
        <v>398</v>
      </c>
      <c r="J210" s="225"/>
      <c r="K210" s="195"/>
      <c r="L210" s="194"/>
      <c r="M210" s="225" t="s">
        <v>603</v>
      </c>
      <c r="N210" s="224"/>
      <c r="O210" s="57"/>
      <c r="P210" s="16"/>
      <c r="Q210" s="16"/>
      <c r="R210" s="95" t="s">
        <v>755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132</v>
      </c>
      <c r="B211" s="165">
        <v>43164</v>
      </c>
      <c r="C211" s="165"/>
      <c r="D211" s="166" t="s">
        <v>136</v>
      </c>
      <c r="E211" s="167" t="s">
        <v>625</v>
      </c>
      <c r="F211" s="168">
        <f>510-14.4</f>
        <v>495.6</v>
      </c>
      <c r="G211" s="167"/>
      <c r="H211" s="167">
        <v>350</v>
      </c>
      <c r="I211" s="187">
        <v>672</v>
      </c>
      <c r="J211" s="393" t="s">
        <v>3463</v>
      </c>
      <c r="K211" s="135">
        <f t="shared" ref="K211" si="39">H211-F211</f>
        <v>-145.60000000000002</v>
      </c>
      <c r="L211" s="136">
        <f t="shared" ref="L211" si="40">K211/F211</f>
        <v>-0.29378531073446329</v>
      </c>
      <c r="M211" s="137" t="s">
        <v>665</v>
      </c>
      <c r="N211" s="138">
        <v>43887</v>
      </c>
      <c r="O211" s="57"/>
      <c r="P211" s="16"/>
      <c r="Q211" s="16"/>
      <c r="R211" s="17" t="s">
        <v>755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133</v>
      </c>
      <c r="B212" s="165">
        <v>43237</v>
      </c>
      <c r="C212" s="165"/>
      <c r="D212" s="166" t="s">
        <v>490</v>
      </c>
      <c r="E212" s="167" t="s">
        <v>625</v>
      </c>
      <c r="F212" s="168">
        <v>230.3</v>
      </c>
      <c r="G212" s="167"/>
      <c r="H212" s="167">
        <v>102.5</v>
      </c>
      <c r="I212" s="187">
        <v>348</v>
      </c>
      <c r="J212" s="393" t="s">
        <v>3484</v>
      </c>
      <c r="K212" s="135">
        <f t="shared" ref="K212" si="41">H212-F212</f>
        <v>-127.80000000000001</v>
      </c>
      <c r="L212" s="136">
        <f t="shared" ref="L212" si="42">K212/F212</f>
        <v>-0.55492835432045162</v>
      </c>
      <c r="M212" s="137" t="s">
        <v>665</v>
      </c>
      <c r="N212" s="138">
        <v>43896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6">
        <v>134</v>
      </c>
      <c r="B213" s="199">
        <v>43258</v>
      </c>
      <c r="C213" s="199"/>
      <c r="D213" s="202" t="s">
        <v>450</v>
      </c>
      <c r="E213" s="200" t="s">
        <v>625</v>
      </c>
      <c r="F213" s="198">
        <f>342.5-5.1</f>
        <v>337.4</v>
      </c>
      <c r="G213" s="200"/>
      <c r="H213" s="200"/>
      <c r="I213" s="227">
        <v>439</v>
      </c>
      <c r="J213" s="228"/>
      <c r="K213" s="229"/>
      <c r="L213" s="230"/>
      <c r="M213" s="228" t="s">
        <v>603</v>
      </c>
      <c r="N213" s="231"/>
      <c r="O213" s="57"/>
      <c r="P213" s="16"/>
      <c r="Q213" s="16"/>
      <c r="R213" s="95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6">
        <v>135</v>
      </c>
      <c r="B214" s="199">
        <v>43285</v>
      </c>
      <c r="C214" s="199"/>
      <c r="D214" s="203" t="s">
        <v>50</v>
      </c>
      <c r="E214" s="200" t="s">
        <v>625</v>
      </c>
      <c r="F214" s="198">
        <f>127.5-5.53</f>
        <v>121.97</v>
      </c>
      <c r="G214" s="200"/>
      <c r="H214" s="200"/>
      <c r="I214" s="227">
        <v>170</v>
      </c>
      <c r="J214" s="228"/>
      <c r="K214" s="229"/>
      <c r="L214" s="230"/>
      <c r="M214" s="228" t="s">
        <v>603</v>
      </c>
      <c r="N214" s="231"/>
      <c r="O214" s="57"/>
      <c r="P214" s="16"/>
      <c r="Q214" s="16"/>
      <c r="R214" s="343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136</v>
      </c>
      <c r="B215" s="165">
        <v>43294</v>
      </c>
      <c r="C215" s="165"/>
      <c r="D215" s="166" t="s">
        <v>244</v>
      </c>
      <c r="E215" s="167" t="s">
        <v>625</v>
      </c>
      <c r="F215" s="168">
        <v>46.5</v>
      </c>
      <c r="G215" s="167"/>
      <c r="H215" s="167">
        <v>17</v>
      </c>
      <c r="I215" s="187">
        <v>59</v>
      </c>
      <c r="J215" s="393" t="s">
        <v>3462</v>
      </c>
      <c r="K215" s="135">
        <f t="shared" ref="K215" si="43">H215-F215</f>
        <v>-29.5</v>
      </c>
      <c r="L215" s="136">
        <f t="shared" ref="L215" si="44">K215/F215</f>
        <v>-0.63440860215053763</v>
      </c>
      <c r="M215" s="137" t="s">
        <v>665</v>
      </c>
      <c r="N215" s="138">
        <v>43887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3">
        <v>137</v>
      </c>
      <c r="B216" s="196">
        <v>43396</v>
      </c>
      <c r="C216" s="196"/>
      <c r="D216" s="203" t="s">
        <v>426</v>
      </c>
      <c r="E216" s="200" t="s">
        <v>625</v>
      </c>
      <c r="F216" s="201">
        <v>156.5</v>
      </c>
      <c r="G216" s="200"/>
      <c r="H216" s="200"/>
      <c r="I216" s="227">
        <v>191</v>
      </c>
      <c r="J216" s="228"/>
      <c r="K216" s="229"/>
      <c r="L216" s="230"/>
      <c r="M216" s="228" t="s">
        <v>603</v>
      </c>
      <c r="N216" s="231"/>
      <c r="O216" s="57"/>
      <c r="P216" s="16"/>
      <c r="Q216" s="16"/>
      <c r="R216" s="345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3">
        <v>138</v>
      </c>
      <c r="B217" s="196">
        <v>43439</v>
      </c>
      <c r="C217" s="196"/>
      <c r="D217" s="203" t="s">
        <v>331</v>
      </c>
      <c r="E217" s="200" t="s">
        <v>625</v>
      </c>
      <c r="F217" s="201">
        <v>259.5</v>
      </c>
      <c r="G217" s="200"/>
      <c r="H217" s="200"/>
      <c r="I217" s="227">
        <v>321</v>
      </c>
      <c r="J217" s="228"/>
      <c r="K217" s="229"/>
      <c r="L217" s="230"/>
      <c r="M217" s="228" t="s">
        <v>603</v>
      </c>
      <c r="N217" s="231"/>
      <c r="O217" s="16"/>
      <c r="P217" s="16"/>
      <c r="Q217" s="16"/>
      <c r="R217" s="343" t="s">
        <v>755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139</v>
      </c>
      <c r="B218" s="165">
        <v>43439</v>
      </c>
      <c r="C218" s="165"/>
      <c r="D218" s="166" t="s">
        <v>777</v>
      </c>
      <c r="E218" s="167" t="s">
        <v>625</v>
      </c>
      <c r="F218" s="167">
        <v>715</v>
      </c>
      <c r="G218" s="167"/>
      <c r="H218" s="167">
        <v>445</v>
      </c>
      <c r="I218" s="187">
        <v>840</v>
      </c>
      <c r="J218" s="139" t="s">
        <v>2996</v>
      </c>
      <c r="K218" s="135">
        <f t="shared" ref="K218:K221" si="45">H218-F218</f>
        <v>-270</v>
      </c>
      <c r="L218" s="136">
        <f t="shared" ref="L218:L221" si="46">K218/F218</f>
        <v>-0.3776223776223776</v>
      </c>
      <c r="M218" s="137" t="s">
        <v>665</v>
      </c>
      <c r="N218" s="138">
        <v>43800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140</v>
      </c>
      <c r="B219" s="208">
        <v>43469</v>
      </c>
      <c r="C219" s="208"/>
      <c r="D219" s="156" t="s">
        <v>146</v>
      </c>
      <c r="E219" s="209" t="s">
        <v>625</v>
      </c>
      <c r="F219" s="209">
        <v>875</v>
      </c>
      <c r="G219" s="209"/>
      <c r="H219" s="209">
        <v>1165</v>
      </c>
      <c r="I219" s="233">
        <v>1185</v>
      </c>
      <c r="J219" s="142" t="s">
        <v>3491</v>
      </c>
      <c r="K219" s="129">
        <f t="shared" si="45"/>
        <v>290</v>
      </c>
      <c r="L219" s="130">
        <f t="shared" si="46"/>
        <v>0.33142857142857141</v>
      </c>
      <c r="M219" s="131" t="s">
        <v>601</v>
      </c>
      <c r="N219" s="364">
        <v>43847</v>
      </c>
      <c r="O219" s="57"/>
      <c r="P219" s="16"/>
      <c r="Q219" s="16"/>
      <c r="R219" s="17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141</v>
      </c>
      <c r="B220" s="208">
        <v>43559</v>
      </c>
      <c r="C220" s="208"/>
      <c r="D220" s="427" t="s">
        <v>346</v>
      </c>
      <c r="E220" s="209" t="s">
        <v>625</v>
      </c>
      <c r="F220" s="209">
        <f>387-14.63</f>
        <v>372.37</v>
      </c>
      <c r="G220" s="209"/>
      <c r="H220" s="209">
        <v>490</v>
      </c>
      <c r="I220" s="233">
        <v>490</v>
      </c>
      <c r="J220" s="142" t="s">
        <v>684</v>
      </c>
      <c r="K220" s="129">
        <f t="shared" si="45"/>
        <v>117.63</v>
      </c>
      <c r="L220" s="130">
        <f t="shared" si="46"/>
        <v>0.31589548030185027</v>
      </c>
      <c r="M220" s="131" t="s">
        <v>601</v>
      </c>
      <c r="N220" s="364">
        <v>43850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1">
        <v>142</v>
      </c>
      <c r="B221" s="165">
        <v>43578</v>
      </c>
      <c r="C221" s="165"/>
      <c r="D221" s="166" t="s">
        <v>778</v>
      </c>
      <c r="E221" s="167" t="s">
        <v>602</v>
      </c>
      <c r="F221" s="167">
        <v>220</v>
      </c>
      <c r="G221" s="167"/>
      <c r="H221" s="167">
        <v>127.5</v>
      </c>
      <c r="I221" s="187">
        <v>284</v>
      </c>
      <c r="J221" s="393" t="s">
        <v>3485</v>
      </c>
      <c r="K221" s="135">
        <f t="shared" si="45"/>
        <v>-92.5</v>
      </c>
      <c r="L221" s="136">
        <f t="shared" si="46"/>
        <v>-0.42045454545454547</v>
      </c>
      <c r="M221" s="137" t="s">
        <v>665</v>
      </c>
      <c r="N221" s="138">
        <v>43896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143</v>
      </c>
      <c r="B222" s="208">
        <v>43622</v>
      </c>
      <c r="C222" s="208"/>
      <c r="D222" s="427" t="s">
        <v>497</v>
      </c>
      <c r="E222" s="209" t="s">
        <v>602</v>
      </c>
      <c r="F222" s="209">
        <v>332.8</v>
      </c>
      <c r="G222" s="209"/>
      <c r="H222" s="209">
        <v>405</v>
      </c>
      <c r="I222" s="233">
        <v>419</v>
      </c>
      <c r="J222" s="142" t="s">
        <v>3492</v>
      </c>
      <c r="K222" s="129">
        <f t="shared" ref="K222" si="47">H222-F222</f>
        <v>72.199999999999989</v>
      </c>
      <c r="L222" s="130">
        <f t="shared" ref="L222" si="48">K222/F222</f>
        <v>0.21694711538461534</v>
      </c>
      <c r="M222" s="131" t="s">
        <v>601</v>
      </c>
      <c r="N222" s="364">
        <v>43860</v>
      </c>
      <c r="O222" s="57"/>
      <c r="P222" s="16"/>
      <c r="Q222" s="16"/>
      <c r="R222" s="17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45">
        <v>144</v>
      </c>
      <c r="B223" s="144">
        <v>43641</v>
      </c>
      <c r="C223" s="144"/>
      <c r="D223" s="145" t="s">
        <v>140</v>
      </c>
      <c r="E223" s="146" t="s">
        <v>625</v>
      </c>
      <c r="F223" s="147">
        <v>386</v>
      </c>
      <c r="G223" s="148"/>
      <c r="H223" s="148">
        <v>395</v>
      </c>
      <c r="I223" s="148">
        <v>452</v>
      </c>
      <c r="J223" s="171" t="s">
        <v>3407</v>
      </c>
      <c r="K223" s="172">
        <f t="shared" ref="K223" si="49">H223-F223</f>
        <v>9</v>
      </c>
      <c r="L223" s="173">
        <f t="shared" ref="L223" si="50">K223/F223</f>
        <v>2.3316062176165803E-2</v>
      </c>
      <c r="M223" s="174" t="s">
        <v>710</v>
      </c>
      <c r="N223" s="175">
        <v>43868</v>
      </c>
      <c r="O223" s="16"/>
      <c r="P223" s="16"/>
      <c r="Q223" s="16"/>
      <c r="R223" s="345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4">
        <v>145</v>
      </c>
      <c r="B224" s="196">
        <v>43707</v>
      </c>
      <c r="C224" s="196"/>
      <c r="D224" s="203" t="s">
        <v>261</v>
      </c>
      <c r="E224" s="200" t="s">
        <v>625</v>
      </c>
      <c r="F224" s="200" t="s">
        <v>757</v>
      </c>
      <c r="G224" s="200"/>
      <c r="H224" s="200"/>
      <c r="I224" s="227">
        <v>190</v>
      </c>
      <c r="J224" s="228"/>
      <c r="K224" s="229"/>
      <c r="L224" s="230"/>
      <c r="M224" s="359" t="s">
        <v>603</v>
      </c>
      <c r="N224" s="231"/>
      <c r="O224" s="16"/>
      <c r="P224" s="16"/>
      <c r="Q224" s="16"/>
      <c r="R224" s="345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146</v>
      </c>
      <c r="B225" s="208">
        <v>43731</v>
      </c>
      <c r="C225" s="208"/>
      <c r="D225" s="156" t="s">
        <v>441</v>
      </c>
      <c r="E225" s="209" t="s">
        <v>625</v>
      </c>
      <c r="F225" s="209">
        <v>235</v>
      </c>
      <c r="G225" s="209"/>
      <c r="H225" s="209">
        <v>295</v>
      </c>
      <c r="I225" s="233">
        <v>296</v>
      </c>
      <c r="J225" s="142" t="s">
        <v>3149</v>
      </c>
      <c r="K225" s="129">
        <f t="shared" ref="K225" si="51">H225-F225</f>
        <v>60</v>
      </c>
      <c r="L225" s="130">
        <f t="shared" ref="L225" si="52">K225/F225</f>
        <v>0.25531914893617019</v>
      </c>
      <c r="M225" s="131" t="s">
        <v>601</v>
      </c>
      <c r="N225" s="364">
        <v>43844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147</v>
      </c>
      <c r="B226" s="208">
        <v>43752</v>
      </c>
      <c r="C226" s="208"/>
      <c r="D226" s="156" t="s">
        <v>2979</v>
      </c>
      <c r="E226" s="209" t="s">
        <v>625</v>
      </c>
      <c r="F226" s="209">
        <v>277.5</v>
      </c>
      <c r="G226" s="209"/>
      <c r="H226" s="209">
        <v>333</v>
      </c>
      <c r="I226" s="233">
        <v>333</v>
      </c>
      <c r="J226" s="142" t="s">
        <v>3150</v>
      </c>
      <c r="K226" s="129">
        <f t="shared" ref="K226" si="53">H226-F226</f>
        <v>55.5</v>
      </c>
      <c r="L226" s="130">
        <f t="shared" ref="L226" si="54">K226/F226</f>
        <v>0.2</v>
      </c>
      <c r="M226" s="131" t="s">
        <v>601</v>
      </c>
      <c r="N226" s="364">
        <v>43846</v>
      </c>
      <c r="O226" s="57"/>
      <c r="P226" s="16"/>
      <c r="Q226" s="16"/>
      <c r="R226" s="17" t="s">
        <v>755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7">
        <v>148</v>
      </c>
      <c r="B227" s="208">
        <v>43752</v>
      </c>
      <c r="C227" s="208"/>
      <c r="D227" s="156" t="s">
        <v>2978</v>
      </c>
      <c r="E227" s="209" t="s">
        <v>625</v>
      </c>
      <c r="F227" s="209">
        <v>930</v>
      </c>
      <c r="G227" s="209"/>
      <c r="H227" s="209">
        <v>1165</v>
      </c>
      <c r="I227" s="233">
        <v>1200</v>
      </c>
      <c r="J227" s="142" t="s">
        <v>3152</v>
      </c>
      <c r="K227" s="129">
        <f t="shared" ref="K227" si="55">H227-F227</f>
        <v>235</v>
      </c>
      <c r="L227" s="130">
        <f t="shared" ref="L227" si="56">K227/F227</f>
        <v>0.25268817204301075</v>
      </c>
      <c r="M227" s="131" t="s">
        <v>601</v>
      </c>
      <c r="N227" s="364">
        <v>43847</v>
      </c>
      <c r="O227" s="57"/>
      <c r="P227" s="16"/>
      <c r="Q227" s="16"/>
      <c r="R227" s="17" t="s">
        <v>755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3">
        <v>149</v>
      </c>
      <c r="B228" s="348">
        <v>43753</v>
      </c>
      <c r="C228" s="213"/>
      <c r="D228" s="375" t="s">
        <v>2977</v>
      </c>
      <c r="E228" s="351" t="s">
        <v>625</v>
      </c>
      <c r="F228" s="354">
        <v>111</v>
      </c>
      <c r="G228" s="351"/>
      <c r="H228" s="351"/>
      <c r="I228" s="357">
        <v>141</v>
      </c>
      <c r="J228" s="239"/>
      <c r="K228" s="239"/>
      <c r="L228" s="124"/>
      <c r="M228" s="363" t="s">
        <v>603</v>
      </c>
      <c r="N228" s="241"/>
      <c r="O228" s="16"/>
      <c r="P228" s="16"/>
      <c r="Q228" s="16"/>
      <c r="R228" s="345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7">
        <v>150</v>
      </c>
      <c r="B229" s="208">
        <v>43753</v>
      </c>
      <c r="C229" s="208"/>
      <c r="D229" s="156" t="s">
        <v>2976</v>
      </c>
      <c r="E229" s="209" t="s">
        <v>625</v>
      </c>
      <c r="F229" s="210">
        <v>296</v>
      </c>
      <c r="G229" s="209"/>
      <c r="H229" s="209">
        <v>370</v>
      </c>
      <c r="I229" s="233">
        <v>370</v>
      </c>
      <c r="J229" s="142" t="s">
        <v>684</v>
      </c>
      <c r="K229" s="129">
        <f t="shared" ref="K229" si="57">H229-F229</f>
        <v>74</v>
      </c>
      <c r="L229" s="130">
        <f t="shared" ref="L229" si="58">K229/F229</f>
        <v>0.25</v>
      </c>
      <c r="M229" s="131" t="s">
        <v>601</v>
      </c>
      <c r="N229" s="364">
        <v>43853</v>
      </c>
      <c r="O229" s="57"/>
      <c r="P229" s="16"/>
      <c r="Q229" s="16"/>
      <c r="R229" s="17" t="s">
        <v>755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4">
        <v>151</v>
      </c>
      <c r="B230" s="212">
        <v>43754</v>
      </c>
      <c r="C230" s="212"/>
      <c r="D230" s="193" t="s">
        <v>2975</v>
      </c>
      <c r="E230" s="350" t="s">
        <v>625</v>
      </c>
      <c r="F230" s="353" t="s">
        <v>2941</v>
      </c>
      <c r="G230" s="350"/>
      <c r="H230" s="350"/>
      <c r="I230" s="356">
        <v>344</v>
      </c>
      <c r="J230" s="360"/>
      <c r="K230" s="242"/>
      <c r="L230" s="362"/>
      <c r="M230" s="344" t="s">
        <v>603</v>
      </c>
      <c r="N230" s="365"/>
      <c r="O230" s="16"/>
      <c r="P230" s="16"/>
      <c r="Q230" s="16"/>
      <c r="R230" s="345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47">
        <v>152</v>
      </c>
      <c r="B231" s="213">
        <v>43832</v>
      </c>
      <c r="C231" s="213"/>
      <c r="D231" s="217" t="s">
        <v>2255</v>
      </c>
      <c r="E231" s="214" t="s">
        <v>625</v>
      </c>
      <c r="F231" s="215" t="s">
        <v>3137</v>
      </c>
      <c r="G231" s="214"/>
      <c r="H231" s="214"/>
      <c r="I231" s="238">
        <v>590</v>
      </c>
      <c r="J231" s="239"/>
      <c r="K231" s="239"/>
      <c r="L231" s="124"/>
      <c r="M231" s="344" t="s">
        <v>603</v>
      </c>
      <c r="N231" s="241"/>
      <c r="O231" s="16"/>
      <c r="P231" s="16"/>
      <c r="Q231" s="16"/>
      <c r="R231" s="345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>
        <v>153</v>
      </c>
      <c r="B232" s="213">
        <v>43966</v>
      </c>
      <c r="C232" s="213"/>
      <c r="D232" s="461" t="s">
        <v>66</v>
      </c>
      <c r="E232" s="462" t="s">
        <v>625</v>
      </c>
      <c r="F232" s="463" t="s">
        <v>3634</v>
      </c>
      <c r="G232" s="214"/>
      <c r="H232" s="214"/>
      <c r="I232" s="238">
        <v>86</v>
      </c>
      <c r="J232" s="239"/>
      <c r="K232" s="239"/>
      <c r="L232" s="124"/>
      <c r="M232" s="344" t="s">
        <v>603</v>
      </c>
      <c r="N232" s="241"/>
      <c r="O232" s="16"/>
      <c r="P232" s="16"/>
      <c r="Q232" s="16"/>
      <c r="R232" s="345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1"/>
      <c r="B233" s="201" t="s">
        <v>2982</v>
      </c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Q233" s="16"/>
      <c r="R233" s="345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Q234" s="16"/>
      <c r="R234" s="345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Q235" s="16"/>
      <c r="R235" s="345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1"/>
      <c r="B236" s="213"/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Q236" s="16"/>
      <c r="R236" s="345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/>
      <c r="B237" s="213"/>
      <c r="C237" s="213"/>
      <c r="D237" s="217"/>
      <c r="E237" s="214"/>
      <c r="F237" s="215"/>
      <c r="G237" s="214"/>
      <c r="H237" s="214"/>
      <c r="I237" s="238"/>
      <c r="J237" s="239"/>
      <c r="K237" s="239"/>
      <c r="L237" s="124"/>
      <c r="M237" s="240"/>
      <c r="N237" s="241"/>
      <c r="O237" s="16"/>
      <c r="P237" s="16"/>
      <c r="Q237" s="16"/>
      <c r="R237" s="345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Q240" s="16"/>
      <c r="R240" s="345"/>
      <c r="S240" s="16"/>
      <c r="T240" s="16"/>
      <c r="U240" s="16"/>
      <c r="V240" s="16"/>
      <c r="W240" s="16"/>
      <c r="X240" s="16"/>
      <c r="Y240" s="16"/>
      <c r="Z240" s="16"/>
    </row>
    <row r="241" spans="1:18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R241" s="345"/>
    </row>
    <row r="242" spans="1:18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R242" s="345"/>
    </row>
    <row r="243" spans="1:18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R243" s="345"/>
    </row>
    <row r="244" spans="1:18">
      <c r="A244" s="211"/>
      <c r="B244" s="213"/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R244" s="345"/>
    </row>
    <row r="245" spans="1:18">
      <c r="A245" s="211"/>
      <c r="B245" s="201"/>
      <c r="O245" s="16"/>
      <c r="P245" s="16"/>
      <c r="R245" s="345"/>
    </row>
    <row r="246" spans="1:18">
      <c r="R246" s="243"/>
    </row>
    <row r="247" spans="1:18">
      <c r="R247" s="243"/>
    </row>
    <row r="248" spans="1:18">
      <c r="R248" s="243"/>
    </row>
    <row r="249" spans="1:18">
      <c r="R249" s="243"/>
    </row>
    <row r="250" spans="1:18">
      <c r="R250" s="243"/>
    </row>
    <row r="251" spans="1:18">
      <c r="R251" s="243"/>
    </row>
    <row r="252" spans="1:18">
      <c r="R252" s="243"/>
    </row>
    <row r="253" spans="1:18">
      <c r="R253" s="243"/>
    </row>
    <row r="254" spans="1:18">
      <c r="R254" s="243"/>
    </row>
    <row r="255" spans="1:18">
      <c r="R255" s="243"/>
    </row>
    <row r="256" spans="1:18">
      <c r="R256" s="243"/>
    </row>
    <row r="262" spans="1:1">
      <c r="A262" s="218"/>
    </row>
    <row r="263" spans="1:1">
      <c r="A263" s="218"/>
    </row>
    <row r="264" spans="1:1">
      <c r="A264" s="214"/>
    </row>
  </sheetData>
  <autoFilter ref="R1:R264"/>
  <mergeCells count="14">
    <mergeCell ref="N53:N54"/>
    <mergeCell ref="O53:O54"/>
    <mergeCell ref="N55:N56"/>
    <mergeCell ref="O55:O56"/>
    <mergeCell ref="A55:A56"/>
    <mergeCell ref="B55:B56"/>
    <mergeCell ref="J55:J56"/>
    <mergeCell ref="L55:L56"/>
    <mergeCell ref="M55:M56"/>
    <mergeCell ref="A53:A54"/>
    <mergeCell ref="B53:B54"/>
    <mergeCell ref="J53:J54"/>
    <mergeCell ref="L53:L54"/>
    <mergeCell ref="M53:M5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MidCap Intra</vt:lpstr>
      <vt:lpstr>Cash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2020-06-04T17:03:46Z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