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F&amp;O)'!$R$1:$R$262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6" l="1"/>
  <c r="M56" i="6" s="1"/>
  <c r="L39" i="6" l="1"/>
  <c r="P18" i="6" l="1"/>
  <c r="K54" i="6"/>
  <c r="M54" i="6" s="1"/>
  <c r="K52" i="6"/>
  <c r="M52" i="6" s="1"/>
  <c r="K51" i="6"/>
  <c r="M51" i="6" s="1"/>
  <c r="K50" i="6"/>
  <c r="M50" i="6" s="1"/>
  <c r="K39" i="6"/>
  <c r="M39" i="6" s="1"/>
  <c r="L29" i="6"/>
  <c r="K29" i="6"/>
  <c r="M29" i="6" s="1"/>
  <c r="L14" i="6"/>
  <c r="K14" i="6"/>
  <c r="M14" i="6" l="1"/>
  <c r="K46" i="6"/>
  <c r="M46" i="6" s="1"/>
  <c r="K47" i="6"/>
  <c r="M47" i="6" s="1"/>
  <c r="K49" i="6"/>
  <c r="M49" i="6" s="1"/>
  <c r="K48" i="6"/>
  <c r="M48" i="6" s="1"/>
  <c r="P17" i="6" l="1"/>
  <c r="P15" i="6" l="1"/>
  <c r="P16" i="6"/>
  <c r="K257" i="6" l="1"/>
  <c r="L257" i="6" s="1"/>
  <c r="L65" i="6" l="1"/>
  <c r="K65" i="6"/>
  <c r="M65" i="6" l="1"/>
  <c r="P12" i="6"/>
  <c r="P13" i="6"/>
  <c r="P11" i="6" l="1"/>
  <c r="P10" i="6"/>
  <c r="K246" i="6" l="1"/>
  <c r="L246" i="6" s="1"/>
  <c r="K252" i="6" l="1"/>
  <c r="L252" i="6" s="1"/>
  <c r="K235" i="6" l="1"/>
  <c r="L235" i="6" s="1"/>
  <c r="K249" i="6" l="1"/>
  <c r="L249" i="6" s="1"/>
  <c r="K241" i="6" l="1"/>
  <c r="L241" i="6" s="1"/>
  <c r="K251" i="6" l="1"/>
  <c r="L251" i="6" s="1"/>
  <c r="H247" i="6" l="1"/>
  <c r="K247" i="6" l="1"/>
  <c r="L247" i="6" s="1"/>
  <c r="K236" i="6"/>
  <c r="L236" i="6" s="1"/>
  <c r="K226" i="6"/>
  <c r="L226" i="6" s="1"/>
  <c r="K242" i="6" l="1"/>
  <c r="L242" i="6" s="1"/>
  <c r="K243" i="6" l="1"/>
  <c r="L243" i="6" s="1"/>
  <c r="K240" i="6" l="1"/>
  <c r="L240" i="6" s="1"/>
  <c r="K219" i="6"/>
  <c r="L219" i="6" s="1"/>
  <c r="K239" i="6"/>
  <c r="L239" i="6" s="1"/>
  <c r="K238" i="6"/>
  <c r="L238" i="6" s="1"/>
  <c r="K237" i="6"/>
  <c r="L237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F208" i="6"/>
  <c r="K208" i="6" s="1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7" i="6"/>
  <c r="L187" i="6" s="1"/>
  <c r="F186" i="6"/>
  <c r="K186" i="6" s="1"/>
  <c r="L186" i="6" s="1"/>
  <c r="K185" i="6"/>
  <c r="L185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8" i="6"/>
  <c r="L158" i="6" s="1"/>
  <c r="K156" i="6"/>
  <c r="L156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K146" i="6"/>
  <c r="L146" i="6" s="1"/>
  <c r="K145" i="6"/>
  <c r="L145" i="6" s="1"/>
  <c r="K143" i="6"/>
  <c r="L143" i="6" s="1"/>
  <c r="K142" i="6"/>
  <c r="L142" i="6" s="1"/>
  <c r="K141" i="6"/>
  <c r="L141" i="6" s="1"/>
  <c r="K140" i="6"/>
  <c r="L140" i="6" s="1"/>
  <c r="K139" i="6"/>
  <c r="L139" i="6" s="1"/>
  <c r="F138" i="6"/>
  <c r="K138" i="6" s="1"/>
  <c r="L138" i="6" s="1"/>
  <c r="H137" i="6"/>
  <c r="K137" i="6" s="1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H103" i="6"/>
  <c r="K103" i="6" s="1"/>
  <c r="L103" i="6" s="1"/>
  <c r="F102" i="6"/>
  <c r="K102" i="6" s="1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<sst xmlns="http://schemas.openxmlformats.org/spreadsheetml/2006/main" count="2779" uniqueCount="1074">
  <si>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</si>
  <si>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</si>
  <si>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</si>
  <si>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</si>
  <si>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</si>
  <si>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</si>
  <si>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</si>
  <si>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</si>
  <si>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</si>
  <si>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</si>
  <si>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</si>
  <si>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</si>
  <si>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</si>
  <si>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</si>
  <si>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</si>
  <si>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</si>
  <si>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</si>
  <si>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</si>
  <si>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</si>
  <si>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</si>
  <si>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</si>
  <si>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</si>
  <si>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</si>
  <si>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</si>
  <si>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</si>
  <si>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</si>
  <si>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</si>
  <si>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</si>
  <si>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</si>
  <si>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</si>
  <si>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</si>
  <si>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</si>
  <si>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</si>
  <si>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</si>
  <si>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</si>
  <si>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</si>
  <si>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</si>
  <si>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</si>
  <si>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</si>
  <si>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</si>
  <si>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</si>
  <si>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</si>
  <si>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</si>
  <si>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</si>
  <si>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</si>
  <si>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</si>
  <si>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</si>
  <si>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</si>
  <si>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</si>
  <si>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</si>
  <si>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</si>
  <si>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</si>
  <si>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</si>
  <si>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</si>
  <si>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</si>
  <si>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</si>
  <si>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</si>
  <si>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</si>
  <si>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</si>
  <si>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</si>
  <si>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</si>
  <si>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</si>
  <si>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</si>
  <si>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</si>
  <si>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</si>
  <si>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</si>
  <si>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</si>
  <si>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</si>
  <si>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</si>
  <si>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</si>
  <si>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</si>
  <si>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</si>
  <si>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</si>
  <si>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</si>
  <si>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</si>
  <si>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</si>
  <si>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</si>
  <si>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</si>
  <si>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</si>
  <si>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</si>
  <si>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</si>
  <si>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</si>
  <si>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</si>
  <si>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</si>
  <si>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</si>
  <si>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</si>
  <si>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</si>
  <si>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</si>
  <si>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</si>
  <si>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</si>
  <si>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</si>
  <si>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</si>
  <si>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</si>
  <si>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</si>
  <si>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</si>
  <si>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</si>
  <si>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</si>
  <si>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</si>
  <si>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</si>
  <si>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</si>
  <si>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</si>
  <si>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</si>
  <si>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</si>
  <si>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</si>
  <si>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</si>
  <si>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</si>
  <si>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</si>
  <si>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</si>
  <si>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</si>
  <si>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</si>
  <si>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</si>
  <si>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</si>
  <si>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</si>
  <si>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</si>
  <si>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</si>
  <si>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</si>
  <si>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</si>
  <si>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</si>
  <si>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</si>
  <si>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</si>
  <si>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</si>
  <si>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</si>
  <si>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</si>
  <si>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</si>
  <si>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</si>
  <si>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</si>
  <si>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</si>
  <si>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</si>
  <si>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</si>
  <si>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</si>
  <si>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</si>
  <si>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</si>
  <si>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</si>
  <si>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</si>
  <si>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</si>
  <si>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</si>
  <si>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</si>
  <si>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</si>
  <si>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</si>
  <si>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</si>
  <si>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</si>
  <si>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</si>
  <si>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</si>
  <si>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</si>
  <si>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</si>
  <si>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</si>
  <si>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</si>
  <si>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</si>
  <si>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</si>
  <si>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</si>
  <si>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</si>
  <si>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</si>
  <si>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</si>
  <si>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</si>
  <si>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</si>
  <si>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</si>
  <si>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</si>
  <si>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</si>
  <si>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</si>
  <si>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</si>
  <si>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</si>
  <si>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</si>
  <si>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</si>
  <si>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</si>
  <si>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</si>
  <si>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</si>
  <si>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</si>
  <si>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</si>
  <si>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</si>
  <si>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</si>
  <si>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</si>
  <si>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</si>
  <si>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</si>
  <si>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</si>
  <si>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</si>
  <si>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</si>
  <si>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</si>
  <si>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</si>
  <si>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</si>
  <si>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</si>
  <si>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</si>
  <si>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</si>
  <si>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</si>
  <si>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</si>
  <si>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</si>
  <si>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</si>
  <si>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</si>
  <si>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</si>
  <si>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</si>
  <si>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</si>
  <si>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</si>
  <si>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</si>
  <si>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</si>
  <si>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</si>
  <si>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</si>
  <si>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</si>
  <si>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</si>
  <si>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</si>
  <si>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</si>
  <si>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</si>
  <si>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</si>
  <si>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</si>
  <si>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</si>
  <si>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</si>
  <si>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</si>
  <si>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</si>
  <si>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</si>
  <si>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</si>
  <si>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</si>
  <si>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</si>
  <si>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</si>
  <si>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</si>
  <si>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</si>
  <si>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</si>
  <si>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</si>
  <si>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</si>
  <si>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</si>
  <si>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</si>
  <si>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</si>
  <si>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</si>
  <si>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</si>
  <si>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</si>
  <si>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</si>
  <si>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</si>
  <si>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</si>
  <si>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</si>
  <si>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</si>
  <si>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</si>
  <si>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</si>
  <si>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</si>
  <si>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</si>
  <si>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</si>
  <si>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</si>
  <si>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</si>
  <si>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</si>
  <si>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</si>
  <si>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</si>
  <si>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</si>
  <si>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</si>
  <si>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</si>
  <si>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</si>
  <si>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</si>
  <si>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</si>
  <si>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</si>
  <si>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</si>
  <si>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</si>
  <si>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</si>
  <si>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</si>
  <si>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</si>
  <si>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</si>
  <si>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</si>
  <si>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</si>
  <si>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</si>
  <si>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</si>
  <si>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</si>
  <si>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</si>
  <si>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</si>
  <si>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</si>
  <si>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</si>
  <si>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</si>
  <si>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</si>
  <si>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</si>
  <si>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</si>
  <si>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</si>
  <si>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</si>
  <si>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</si>
  <si>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</si>
  <si>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</si>
  <si>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</si>
  <si>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</si>
  <si>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</si>
  <si>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</si>
  <si>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</si>
  <si>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</si>
  <si>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</si>
  <si>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</si>
  <si>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</si>
  <si>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</si>
  <si>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</si>
  <si>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</si>
  <si>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</si>
  <si>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</si>
  <si>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</si>
  <si>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</si>
  <si>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</si>
  <si>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</si>
  <si>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</si>
  <si>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</si>
  <si>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</si>
  <si>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</si>
  <si>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</si>
  <si>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</si>
  <si>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</si>
  <si>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</si>
  <si>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</si>
  <si>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</si>
  <si>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</si>
  <si>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</si>
  <si>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</si>
  <si>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</si>
  <si>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</si>
  <si>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</si>
  <si>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</si>
  <si>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</si>
  <si>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</si>
  <si>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</si>
  <si>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</si>
  <si>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</si>
  <si>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</si>
  <si>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</si>
  <si>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</si>
  <si>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</si>
  <si>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</si>
  <si>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</si>
  <si>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</si>
  <si>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</si>
  <si>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</si>
  <si>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</si>
  <si>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</si>
  <si>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</si>
  <si>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</si>
  <si>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</si>
  <si>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</si>
  <si>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</si>
  <si>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</si>
  <si>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</si>
  <si>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</si>
  <si>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</si>
  <si>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</si>
  <si>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</si>
  <si>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</si>
  <si>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</si>
  <si>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</si>
  <si>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</si>
  <si>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</si>
  <si>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</si>
  <si>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</si>
  <si>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</si>
  <si>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</si>
  <si>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</si>
  <si>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</si>
  <si>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</si>
  <si>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</si>
  <si>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</si>
  <si>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</si>
  <si>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</si>
  <si>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</si>
  <si>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</si>
  <si>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</si>
  <si>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</si>
  <si>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</si>
  <si>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</si>
  <si>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</si>
  <si>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</si>
  <si>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</si>
  <si>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</si>
  <si>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</si>
  <si>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</si>
  <si>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</si>
  <si>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</si>
  <si>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</si>
  <si>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</si>
  <si>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</si>
  <si>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</si>
  <si>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</si>
  <si>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</si>
  <si>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</si>
  <si>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</si>
  <si>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</si>
  <si>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</si>
  <si>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</si>
  <si>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</si>
  <si>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</si>
  <si>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</si>
  <si>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</si>
  <si>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</si>
  <si>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</si>
  <si>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</si>
  <si>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</si>
  <si>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</si>
  <si>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</si>
  <si>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</si>
  <si>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</si>
  <si>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</si>
  <si>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</si>
  <si>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</si>
  <si>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</si>
  <si>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</si>
  <si>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</si>
  <si>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</si>
  <si>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</si>
  <si>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</si>
  <si>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</si>
  <si>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</si>
  <si>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</si>
  <si>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</si>
  <si>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</si>
  <si>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</si>
  <si>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</si>
  <si>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</si>
  <si>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</si>
  <si>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</si>
  <si>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</si>
  <si>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</si>
  <si>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</si>
  <si>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</si>
  <si>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</si>
  <si>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</si>
  <si>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</si>
  <si>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</si>
  <si>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</si>
  <si>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</si>
  <si>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</si>
  <si>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</si>
  <si>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</si>
  <si>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</si>
  <si>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</si>
  <si>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</si>
  <si>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</si>
  <si>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</si>
  <si>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</si>
  <si>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</si>
  <si>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</si>
  <si>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</si>
  <si>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</si>
  <si>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</si>
  <si>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</si>
  <si>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</si>
  <si>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</si>
  <si>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</si>
  <si>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</si>
  <si>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</si>
  <si>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</si>
  <si>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</si>
  <si>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</si>
  <si>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</si>
  <si>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</si>
  <si>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</si>
  <si>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</si>
  <si>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</si>
  <si>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</si>
  <si>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</si>
  <si>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</si>
  <si>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</si>
  <si>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</si>
  <si>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</si>
  <si>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</si>
  <si>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</si>
  <si>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</si>
  <si>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</si>
  <si>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</si>
  <si>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</si>
  <si>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</si>
  <si>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</si>
  <si>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</si>
  <si>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</si>
  <si>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</si>
  <si>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</si>
  <si>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</si>
  <si>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</si>
  <si>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</si>
  <si>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</si>
  <si>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</si>
  <si>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</si>
  <si>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</si>
  <si>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</si>
  <si>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</si>
  <si>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</si>
  <si>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</si>
  <si>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</si>
  <si>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</si>
  <si>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</si>
  <si>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</si>
  <si>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</si>
  <si>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</si>
  <si>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</si>
  <si>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</si>
  <si>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</si>
  <si>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</si>
  <si>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</si>
  <si>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</si>
  <si>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</si>
  <si>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</si>
  <si>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</si>
  <si>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</si>
  <si>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</si>
  <si>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</si>
  <si>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</si>
  <si>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</si>
  <si>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</si>
  <si>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</si>
  <si>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</si>
  <si>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</si>
  <si>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</si>
  <si>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</si>
  <si>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</si>
  <si>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</si>
  <si>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</si>
  <si>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</si>
  <si>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</si>
  <si>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</si>
  <si>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</si>
  <si>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</si>
  <si>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</si>
  <si>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</si>
  <si>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</si>
  <si>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</si>
  <si>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</si>
  <si>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</si>
  <si>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</si>
  <si>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</si>
  <si>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</si>
  <si>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</si>
  <si>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</si>
  <si>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</si>
  <si>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</si>
  <si>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</si>
  <si>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</si>
  <si>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</si>
  <si>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</si>
  <si>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</si>
  <si>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</si>
  <si>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</si>
  <si>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</si>
  <si>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</si>
  <si>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</si>
  <si>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</si>
  <si>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</si>
  <si>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</si>
  <si>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</si>
  <si>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</si>
  <si>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</si>
  <si>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</si>
  <si>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</si>
  <si>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</si>
  <si>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</si>
  <si>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</si>
  <si>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</si>
  <si>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</si>
  <si>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</si>
  <si>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</si>
  <si>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</si>
  <si>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</si>
  <si>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</si>
  <si>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</si>
  <si>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</si>
  <si>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</si>
  <si>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</si>
  <si>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</si>
  <si>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</si>
  <si>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</si>
  <si>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</si>
  <si>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</si>
  <si>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</si>
  <si>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</si>
  <si>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</si>
  <si>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</si>
  <si>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</si>
  <si>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</si>
  <si>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</si>
  <si>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</si>
  <si>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</si>
  <si>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</si>
  <si>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</si>
  <si>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</si>
  <si>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</si>
  <si>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</si>
  <si>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</si>
  <si>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</si>
  <si>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</si>
  <si>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</si>
  <si>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</si>
  <si>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</si>
  <si>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</si>
  <si>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</si>
  <si>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</si>
  <si>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</si>
  <si>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</si>
  <si>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</si>
  <si>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</si>
  <si>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</si>
  <si>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</si>
  <si>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</si>
  <si>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</si>
  <si>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</si>
  <si>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</si>
  <si>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</si>
  <si>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</si>
  <si>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</si>
  <si>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</si>
  <si>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</si>
  <si>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</si>
  <si>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</si>
  <si>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</si>
  <si>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</si>
  <si>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</si>
  <si>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</si>
  <si>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</si>
  <si>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</si>
  <si>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</si>
  <si>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</si>
  <si>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</si>
  <si>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</si>
  <si>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</si>
  <si>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</si>
  <si>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</si>
  <si>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</si>
  <si>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</si>
  <si>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</si>
  <si>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</si>
  <si>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</si>
  <si>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</si>
  <si>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</si>
  <si>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</si>
  <si>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</si>
  <si>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</si>
  <si>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</si>
  <si>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</si>
  <si>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</si>
  <si>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</si>
  <si>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</si>
  <si>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</si>
  <si>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</si>
  <si>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</si>
  <si>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</si>
  <si>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</si>
  <si>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</si>
  <si>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</si>
  <si>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</si>
  <si>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</si>
  <si>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</si>
  <si>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</si>
  <si>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</si>
  <si>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</si>
  <si>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</si>
  <si>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</si>
  <si>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</si>
  <si>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</si>
  <si>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</si>
  <si>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</si>
  <si>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</si>
  <si>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</si>
  <si>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</si>
  <si>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</si>
  <si>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</si>
  <si>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</si>
  <si>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</si>
  <si>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</si>
  <si>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</si>
  <si>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</si>
  <si>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</si>
  <si>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</si>
  <si>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</si>
  <si>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</si>
  <si>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</si>
  <si>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</si>
  <si>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</si>
  <si>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</si>
  <si>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</si>
  <si>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</si>
  <si>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</si>
  <si>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</si>
  <si>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</si>
  <si>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</si>
  <si>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</si>
  <si>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</si>
  <si>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</si>
  <si>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</si>
  <si>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</si>
  <si>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</si>
  <si>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</si>
  <si>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</si>
  <si>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</si>
  <si>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</si>
  <si>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</si>
  <si>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</si>
  <si>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</si>
  <si>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</si>
  <si>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</si>
  <si>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</si>
  <si>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</si>
  <si>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</si>
  <si>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</si>
  <si>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</si>
  <si>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</si>
  <si>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</si>
  <si>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</si>
  <si>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</si>
  <si>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</si>
  <si>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</si>
  <si>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</si>
  <si>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</si>
  <si>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</si>
  <si>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</si>
  <si>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</si>
  <si>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</si>
  <si>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</si>
  <si>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</si>
  <si>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</si>
  <si>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</si>
  <si>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</si>
  <si>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</si>
  <si>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</si>
  <si>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</si>
  <si>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</si>
  <si>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</si>
  <si>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</si>
  <si>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</si>
  <si>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</si>
  <si>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</si>
  <si>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</si>
  <si>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</si>
  <si>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</si>
  <si>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</si>
  <si>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</si>
  <si>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</si>
  <si>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</si>
  <si>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</si>
  <si>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</si>
  <si>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</si>
  <si>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</si>
  <si>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</si>
  <si>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</si>
  <si>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</si>
  <si>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</si>
  <si>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</si>
  <si>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</si>
  <si>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</si>
  <si>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</si>
  <si>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</si>
  <si>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</si>
  <si>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</si>
  <si>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</si>
  <si>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</si>
  <si>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</si>
  <si>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</si>
  <si>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</si>
  <si>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</si>
  <si>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</si>
  <si>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</si>
  <si>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</si>
  <si>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</si>
  <si>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</si>
  <si>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</si>
  <si>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</si>
  <si>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</si>
  <si>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</si>
  <si>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</si>
  <si>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</si>
  <si>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</si>
  <si>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</si>
  <si>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</si>
  <si>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</si>
  <si>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</si>
  <si>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</si>
  <si>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</si>
  <si>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</si>
  <si>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</si>
  <si>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</si>
  <si>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</si>
  <si>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</si>
  <si>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</si>
  <si>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</si>
  <si>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</si>
  <si>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</si>
  <si>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</si>
  <si>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</si>
  <si>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</si>
  <si>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</si>
  <si>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</si>
  <si>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</si>
  <si>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</si>
  <si>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</si>
  <si>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</si>
  <si>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</si>
  <si>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</si>
  <si>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</si>
  <si>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</si>
  <si>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</si>
  <si>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</si>
  <si>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</si>
  <si>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</si>
  <si>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</si>
  <si>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</si>
  <si>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</si>
  <si>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</si>
  <si>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</si>
  <si>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</si>
  <si>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</si>
  <si>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</si>
  <si>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</si>
  <si>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</si>
  <si>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</si>
  <si>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</si>
  <si>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</si>
  <si>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</si>
  <si>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</si>
  <si>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</si>
  <si>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</si>
  <si>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</si>
  <si>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</si>
  <si>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</si>
  <si>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</si>
  <si>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</si>
  <si>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</si>
  <si>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</si>
  <si>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</si>
  <si>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</si>
  <si>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</si>
  <si>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</si>
  <si>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</si>
  <si>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</si>
  <si>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</si>
  <si>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</si>
  <si>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</si>
  <si>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</si>
  <si>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</si>
  <si>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</si>
  <si>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</si>
  <si>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</si>
  <si>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</si>
  <si>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</si>
  <si>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</si>
  <si>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</si>
  <si>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</si>
  <si>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</si>
  <si>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</si>
  <si>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</si>
  <si>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</si>
  <si>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</si>
  <si>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</si>
  <si>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</si>
  <si>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</si>
  <si>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</si>
  <si>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</si>
  <si>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</si>
  <si>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</si>
  <si>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</si>
  <si>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</si>
  <si>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</si>
  <si>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</si>
  <si>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</si>
  <si>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</si>
  <si>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</si>
  <si>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</si>
  <si>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</si>
  <si>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</si>
  <si>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</si>
  <si>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</si>
  <si>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</si>
  <si>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</si>
  <si>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</si>
  <si>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</si>
  <si>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</si>
  <si>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</si>
  <si>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</si>
  <si>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</si>
  <si>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</si>
  <si>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</si>
  <si>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</si>
  <si>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</si>
  <si>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</si>
  <si>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</si>
  <si>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</si>
  <si>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</si>
  <si>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</si>
  <si>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</si>
  <si>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</si>
  <si>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</si>
  <si>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</si>
  <si>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</si>
  <si>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</si>
  <si>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</si>
  <si>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</si>
  <si>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</si>
  <si>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</si>
  <si>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</si>
  <si>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</si>
  <si>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</si>
  <si>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</si>
  <si>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</si>
  <si>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</si>
  <si>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</si>
  <si>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</si>
  <si>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</si>
  <si>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</si>
  <si>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</si>
  <si>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</si>
  <si>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</si>
  <si>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</si>
  <si>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280-290</t>
  </si>
  <si>
    <t>KOLTEPATIL</t>
  </si>
  <si>
    <t>239-240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</si>
  <si>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</si>
  <si>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</si>
  <si>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</si>
  <si>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</si>
  <si>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</si>
  <si>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</si>
  <si>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</si>
  <si>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</si>
  <si>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</si>
  <si>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</si>
  <si>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</si>
  <si>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</si>
  <si>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</si>
  <si>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</si>
  <si>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</si>
  <si>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</si>
  <si>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283-285</t>
  </si>
  <si>
    <t>PVR 1460 PE MAY</t>
  </si>
  <si>
    <t>60-75</t>
  </si>
  <si>
    <t>FINNIFTY 19150 PE 2-MAY</t>
  </si>
  <si>
    <t>550-580</t>
  </si>
  <si>
    <t>640-680</t>
  </si>
  <si>
    <t>GOODLUCK</t>
  </si>
  <si>
    <t>Goodluck India Limited</t>
  </si>
  <si>
    <t>QE SECURITIES</t>
  </si>
  <si>
    <t>NIFTY 18500 CE 25-MAY</t>
  </si>
  <si>
    <t>20.0-5</t>
  </si>
  <si>
    <t>BANKNIFTY 43200 PE 4-MAY</t>
  </si>
  <si>
    <t>250-300</t>
  </si>
  <si>
    <t>35-37</t>
  </si>
  <si>
    <t>Loss of Rs.27/-</t>
  </si>
  <si>
    <t>NIFTY 18100 PE 4-MAY</t>
  </si>
  <si>
    <t>80-120</t>
  </si>
  <si>
    <t>Retail Research Technical Calls &amp; Fundamental Performance Report for the month of May-2023</t>
  </si>
  <si>
    <t>VEENA RAJESH SHAH</t>
  </si>
  <si>
    <t>GRAVITON RESEARCH CAPITAL LLP</t>
  </si>
  <si>
    <t>NIVL ADVISORS PRIVATE LIMITED</t>
  </si>
  <si>
    <t>QUICKTOUCH</t>
  </si>
  <si>
    <t>Quicktouch Technologies L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</si>
  <si>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</si>
  <si>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</si>
  <si>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</si>
  <si>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</si>
  <si>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</si>
  <si>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</si>
  <si>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789-791</t>
  </si>
  <si>
    <t>810-820</t>
  </si>
  <si>
    <t>90-120</t>
  </si>
  <si>
    <t>Profit of Rs.16.5/-</t>
  </si>
  <si>
    <t>6410-6575</t>
  </si>
  <si>
    <t>7000-7300</t>
  </si>
  <si>
    <t>SKYBRIDGE INCAP ADVISORY LLP</t>
  </si>
  <si>
    <t>ETT</t>
  </si>
  <si>
    <t>GALACTICO</t>
  </si>
  <si>
    <t>VIPUL DILEEP LATHI</t>
  </si>
  <si>
    <t>RETINA</t>
  </si>
  <si>
    <t>BP EQUITIES PVT. LTD.</t>
  </si>
  <si>
    <t>RISAINTL</t>
  </si>
  <si>
    <t>GYANCHAND SURAJMAL MEHTA</t>
  </si>
  <si>
    <t>SOFCOM</t>
  </si>
  <si>
    <t>SOUTH GUJARAT SHARES AND SHAREBROKERS LIMITED</t>
  </si>
  <si>
    <t>VEERKRUPA</t>
  </si>
  <si>
    <t>MULTIPLIER SHARE &amp; STOCK ADVISORS PRIVATE LIMITED</t>
  </si>
  <si>
    <t>WINPRO</t>
  </si>
  <si>
    <t>KUBER SHARMA</t>
  </si>
  <si>
    <t>HRTI PRIVATE LIMITED</t>
  </si>
  <si>
    <t>Rail Vikas Nigam Limited</t>
  </si>
  <si>
    <t>JUMP TRADING FINANCIAL INDIA PRIVATE LIMITED</t>
  </si>
  <si>
    <t>SDBL-RE1</t>
  </si>
  <si>
    <t>Som Dist &amp; Brew Ltd</t>
  </si>
  <si>
    <t>JAGDISH KUMAR ARORA</t>
  </si>
  <si>
    <t>968-972</t>
  </si>
  <si>
    <t>1000-1020</t>
  </si>
  <si>
    <t>80-84</t>
  </si>
  <si>
    <t>58-78</t>
  </si>
  <si>
    <t>BANKNIFTY 43400 PE 4-MAY</t>
  </si>
  <si>
    <t>200-250</t>
  </si>
  <si>
    <t>Loss of Rs.45/-</t>
  </si>
  <si>
    <t>3600-3660</t>
  </si>
  <si>
    <t>RELIANCE 2440 CE MAY</t>
  </si>
  <si>
    <t>44-46</t>
  </si>
  <si>
    <t>65-75</t>
  </si>
  <si>
    <t>HDFCBANK 1720 CE MAY</t>
  </si>
  <si>
    <t>22-23</t>
  </si>
  <si>
    <t>33-37</t>
  </si>
  <si>
    <t>ABVL</t>
  </si>
  <si>
    <t>MADHUKAR SHETH</t>
  </si>
  <si>
    <t>RAVINDER RAO POLSANI</t>
  </si>
  <si>
    <t>ALSTONE</t>
  </si>
  <si>
    <t>SPARK FINANCE</t>
  </si>
  <si>
    <t>PASCHIM FINANCE &amp; CHIT FUND PVT LTD</t>
  </si>
  <si>
    <t>ARUNAHTEL</t>
  </si>
  <si>
    <t>KAMATH SUMATHI RAGHURAMA BOLA</t>
  </si>
  <si>
    <t>DRL</t>
  </si>
  <si>
    <t>MANJU GUPTA</t>
  </si>
  <si>
    <t>ENTRINT</t>
  </si>
  <si>
    <t>BARKHA SHARMA</t>
  </si>
  <si>
    <t>SACHIN SURESH DHOOT</t>
  </si>
  <si>
    <t>RADHIKACHANDRAKANTPANDYA</t>
  </si>
  <si>
    <t>SUNIL DAD HUF</t>
  </si>
  <si>
    <t>EVEXIA</t>
  </si>
  <si>
    <t>LTS INVESTMENT FUND LTD</t>
  </si>
  <si>
    <t>GGENG</t>
  </si>
  <si>
    <t>BHAVYA DHIMAN</t>
  </si>
  <si>
    <t>GOLKONDA</t>
  </si>
  <si>
    <t>VEENA GUPTA</t>
  </si>
  <si>
    <t>GOPAIST</t>
  </si>
  <si>
    <t>HEMA JAYPRAKASH BHAVSAR</t>
  </si>
  <si>
    <t>JYOTI SINGH</t>
  </si>
  <si>
    <t>INNOVATIVE</t>
  </si>
  <si>
    <t>KRISHNAN</t>
  </si>
  <si>
    <t>KCDGROUP</t>
  </si>
  <si>
    <t>PAKHI MULTITRADE LLP</t>
  </si>
  <si>
    <t>MEP</t>
  </si>
  <si>
    <t>RASHI FINCORP LIMITED</t>
  </si>
  <si>
    <t>RACE</t>
  </si>
  <si>
    <t>SHREYA MODANI</t>
  </si>
  <si>
    <t>SANDEEP AGARWAL&amp;SONS HUF</t>
  </si>
  <si>
    <t>RAJPACK</t>
  </si>
  <si>
    <t>TINA JAIN</t>
  </si>
  <si>
    <t>DEEPAK JAIN</t>
  </si>
  <si>
    <t>SANCODE</t>
  </si>
  <si>
    <t>SIDDHARTH ABHAIKUMAR NAHAR .</t>
  </si>
  <si>
    <t>SVS SECURITIES PVT LTD</t>
  </si>
  <si>
    <t>VINODSHANKAR</t>
  </si>
  <si>
    <t>NARENDRAKUMAR MAGANLAL PATEL</t>
  </si>
  <si>
    <t>VISAGAR FINANCIAL SERVICES LIMITED</t>
  </si>
  <si>
    <t>SYMBIOX</t>
  </si>
  <si>
    <t>SATGURU TRADING</t>
  </si>
  <si>
    <t>TRANSPACT</t>
  </si>
  <si>
    <t>IRFAN FAKHRI KARIMI</t>
  </si>
  <si>
    <t>JITENDRA JAGJIVANDAS PAREKH</t>
  </si>
  <si>
    <t>VAL</t>
  </si>
  <si>
    <t>KAUSHIK MAHESH WAGHELA</t>
  </si>
  <si>
    <t>YELLOWSTONE VENTURES LLP</t>
  </si>
  <si>
    <t>ANKIT MAHENDRABHAI PARLESHA</t>
  </si>
  <si>
    <t>WANBURY</t>
  </si>
  <si>
    <t>GANITA TECHNOLOGIES AND SERVICES PRIVATE LIMITED</t>
  </si>
  <si>
    <t>AKI</t>
  </si>
  <si>
    <t>AKI India Limited</t>
  </si>
  <si>
    <t>NANDANVAN INVESTMENTS LIMITED</t>
  </si>
  <si>
    <t>ATALREAL</t>
  </si>
  <si>
    <t>Atal Realtech Limited</t>
  </si>
  <si>
    <t>MV TRADING CO</t>
  </si>
  <si>
    <t>BHAVIN SHAILESH KAMANI</t>
  </si>
  <si>
    <t>KAMOPAINTS</t>
  </si>
  <si>
    <t>Kamdhenu Ventures Limited</t>
  </si>
  <si>
    <t>EBENE GLOBAL OPPORTUNITY FUND</t>
  </si>
  <si>
    <t>NIRAJ RAJNIKANT SHAH</t>
  </si>
  <si>
    <t>HEMALI PATHIK THAKKAR</t>
  </si>
  <si>
    <t>SW CAPITAL PRIVATE LIMITED</t>
  </si>
  <si>
    <t>MITHANI INVESTMENT AND TRADING PRIVATE LIMITED</t>
  </si>
  <si>
    <t>M/S. PRARTHANA ENTERPRISES</t>
  </si>
  <si>
    <t>KRISHNADEF</t>
  </si>
  <si>
    <t>Krishna Def and Ald Ind L</t>
  </si>
  <si>
    <t>MAHALAXMI BROKRAGE INDIA PRIVATE LIMITED</t>
  </si>
  <si>
    <t>LRRPL</t>
  </si>
  <si>
    <t>Lead Rec And Rub Prod Ltd</t>
  </si>
  <si>
    <t>NAYAK SUDHIR KANTILAL</t>
  </si>
  <si>
    <t>MIRZAINT</t>
  </si>
  <si>
    <t>Mirza International Ltd.</t>
  </si>
  <si>
    <t>ANANT AGGARWAL</t>
  </si>
  <si>
    <t>PATELENG</t>
  </si>
  <si>
    <t>Patel Engineering Limited</t>
  </si>
  <si>
    <t>RIIL</t>
  </si>
  <si>
    <t>Reliance Indl Infra Ltd</t>
  </si>
  <si>
    <t>TAPIFRUIT</t>
  </si>
  <si>
    <t>Tapi Fruit Processing Ltd</t>
  </si>
  <si>
    <t>VIKASECO</t>
  </si>
  <si>
    <t>Vikas EcoTech Limited</t>
  </si>
  <si>
    <t>VISHWAS FINCAP SERVICES PRIVATE LIMITED</t>
  </si>
  <si>
    <t>NARESHKUMAR MOTILAL SHAH</t>
  </si>
  <si>
    <t>MOHAR SINGH</t>
  </si>
  <si>
    <t>BANA SINGH</t>
  </si>
  <si>
    <t>SPMLINFRA</t>
  </si>
  <si>
    <t>SPML Infra Limited</t>
  </si>
  <si>
    <t>MONET SECURITIES PRIVATE LTD</t>
  </si>
  <si>
    <t>PRABHULAL LALLUBHAI PAREKH</t>
  </si>
  <si>
    <t>UGROCAP</t>
  </si>
  <si>
    <t>Ugro Capital Limited</t>
  </si>
  <si>
    <t>CHHATTISGARH INVESTMENTS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</si>
</sst>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3" t="s">
        <v>20</v>
      </c>
      <c r="F9" s="23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3"/>
      <c r="N9" s="24"/>
      <c r="O9" s="24"/>
      <c r="P9" s="24"/>
    </row>
    <row r="10" spans="1:16" ht="59.25" customHeight="1">
      <c r="A10" s="348"/>
      <c r="B10" s="350"/>
      <c r="C10" s="350"/>
      <c r="D10" s="35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18294.650000000001</v>
      </c>
      <c r="F11" s="32">
        <v>18241.216666666667</v>
      </c>
      <c r="G11" s="33">
        <v>18166.533333333333</v>
      </c>
      <c r="H11" s="33">
        <v>18038.416666666664</v>
      </c>
      <c r="I11" s="33">
        <v>17963.73333333333</v>
      </c>
      <c r="J11" s="33">
        <v>18369.333333333336</v>
      </c>
      <c r="K11" s="33">
        <v>18444.01666666667</v>
      </c>
      <c r="L11" s="33">
        <v>18572.133333333339</v>
      </c>
      <c r="M11" s="34">
        <v>18315.900000000001</v>
      </c>
      <c r="N11" s="34">
        <v>18113.099999999999</v>
      </c>
      <c r="O11" s="35">
        <v>10725300</v>
      </c>
      <c r="P11" s="36">
        <v>1.6100839858460402E-2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43657.8</v>
      </c>
      <c r="F12" s="37">
        <v>43521.833333333336</v>
      </c>
      <c r="G12" s="38">
        <v>43348.666666666672</v>
      </c>
      <c r="H12" s="38">
        <v>43039.533333333333</v>
      </c>
      <c r="I12" s="38">
        <v>42866.366666666669</v>
      </c>
      <c r="J12" s="38">
        <v>43830.966666666674</v>
      </c>
      <c r="K12" s="38">
        <v>44004.133333333346</v>
      </c>
      <c r="L12" s="38">
        <v>44313.266666666677</v>
      </c>
      <c r="M12" s="28">
        <v>43695</v>
      </c>
      <c r="N12" s="28">
        <v>43212.7</v>
      </c>
      <c r="O12" s="39">
        <v>2750630</v>
      </c>
      <c r="P12" s="40">
        <v>7.7332821554254777E-2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19467.099999999999</v>
      </c>
      <c r="F13" s="37">
        <v>19384.233333333334</v>
      </c>
      <c r="G13" s="38">
        <v>19282.466666666667</v>
      </c>
      <c r="H13" s="38">
        <v>19097.833333333332</v>
      </c>
      <c r="I13" s="38">
        <v>18996.066666666666</v>
      </c>
      <c r="J13" s="38">
        <v>19568.866666666669</v>
      </c>
      <c r="K13" s="38">
        <v>19670.633333333339</v>
      </c>
      <c r="L13" s="38">
        <v>19855.26666666667</v>
      </c>
      <c r="M13" s="28">
        <v>19486</v>
      </c>
      <c r="N13" s="28">
        <v>19199.599999999999</v>
      </c>
      <c r="O13" s="39">
        <v>45120</v>
      </c>
      <c r="P13" s="40">
        <v>0.26884139482564678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-0.66666666666666663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555.79999999999995</v>
      </c>
      <c r="F15" s="37">
        <v>554.25</v>
      </c>
      <c r="G15" s="38">
        <v>550.75</v>
      </c>
      <c r="H15" s="38">
        <v>545.70000000000005</v>
      </c>
      <c r="I15" s="38">
        <v>542.20000000000005</v>
      </c>
      <c r="J15" s="38">
        <v>559.29999999999995</v>
      </c>
      <c r="K15" s="38">
        <v>562.79999999999995</v>
      </c>
      <c r="L15" s="38">
        <v>567.84999999999991</v>
      </c>
      <c r="M15" s="28">
        <v>557.75</v>
      </c>
      <c r="N15" s="28">
        <v>549.20000000000005</v>
      </c>
      <c r="O15" s="39">
        <v>3877800</v>
      </c>
      <c r="P15" s="40">
        <v>7.6419153365718251E-2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3657.85</v>
      </c>
      <c r="F16" s="37">
        <v>3601.65</v>
      </c>
      <c r="G16" s="38">
        <v>3526.2000000000003</v>
      </c>
      <c r="H16" s="38">
        <v>3394.55</v>
      </c>
      <c r="I16" s="38">
        <v>3319.1000000000004</v>
      </c>
      <c r="J16" s="38">
        <v>3733.3</v>
      </c>
      <c r="K16" s="38">
        <v>3808.75</v>
      </c>
      <c r="L16" s="38">
        <v>3940.4</v>
      </c>
      <c r="M16" s="28">
        <v>3677.1</v>
      </c>
      <c r="N16" s="28">
        <v>3470</v>
      </c>
      <c r="O16" s="39">
        <v>1685000</v>
      </c>
      <c r="P16" s="40">
        <v>0.15628752787785211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22727.9</v>
      </c>
      <c r="F17" s="37">
        <v>22733.633333333331</v>
      </c>
      <c r="G17" s="38">
        <v>22575.516666666663</v>
      </c>
      <c r="H17" s="38">
        <v>22423.133333333331</v>
      </c>
      <c r="I17" s="38">
        <v>22265.016666666663</v>
      </c>
      <c r="J17" s="38">
        <v>22886.016666666663</v>
      </c>
      <c r="K17" s="38">
        <v>23044.133333333331</v>
      </c>
      <c r="L17" s="38">
        <v>23196.516666666663</v>
      </c>
      <c r="M17" s="28">
        <v>22891.75</v>
      </c>
      <c r="N17" s="28">
        <v>22581.25</v>
      </c>
      <c r="O17" s="39">
        <v>68560</v>
      </c>
      <c r="P17" s="40">
        <v>0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174.55</v>
      </c>
      <c r="F18" s="37">
        <v>173.31666666666669</v>
      </c>
      <c r="G18" s="38">
        <v>171.58333333333337</v>
      </c>
      <c r="H18" s="38">
        <v>168.61666666666667</v>
      </c>
      <c r="I18" s="38">
        <v>166.88333333333335</v>
      </c>
      <c r="J18" s="38">
        <v>176.28333333333339</v>
      </c>
      <c r="K18" s="38">
        <v>178.01666666666668</v>
      </c>
      <c r="L18" s="38">
        <v>180.98333333333341</v>
      </c>
      <c r="M18" s="28">
        <v>175.05</v>
      </c>
      <c r="N18" s="28">
        <v>170.35</v>
      </c>
      <c r="O18" s="39">
        <v>29856600</v>
      </c>
      <c r="P18" s="40">
        <v>4.3404415927533496E-2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226</v>
      </c>
      <c r="F19" s="37">
        <v>225.83333333333334</v>
      </c>
      <c r="G19" s="38">
        <v>224.31666666666669</v>
      </c>
      <c r="H19" s="38">
        <v>222.63333333333335</v>
      </c>
      <c r="I19" s="38">
        <v>221.1166666666667</v>
      </c>
      <c r="J19" s="38">
        <v>227.51666666666668</v>
      </c>
      <c r="K19" s="38">
        <v>229.03333333333333</v>
      </c>
      <c r="L19" s="38">
        <v>230.71666666666667</v>
      </c>
      <c r="M19" s="28">
        <v>227.35</v>
      </c>
      <c r="N19" s="28">
        <v>224.15</v>
      </c>
      <c r="O19" s="39">
        <v>21811400</v>
      </c>
      <c r="P19" s="40">
        <v>-9.0952043467989602E-3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1778.15</v>
      </c>
      <c r="F20" s="37">
        <v>1770.9833333333333</v>
      </c>
      <c r="G20" s="38">
        <v>1759.2166666666667</v>
      </c>
      <c r="H20" s="38">
        <v>1740.2833333333333</v>
      </c>
      <c r="I20" s="38">
        <v>1728.5166666666667</v>
      </c>
      <c r="J20" s="38">
        <v>1789.9166666666667</v>
      </c>
      <c r="K20" s="38">
        <v>1801.6833333333336</v>
      </c>
      <c r="L20" s="38">
        <v>1820.6166666666668</v>
      </c>
      <c r="M20" s="28">
        <v>1782.75</v>
      </c>
      <c r="N20" s="28">
        <v>1752.05</v>
      </c>
      <c r="O20" s="39">
        <v>3824250</v>
      </c>
      <c r="P20" s="40">
        <v>7.508397549891326E-3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1928.95</v>
      </c>
      <c r="F21" s="37">
        <v>1907.5666666666668</v>
      </c>
      <c r="G21" s="38">
        <v>1866.7833333333338</v>
      </c>
      <c r="H21" s="38">
        <v>1804.616666666667</v>
      </c>
      <c r="I21" s="38">
        <v>1763.8333333333339</v>
      </c>
      <c r="J21" s="38">
        <v>1969.7333333333336</v>
      </c>
      <c r="K21" s="38">
        <v>2010.5166666666669</v>
      </c>
      <c r="L21" s="38">
        <v>2072.6833333333334</v>
      </c>
      <c r="M21" s="28">
        <v>1948.35</v>
      </c>
      <c r="N21" s="28">
        <v>1845.4</v>
      </c>
      <c r="O21" s="39">
        <v>8790950</v>
      </c>
      <c r="P21" s="40">
        <v>3.6968227848847839E-2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684.05</v>
      </c>
      <c r="F22" s="37">
        <v>679.93333333333328</v>
      </c>
      <c r="G22" s="38">
        <v>673.86666666666656</v>
      </c>
      <c r="H22" s="38">
        <v>663.68333333333328</v>
      </c>
      <c r="I22" s="38">
        <v>657.61666666666656</v>
      </c>
      <c r="J22" s="38">
        <v>690.11666666666656</v>
      </c>
      <c r="K22" s="38">
        <v>696.18333333333339</v>
      </c>
      <c r="L22" s="38">
        <v>706.36666666666656</v>
      </c>
      <c r="M22" s="28">
        <v>686</v>
      </c>
      <c r="N22" s="28">
        <v>669.75</v>
      </c>
      <c r="O22" s="39">
        <v>37728525</v>
      </c>
      <c r="P22" s="40">
        <v>7.6800884592348358E-3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3503.45</v>
      </c>
      <c r="F23" s="37">
        <v>3520.8166666666671</v>
      </c>
      <c r="G23" s="38">
        <v>3479.9333333333343</v>
      </c>
      <c r="H23" s="38">
        <v>3456.4166666666674</v>
      </c>
      <c r="I23" s="38">
        <v>3415.5333333333347</v>
      </c>
      <c r="J23" s="38">
        <v>3544.3333333333339</v>
      </c>
      <c r="K23" s="38">
        <v>3585.2166666666662</v>
      </c>
      <c r="L23" s="38">
        <v>3608.7333333333336</v>
      </c>
      <c r="M23" s="28">
        <v>3561.7</v>
      </c>
      <c r="N23" s="28">
        <v>3497.3</v>
      </c>
      <c r="O23" s="39">
        <v>608000</v>
      </c>
      <c r="P23" s="40">
        <v>-7.1848465055519267E-3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390.6</v>
      </c>
      <c r="F24" s="37">
        <v>388.26666666666665</v>
      </c>
      <c r="G24" s="38">
        <v>384.13333333333333</v>
      </c>
      <c r="H24" s="38">
        <v>377.66666666666669</v>
      </c>
      <c r="I24" s="38">
        <v>373.53333333333336</v>
      </c>
      <c r="J24" s="38">
        <v>394.73333333333329</v>
      </c>
      <c r="K24" s="38">
        <v>398.86666666666662</v>
      </c>
      <c r="L24" s="38">
        <v>405.33333333333326</v>
      </c>
      <c r="M24" s="28">
        <v>392.4</v>
      </c>
      <c r="N24" s="28">
        <v>381.8</v>
      </c>
      <c r="O24" s="39">
        <v>65748600</v>
      </c>
      <c r="P24" s="40">
        <v>-1.8249744664839005E-2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4565</v>
      </c>
      <c r="F25" s="37">
        <v>4553.666666666667</v>
      </c>
      <c r="G25" s="38">
        <v>4533.5333333333338</v>
      </c>
      <c r="H25" s="38">
        <v>4502.0666666666666</v>
      </c>
      <c r="I25" s="38">
        <v>4481.9333333333334</v>
      </c>
      <c r="J25" s="38">
        <v>4585.1333333333341</v>
      </c>
      <c r="K25" s="38">
        <v>4605.2666666666673</v>
      </c>
      <c r="L25" s="38">
        <v>4636.7333333333345</v>
      </c>
      <c r="M25" s="28">
        <v>4573.8</v>
      </c>
      <c r="N25" s="28">
        <v>4522.2</v>
      </c>
      <c r="O25" s="39">
        <v>1349875</v>
      </c>
      <c r="P25" s="40">
        <v>-1.126167368613807E-2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361.5</v>
      </c>
      <c r="F26" s="37">
        <v>361.83333333333331</v>
      </c>
      <c r="G26" s="38">
        <v>357.16666666666663</v>
      </c>
      <c r="H26" s="38">
        <v>352.83333333333331</v>
      </c>
      <c r="I26" s="38">
        <v>348.16666666666663</v>
      </c>
      <c r="J26" s="38">
        <v>366.16666666666663</v>
      </c>
      <c r="K26" s="38">
        <v>370.83333333333326</v>
      </c>
      <c r="L26" s="38">
        <v>375.16666666666663</v>
      </c>
      <c r="M26" s="28">
        <v>366.5</v>
      </c>
      <c r="N26" s="28">
        <v>357.5</v>
      </c>
      <c r="O26" s="39">
        <v>14443400</v>
      </c>
      <c r="P26" s="40">
        <v>1.2506133894146513E-2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145.80000000000001</v>
      </c>
      <c r="F27" s="37">
        <v>145.28333333333333</v>
      </c>
      <c r="G27" s="38">
        <v>144.56666666666666</v>
      </c>
      <c r="H27" s="38">
        <v>143.33333333333334</v>
      </c>
      <c r="I27" s="38">
        <v>142.61666666666667</v>
      </c>
      <c r="J27" s="38">
        <v>146.51666666666665</v>
      </c>
      <c r="K27" s="38">
        <v>147.23333333333329</v>
      </c>
      <c r="L27" s="38">
        <v>148.46666666666664</v>
      </c>
      <c r="M27" s="28">
        <v>146</v>
      </c>
      <c r="N27" s="28">
        <v>144.05000000000001</v>
      </c>
      <c r="O27" s="39">
        <v>45630000</v>
      </c>
      <c r="P27" s="40">
        <v>-1.7441860465116279E-2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2991.95</v>
      </c>
      <c r="F28" s="37">
        <v>2974.9166666666665</v>
      </c>
      <c r="G28" s="38">
        <v>2950.5333333333328</v>
      </c>
      <c r="H28" s="38">
        <v>2909.1166666666663</v>
      </c>
      <c r="I28" s="38">
        <v>2884.7333333333327</v>
      </c>
      <c r="J28" s="38">
        <v>3016.333333333333</v>
      </c>
      <c r="K28" s="38">
        <v>3040.7166666666672</v>
      </c>
      <c r="L28" s="38">
        <v>3082.1333333333332</v>
      </c>
      <c r="M28" s="28">
        <v>2999.3</v>
      </c>
      <c r="N28" s="28">
        <v>2933.5</v>
      </c>
      <c r="O28" s="39">
        <v>5940000</v>
      </c>
      <c r="P28" s="40">
        <v>-4.3580288300368759E-3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1496.95</v>
      </c>
      <c r="F29" s="37">
        <v>1492.2</v>
      </c>
      <c r="G29" s="38">
        <v>1479.95</v>
      </c>
      <c r="H29" s="38">
        <v>1462.95</v>
      </c>
      <c r="I29" s="38">
        <v>1450.7</v>
      </c>
      <c r="J29" s="38">
        <v>1509.2</v>
      </c>
      <c r="K29" s="38">
        <v>1521.45</v>
      </c>
      <c r="L29" s="38">
        <v>1538.45</v>
      </c>
      <c r="M29" s="28">
        <v>1504.45</v>
      </c>
      <c r="N29" s="28">
        <v>1475.2</v>
      </c>
      <c r="O29" s="39">
        <v>1782519</v>
      </c>
      <c r="P29" s="40">
        <v>3.9375133747057561E-2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6790.2</v>
      </c>
      <c r="F30" s="37">
        <v>6745.4833333333336</v>
      </c>
      <c r="G30" s="38">
        <v>6660.9666666666672</v>
      </c>
      <c r="H30" s="38">
        <v>6531.7333333333336</v>
      </c>
      <c r="I30" s="38">
        <v>6447.2166666666672</v>
      </c>
      <c r="J30" s="38">
        <v>6874.7166666666672</v>
      </c>
      <c r="K30" s="38">
        <v>6959.2333333333336</v>
      </c>
      <c r="L30" s="38">
        <v>7088.4666666666672</v>
      </c>
      <c r="M30" s="28">
        <v>6830</v>
      </c>
      <c r="N30" s="28">
        <v>6616.25</v>
      </c>
      <c r="O30" s="39">
        <v>208950</v>
      </c>
      <c r="P30" s="40">
        <v>-0.18131060828680576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684.55</v>
      </c>
      <c r="F31" s="37">
        <v>682.1</v>
      </c>
      <c r="G31" s="38">
        <v>678.5</v>
      </c>
      <c r="H31" s="38">
        <v>672.44999999999993</v>
      </c>
      <c r="I31" s="38">
        <v>668.84999999999991</v>
      </c>
      <c r="J31" s="38">
        <v>688.15000000000009</v>
      </c>
      <c r="K31" s="38">
        <v>691.75000000000023</v>
      </c>
      <c r="L31" s="38">
        <v>697.80000000000018</v>
      </c>
      <c r="M31" s="28">
        <v>685.7</v>
      </c>
      <c r="N31" s="28">
        <v>676.05</v>
      </c>
      <c r="O31" s="39">
        <v>11878000</v>
      </c>
      <c r="P31" s="40">
        <v>1.5908313376667808E-2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616</v>
      </c>
      <c r="F32" s="37">
        <v>616.65</v>
      </c>
      <c r="G32" s="38">
        <v>612.29999999999995</v>
      </c>
      <c r="H32" s="38">
        <v>608.6</v>
      </c>
      <c r="I32" s="38">
        <v>604.25</v>
      </c>
      <c r="J32" s="38">
        <v>620.34999999999991</v>
      </c>
      <c r="K32" s="38">
        <v>624.70000000000005</v>
      </c>
      <c r="L32" s="38">
        <v>628.39999999999986</v>
      </c>
      <c r="M32" s="28">
        <v>621</v>
      </c>
      <c r="N32" s="28">
        <v>612.95000000000005</v>
      </c>
      <c r="O32" s="39">
        <v>10789900</v>
      </c>
      <c r="P32" s="40">
        <v>-2.0506908259046098E-2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871</v>
      </c>
      <c r="F33" s="37">
        <v>868.4666666666667</v>
      </c>
      <c r="G33" s="38">
        <v>864.93333333333339</v>
      </c>
      <c r="H33" s="38">
        <v>858.86666666666667</v>
      </c>
      <c r="I33" s="38">
        <v>855.33333333333337</v>
      </c>
      <c r="J33" s="38">
        <v>874.53333333333342</v>
      </c>
      <c r="K33" s="38">
        <v>878.06666666666672</v>
      </c>
      <c r="L33" s="38">
        <v>884.13333333333344</v>
      </c>
      <c r="M33" s="28">
        <v>872</v>
      </c>
      <c r="N33" s="28">
        <v>862.4</v>
      </c>
      <c r="O33" s="39">
        <v>59589300</v>
      </c>
      <c r="P33" s="40">
        <v>1.7541223369058973E-2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4462.5</v>
      </c>
      <c r="F34" s="37">
        <v>4458.8666666666668</v>
      </c>
      <c r="G34" s="38">
        <v>4445.7333333333336</v>
      </c>
      <c r="H34" s="38">
        <v>4428.9666666666672</v>
      </c>
      <c r="I34" s="38">
        <v>4415.8333333333339</v>
      </c>
      <c r="J34" s="38">
        <v>4475.6333333333332</v>
      </c>
      <c r="K34" s="38">
        <v>4488.7666666666664</v>
      </c>
      <c r="L34" s="38">
        <v>4505.5333333333328</v>
      </c>
      <c r="M34" s="28">
        <v>4472</v>
      </c>
      <c r="N34" s="28">
        <v>4442.1000000000004</v>
      </c>
      <c r="O34" s="39">
        <v>2659750</v>
      </c>
      <c r="P34" s="40">
        <v>-2.6356731033220462E-2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1379.85</v>
      </c>
      <c r="F35" s="37">
        <v>1369.8666666666668</v>
      </c>
      <c r="G35" s="38">
        <v>1356.0833333333335</v>
      </c>
      <c r="H35" s="38">
        <v>1332.3166666666666</v>
      </c>
      <c r="I35" s="38">
        <v>1318.5333333333333</v>
      </c>
      <c r="J35" s="38">
        <v>1393.6333333333337</v>
      </c>
      <c r="K35" s="38">
        <v>1407.416666666667</v>
      </c>
      <c r="L35" s="38">
        <v>1431.1833333333338</v>
      </c>
      <c r="M35" s="28">
        <v>1383.65</v>
      </c>
      <c r="N35" s="28">
        <v>1346.1</v>
      </c>
      <c r="O35" s="39">
        <v>9082500</v>
      </c>
      <c r="P35" s="40">
        <v>-2.1071351584393189E-2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6407.2</v>
      </c>
      <c r="F36" s="37">
        <v>6344.55</v>
      </c>
      <c r="G36" s="38">
        <v>6270.6500000000005</v>
      </c>
      <c r="H36" s="38">
        <v>6134.1</v>
      </c>
      <c r="I36" s="38">
        <v>6060.2000000000007</v>
      </c>
      <c r="J36" s="38">
        <v>6481.1</v>
      </c>
      <c r="K36" s="38">
        <v>6555</v>
      </c>
      <c r="L36" s="38">
        <v>6691.55</v>
      </c>
      <c r="M36" s="28">
        <v>6418.45</v>
      </c>
      <c r="N36" s="28">
        <v>6208</v>
      </c>
      <c r="O36" s="39">
        <v>4154875</v>
      </c>
      <c r="P36" s="40">
        <v>-3.5488363995125068E-2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2140.3000000000002</v>
      </c>
      <c r="F37" s="37">
        <v>2134.85</v>
      </c>
      <c r="G37" s="38">
        <v>2111.9499999999998</v>
      </c>
      <c r="H37" s="38">
        <v>2083.6</v>
      </c>
      <c r="I37" s="38">
        <v>2060.6999999999998</v>
      </c>
      <c r="J37" s="38">
        <v>2163.1999999999998</v>
      </c>
      <c r="K37" s="38">
        <v>2186.1000000000004</v>
      </c>
      <c r="L37" s="38">
        <v>2214.4499999999998</v>
      </c>
      <c r="M37" s="28">
        <v>2157.75</v>
      </c>
      <c r="N37" s="28">
        <v>2106.5</v>
      </c>
      <c r="O37" s="39">
        <v>1567800</v>
      </c>
      <c r="P37" s="40">
        <v>1.3183404420317953E-2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422.35</v>
      </c>
      <c r="F38" s="37">
        <v>422.0333333333333</v>
      </c>
      <c r="G38" s="38">
        <v>418.71666666666658</v>
      </c>
      <c r="H38" s="38">
        <v>415.08333333333326</v>
      </c>
      <c r="I38" s="38">
        <v>411.76666666666654</v>
      </c>
      <c r="J38" s="38">
        <v>425.66666666666663</v>
      </c>
      <c r="K38" s="38">
        <v>428.98333333333335</v>
      </c>
      <c r="L38" s="38">
        <v>432.61666666666667</v>
      </c>
      <c r="M38" s="28">
        <v>425.35</v>
      </c>
      <c r="N38" s="28">
        <v>418.4</v>
      </c>
      <c r="O38" s="39">
        <v>6492800</v>
      </c>
      <c r="P38" s="40">
        <v>2.7081751455327766E-2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234.15</v>
      </c>
      <c r="F39" s="37">
        <v>233.68333333333331</v>
      </c>
      <c r="G39" s="38">
        <v>232.21666666666661</v>
      </c>
      <c r="H39" s="38">
        <v>230.2833333333333</v>
      </c>
      <c r="I39" s="38">
        <v>228.81666666666661</v>
      </c>
      <c r="J39" s="38">
        <v>235.61666666666662</v>
      </c>
      <c r="K39" s="38">
        <v>237.08333333333331</v>
      </c>
      <c r="L39" s="38">
        <v>239.01666666666662</v>
      </c>
      <c r="M39" s="28">
        <v>235.15</v>
      </c>
      <c r="N39" s="28">
        <v>231.75</v>
      </c>
      <c r="O39" s="39">
        <v>49100200</v>
      </c>
      <c r="P39" s="40">
        <v>-8.8016440502097452E-3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186.35</v>
      </c>
      <c r="F40" s="37">
        <v>186.1</v>
      </c>
      <c r="G40" s="38">
        <v>185.1</v>
      </c>
      <c r="H40" s="38">
        <v>183.85</v>
      </c>
      <c r="I40" s="38">
        <v>182.85</v>
      </c>
      <c r="J40" s="38">
        <v>187.35</v>
      </c>
      <c r="K40" s="38">
        <v>188.35</v>
      </c>
      <c r="L40" s="38">
        <v>189.6</v>
      </c>
      <c r="M40" s="28">
        <v>187.1</v>
      </c>
      <c r="N40" s="28">
        <v>184.85</v>
      </c>
      <c r="O40" s="39">
        <v>94214250</v>
      </c>
      <c r="P40" s="40">
        <v>3.56247186676098E-2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1510.75</v>
      </c>
      <c r="F41" s="37">
        <v>1509.4666666666665</v>
      </c>
      <c r="G41" s="38">
        <v>1502.2833333333328</v>
      </c>
      <c r="H41" s="38">
        <v>1493.8166666666664</v>
      </c>
      <c r="I41" s="38">
        <v>1486.6333333333328</v>
      </c>
      <c r="J41" s="38">
        <v>1517.9333333333329</v>
      </c>
      <c r="K41" s="38">
        <v>1525.1166666666668</v>
      </c>
      <c r="L41" s="38">
        <v>1533.583333333333</v>
      </c>
      <c r="M41" s="28">
        <v>1516.65</v>
      </c>
      <c r="N41" s="28">
        <v>1501</v>
      </c>
      <c r="O41" s="39">
        <v>2279800</v>
      </c>
      <c r="P41" s="40">
        <v>2.2971324313333262E-3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107.6</v>
      </c>
      <c r="F42" s="37">
        <v>107.64999999999999</v>
      </c>
      <c r="G42" s="38">
        <v>106.69999999999999</v>
      </c>
      <c r="H42" s="38">
        <v>105.8</v>
      </c>
      <c r="I42" s="38">
        <v>104.85</v>
      </c>
      <c r="J42" s="38">
        <v>108.54999999999998</v>
      </c>
      <c r="K42" s="38">
        <v>109.5</v>
      </c>
      <c r="L42" s="38">
        <v>110.39999999999998</v>
      </c>
      <c r="M42" s="28">
        <v>108.6</v>
      </c>
      <c r="N42" s="28">
        <v>106.75</v>
      </c>
      <c r="O42" s="39">
        <v>81823500</v>
      </c>
      <c r="P42" s="40">
        <v>-2.9214850882531954E-2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620.15</v>
      </c>
      <c r="F43" s="37">
        <v>618.98333333333323</v>
      </c>
      <c r="G43" s="38">
        <v>613.56666666666649</v>
      </c>
      <c r="H43" s="38">
        <v>606.98333333333323</v>
      </c>
      <c r="I43" s="38">
        <v>601.56666666666649</v>
      </c>
      <c r="J43" s="38">
        <v>625.56666666666649</v>
      </c>
      <c r="K43" s="38">
        <v>630.98333333333323</v>
      </c>
      <c r="L43" s="38">
        <v>637.56666666666649</v>
      </c>
      <c r="M43" s="28">
        <v>624.4</v>
      </c>
      <c r="N43" s="28">
        <v>612.4</v>
      </c>
      <c r="O43" s="39">
        <v>8683400</v>
      </c>
      <c r="P43" s="40">
        <v>-2.4830142063001853E-2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779.1</v>
      </c>
      <c r="F44" s="37">
        <v>782.6</v>
      </c>
      <c r="G44" s="38">
        <v>773.5</v>
      </c>
      <c r="H44" s="38">
        <v>767.9</v>
      </c>
      <c r="I44" s="38">
        <v>758.8</v>
      </c>
      <c r="J44" s="38">
        <v>788.2</v>
      </c>
      <c r="K44" s="38">
        <v>797.30000000000018</v>
      </c>
      <c r="L44" s="38">
        <v>802.90000000000009</v>
      </c>
      <c r="M44" s="28">
        <v>791.7</v>
      </c>
      <c r="N44" s="28">
        <v>777</v>
      </c>
      <c r="O44" s="39">
        <v>8949000</v>
      </c>
      <c r="P44" s="40">
        <v>6.3963856854119608E-2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791.45</v>
      </c>
      <c r="F45" s="37">
        <v>788.26666666666677</v>
      </c>
      <c r="G45" s="38">
        <v>781.38333333333355</v>
      </c>
      <c r="H45" s="38">
        <v>771.31666666666683</v>
      </c>
      <c r="I45" s="38">
        <v>764.43333333333362</v>
      </c>
      <c r="J45" s="38">
        <v>798.33333333333348</v>
      </c>
      <c r="K45" s="38">
        <v>805.2166666666667</v>
      </c>
      <c r="L45" s="38">
        <v>815.28333333333342</v>
      </c>
      <c r="M45" s="28">
        <v>795.15</v>
      </c>
      <c r="N45" s="28">
        <v>778.2</v>
      </c>
      <c r="O45" s="39">
        <v>40382600</v>
      </c>
      <c r="P45" s="40">
        <v>-5.5445081296058019E-3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86.6</v>
      </c>
      <c r="F46" s="37">
        <v>86.716666666666654</v>
      </c>
      <c r="G46" s="38">
        <v>85.083333333333314</v>
      </c>
      <c r="H46" s="38">
        <v>83.566666666666663</v>
      </c>
      <c r="I46" s="38">
        <v>81.933333333333323</v>
      </c>
      <c r="J46" s="38">
        <v>88.233333333333306</v>
      </c>
      <c r="K46" s="38">
        <v>89.86666666666666</v>
      </c>
      <c r="L46" s="38">
        <v>91.383333333333297</v>
      </c>
      <c r="M46" s="28">
        <v>88.35</v>
      </c>
      <c r="N46" s="28">
        <v>85.2</v>
      </c>
      <c r="O46" s="39">
        <v>107383500</v>
      </c>
      <c r="P46" s="40">
        <v>-4.9623640925564538E-2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242.15</v>
      </c>
      <c r="F47" s="37">
        <v>241.26666666666665</v>
      </c>
      <c r="G47" s="38">
        <v>239.58333333333331</v>
      </c>
      <c r="H47" s="38">
        <v>237.01666666666665</v>
      </c>
      <c r="I47" s="38">
        <v>235.33333333333331</v>
      </c>
      <c r="J47" s="38">
        <v>243.83333333333331</v>
      </c>
      <c r="K47" s="38">
        <v>245.51666666666665</v>
      </c>
      <c r="L47" s="38">
        <v>248.08333333333331</v>
      </c>
      <c r="M47" s="28">
        <v>242.95</v>
      </c>
      <c r="N47" s="28">
        <v>238.7</v>
      </c>
      <c r="O47" s="39">
        <v>24852100</v>
      </c>
      <c r="P47" s="40">
        <v>-2.686563657579626E-2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19309.8</v>
      </c>
      <c r="F48" s="37">
        <v>19344.083333333332</v>
      </c>
      <c r="G48" s="38">
        <v>19109.716666666664</v>
      </c>
      <c r="H48" s="38">
        <v>18909.633333333331</v>
      </c>
      <c r="I48" s="38">
        <v>18675.266666666663</v>
      </c>
      <c r="J48" s="38">
        <v>19544.166666666664</v>
      </c>
      <c r="K48" s="38">
        <v>19778.533333333333</v>
      </c>
      <c r="L48" s="38">
        <v>19978.616666666665</v>
      </c>
      <c r="M48" s="28">
        <v>19578.45</v>
      </c>
      <c r="N48" s="28">
        <v>19144</v>
      </c>
      <c r="O48" s="39">
        <v>134600</v>
      </c>
      <c r="P48" s="40">
        <v>-3.0957523398128149E-2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369.85</v>
      </c>
      <c r="F49" s="37">
        <v>368.01666666666665</v>
      </c>
      <c r="G49" s="38">
        <v>365.0333333333333</v>
      </c>
      <c r="H49" s="38">
        <v>360.21666666666664</v>
      </c>
      <c r="I49" s="38">
        <v>357.23333333333329</v>
      </c>
      <c r="J49" s="38">
        <v>372.83333333333331</v>
      </c>
      <c r="K49" s="38">
        <v>375.81666666666666</v>
      </c>
      <c r="L49" s="38">
        <v>380.63333333333333</v>
      </c>
      <c r="M49" s="28">
        <v>371</v>
      </c>
      <c r="N49" s="28">
        <v>363.2</v>
      </c>
      <c r="O49" s="39">
        <v>15453000</v>
      </c>
      <c r="P49" s="40">
        <v>2.679105370171032E-2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4600.6000000000004</v>
      </c>
      <c r="F50" s="37">
        <v>4582.166666666667</v>
      </c>
      <c r="G50" s="38">
        <v>4547.4333333333343</v>
      </c>
      <c r="H50" s="38">
        <v>4494.2666666666673</v>
      </c>
      <c r="I50" s="38">
        <v>4459.5333333333347</v>
      </c>
      <c r="J50" s="38">
        <v>4635.3333333333339</v>
      </c>
      <c r="K50" s="38">
        <v>4670.0666666666657</v>
      </c>
      <c r="L50" s="38">
        <v>4723.2333333333336</v>
      </c>
      <c r="M50" s="28">
        <v>4616.8999999999996</v>
      </c>
      <c r="N50" s="28">
        <v>4529</v>
      </c>
      <c r="O50" s="39">
        <v>1673000</v>
      </c>
      <c r="P50" s="40">
        <v>2.8399311531841654E-2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288.7</v>
      </c>
      <c r="F51" s="37">
        <v>285.13333333333333</v>
      </c>
      <c r="G51" s="38">
        <v>280.46666666666664</v>
      </c>
      <c r="H51" s="38">
        <v>272.23333333333329</v>
      </c>
      <c r="I51" s="38">
        <v>267.56666666666661</v>
      </c>
      <c r="J51" s="38">
        <v>293.36666666666667</v>
      </c>
      <c r="K51" s="38">
        <v>298.03333333333342</v>
      </c>
      <c r="L51" s="38">
        <v>306.26666666666671</v>
      </c>
      <c r="M51" s="28">
        <v>289.8</v>
      </c>
      <c r="N51" s="28">
        <v>276.89999999999998</v>
      </c>
      <c r="O51" s="39">
        <v>8386000</v>
      </c>
      <c r="P51" s="40">
        <v>4.6679980029955069E-2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325.55</v>
      </c>
      <c r="F52" s="37">
        <v>323.3</v>
      </c>
      <c r="G52" s="38">
        <v>320.3</v>
      </c>
      <c r="H52" s="38">
        <v>315.05</v>
      </c>
      <c r="I52" s="38">
        <v>312.05</v>
      </c>
      <c r="J52" s="38">
        <v>328.55</v>
      </c>
      <c r="K52" s="38">
        <v>331.55</v>
      </c>
      <c r="L52" s="38">
        <v>336.8</v>
      </c>
      <c r="M52" s="28">
        <v>326.3</v>
      </c>
      <c r="N52" s="28">
        <v>318.05</v>
      </c>
      <c r="O52" s="39">
        <v>38715300</v>
      </c>
      <c r="P52" s="40">
        <v>4.1316526610644258E-3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641.29999999999995</v>
      </c>
      <c r="F53" s="37">
        <v>640.65</v>
      </c>
      <c r="G53" s="38">
        <v>637.44999999999993</v>
      </c>
      <c r="H53" s="38">
        <v>633.59999999999991</v>
      </c>
      <c r="I53" s="38">
        <v>630.39999999999986</v>
      </c>
      <c r="J53" s="38">
        <v>644.5</v>
      </c>
      <c r="K53" s="38">
        <v>647.70000000000005</v>
      </c>
      <c r="L53" s="38">
        <v>651.55000000000007</v>
      </c>
      <c r="M53" s="28">
        <v>643.85</v>
      </c>
      <c r="N53" s="28">
        <v>636.79999999999995</v>
      </c>
      <c r="O53" s="39">
        <v>3822000</v>
      </c>
      <c r="P53" s="40">
        <v>1.4755371472948486E-2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303.39999999999998</v>
      </c>
      <c r="F54" s="37">
        <v>301.81666666666666</v>
      </c>
      <c r="G54" s="38">
        <v>298.7833333333333</v>
      </c>
      <c r="H54" s="38">
        <v>294.16666666666663</v>
      </c>
      <c r="I54" s="38">
        <v>291.13333333333327</v>
      </c>
      <c r="J54" s="38">
        <v>306.43333333333334</v>
      </c>
      <c r="K54" s="38">
        <v>309.46666666666675</v>
      </c>
      <c r="L54" s="38">
        <v>314.08333333333337</v>
      </c>
      <c r="M54" s="28">
        <v>304.85000000000002</v>
      </c>
      <c r="N54" s="28">
        <v>297.2</v>
      </c>
      <c r="O54" s="39">
        <v>5856600</v>
      </c>
      <c r="P54" s="40">
        <v>-1.9454862041253684E-2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956.1</v>
      </c>
      <c r="F55" s="37">
        <v>948.4</v>
      </c>
      <c r="G55" s="38">
        <v>926.75</v>
      </c>
      <c r="H55" s="38">
        <v>897.4</v>
      </c>
      <c r="I55" s="38">
        <v>875.75</v>
      </c>
      <c r="J55" s="38">
        <v>977.75</v>
      </c>
      <c r="K55" s="38">
        <v>999.39999999999986</v>
      </c>
      <c r="L55" s="38">
        <v>1028.75</v>
      </c>
      <c r="M55" s="28">
        <v>970.05</v>
      </c>
      <c r="N55" s="28">
        <v>919.05</v>
      </c>
      <c r="O55" s="39">
        <v>12532500</v>
      </c>
      <c r="P55" s="40">
        <v>0.13996588971006255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936.35</v>
      </c>
      <c r="F56" s="37">
        <v>933.21666666666658</v>
      </c>
      <c r="G56" s="38">
        <v>928.18333333333317</v>
      </c>
      <c r="H56" s="38">
        <v>920.01666666666654</v>
      </c>
      <c r="I56" s="38">
        <v>914.98333333333312</v>
      </c>
      <c r="J56" s="38">
        <v>941.38333333333321</v>
      </c>
      <c r="K56" s="38">
        <v>946.41666666666674</v>
      </c>
      <c r="L56" s="38">
        <v>954.58333333333326</v>
      </c>
      <c r="M56" s="28">
        <v>938.25</v>
      </c>
      <c r="N56" s="28">
        <v>925.05</v>
      </c>
      <c r="O56" s="39">
        <v>13776750</v>
      </c>
      <c r="P56" s="40">
        <v>-3.2147586647792138E-2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237.95</v>
      </c>
      <c r="F57" s="37">
        <v>237.28333333333333</v>
      </c>
      <c r="G57" s="38">
        <v>235.41666666666666</v>
      </c>
      <c r="H57" s="38">
        <v>232.88333333333333</v>
      </c>
      <c r="I57" s="38">
        <v>231.01666666666665</v>
      </c>
      <c r="J57" s="38">
        <v>239.81666666666666</v>
      </c>
      <c r="K57" s="38">
        <v>241.68333333333334</v>
      </c>
      <c r="L57" s="38">
        <v>244.21666666666667</v>
      </c>
      <c r="M57" s="28">
        <v>239.15</v>
      </c>
      <c r="N57" s="28">
        <v>234.75</v>
      </c>
      <c r="O57" s="39">
        <v>37308600</v>
      </c>
      <c r="P57" s="40">
        <v>-4.7195108870535234E-2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4111.3500000000004</v>
      </c>
      <c r="F58" s="37">
        <v>4113.583333333333</v>
      </c>
      <c r="G58" s="38">
        <v>4085.7166666666662</v>
      </c>
      <c r="H58" s="38">
        <v>4060.083333333333</v>
      </c>
      <c r="I58" s="38">
        <v>4032.2166666666662</v>
      </c>
      <c r="J58" s="38">
        <v>4139.2166666666662</v>
      </c>
      <c r="K58" s="38">
        <v>4167.083333333333</v>
      </c>
      <c r="L58" s="38">
        <v>4192.7166666666662</v>
      </c>
      <c r="M58" s="28">
        <v>4141.45</v>
      </c>
      <c r="N58" s="28">
        <v>4087.95</v>
      </c>
      <c r="O58" s="39">
        <v>925950</v>
      </c>
      <c r="P58" s="40">
        <v>4.8836073579684195E-3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1573.75</v>
      </c>
      <c r="F59" s="37">
        <v>1570.55</v>
      </c>
      <c r="G59" s="38">
        <v>1565.05</v>
      </c>
      <c r="H59" s="38">
        <v>1556.35</v>
      </c>
      <c r="I59" s="38">
        <v>1550.85</v>
      </c>
      <c r="J59" s="38">
        <v>1579.25</v>
      </c>
      <c r="K59" s="38">
        <v>1584.75</v>
      </c>
      <c r="L59" s="38">
        <v>1593.45</v>
      </c>
      <c r="M59" s="28">
        <v>1576.05</v>
      </c>
      <c r="N59" s="28">
        <v>1561.85</v>
      </c>
      <c r="O59" s="39">
        <v>2041200</v>
      </c>
      <c r="P59" s="40">
        <v>3.2685360399105452E-3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634.79999999999995</v>
      </c>
      <c r="F60" s="37">
        <v>632.36666666666667</v>
      </c>
      <c r="G60" s="38">
        <v>628.88333333333333</v>
      </c>
      <c r="H60" s="38">
        <v>622.9666666666667</v>
      </c>
      <c r="I60" s="38">
        <v>619.48333333333335</v>
      </c>
      <c r="J60" s="38">
        <v>638.2833333333333</v>
      </c>
      <c r="K60" s="38">
        <v>641.76666666666665</v>
      </c>
      <c r="L60" s="38">
        <v>647.68333333333328</v>
      </c>
      <c r="M60" s="28">
        <v>635.85</v>
      </c>
      <c r="N60" s="28">
        <v>626.45000000000005</v>
      </c>
      <c r="O60" s="39">
        <v>8179000</v>
      </c>
      <c r="P60" s="40">
        <v>-4.82895043053293E-2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979.5</v>
      </c>
      <c r="F61" s="37">
        <v>971.29999999999984</v>
      </c>
      <c r="G61" s="38">
        <v>954.99999999999966</v>
      </c>
      <c r="H61" s="38">
        <v>930.49999999999977</v>
      </c>
      <c r="I61" s="38">
        <v>914.19999999999959</v>
      </c>
      <c r="J61" s="38">
        <v>995.79999999999973</v>
      </c>
      <c r="K61" s="38">
        <v>1012.0999999999999</v>
      </c>
      <c r="L61" s="38">
        <v>1036.5999999999999</v>
      </c>
      <c r="M61" s="28">
        <v>987.6</v>
      </c>
      <c r="N61" s="28">
        <v>946.8</v>
      </c>
      <c r="O61" s="39">
        <v>1318800</v>
      </c>
      <c r="P61" s="40">
        <v>0.14738124238733252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258.35000000000002</v>
      </c>
      <c r="F62" s="37">
        <v>258.9666666666667</v>
      </c>
      <c r="G62" s="38">
        <v>256.58333333333337</v>
      </c>
      <c r="H62" s="38">
        <v>254.81666666666666</v>
      </c>
      <c r="I62" s="38">
        <v>252.43333333333334</v>
      </c>
      <c r="J62" s="38">
        <v>260.73333333333341</v>
      </c>
      <c r="K62" s="38">
        <v>263.11666666666673</v>
      </c>
      <c r="L62" s="38">
        <v>264.88333333333344</v>
      </c>
      <c r="M62" s="28">
        <v>261.35000000000002</v>
      </c>
      <c r="N62" s="28">
        <v>257.2</v>
      </c>
      <c r="O62" s="39">
        <v>14108400</v>
      </c>
      <c r="P62" s="40">
        <v>7.2176650746396519E-3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143.15</v>
      </c>
      <c r="F63" s="37">
        <v>143.04999999999998</v>
      </c>
      <c r="G63" s="38">
        <v>142.09999999999997</v>
      </c>
      <c r="H63" s="38">
        <v>141.04999999999998</v>
      </c>
      <c r="I63" s="38">
        <v>140.09999999999997</v>
      </c>
      <c r="J63" s="38">
        <v>144.09999999999997</v>
      </c>
      <c r="K63" s="38">
        <v>145.04999999999995</v>
      </c>
      <c r="L63" s="38">
        <v>146.09999999999997</v>
      </c>
      <c r="M63" s="28">
        <v>144</v>
      </c>
      <c r="N63" s="28">
        <v>142</v>
      </c>
      <c r="O63" s="39">
        <v>17875000</v>
      </c>
      <c r="P63" s="40">
        <v>6.475225225225225E-3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1612.9</v>
      </c>
      <c r="F64" s="37">
        <v>1606.7166666666669</v>
      </c>
      <c r="G64" s="38">
        <v>1593.7333333333338</v>
      </c>
      <c r="H64" s="38">
        <v>1574.5666666666668</v>
      </c>
      <c r="I64" s="38">
        <v>1561.5833333333337</v>
      </c>
      <c r="J64" s="38">
        <v>1625.8833333333339</v>
      </c>
      <c r="K64" s="38">
        <v>1638.866666666667</v>
      </c>
      <c r="L64" s="38">
        <v>1658.033333333334</v>
      </c>
      <c r="M64" s="28">
        <v>1619.7</v>
      </c>
      <c r="N64" s="28">
        <v>1587.55</v>
      </c>
      <c r="O64" s="39">
        <v>2523600</v>
      </c>
      <c r="P64" s="40">
        <v>-1.1283497884344146E-2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534</v>
      </c>
      <c r="F65" s="37">
        <v>535.66666666666663</v>
      </c>
      <c r="G65" s="38">
        <v>528.08333333333326</v>
      </c>
      <c r="H65" s="38">
        <v>522.16666666666663</v>
      </c>
      <c r="I65" s="38">
        <v>514.58333333333326</v>
      </c>
      <c r="J65" s="38">
        <v>541.58333333333326</v>
      </c>
      <c r="K65" s="38">
        <v>549.16666666666652</v>
      </c>
      <c r="L65" s="38">
        <v>555.08333333333326</v>
      </c>
      <c r="M65" s="28">
        <v>543.25</v>
      </c>
      <c r="N65" s="28">
        <v>529.75</v>
      </c>
      <c r="O65" s="39">
        <v>14491250</v>
      </c>
      <c r="P65" s="40">
        <v>0.10000948856627763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2032.3</v>
      </c>
      <c r="F66" s="37">
        <v>2024.8166666666666</v>
      </c>
      <c r="G66" s="38">
        <v>2012.7333333333331</v>
      </c>
      <c r="H66" s="38">
        <v>1993.1666666666665</v>
      </c>
      <c r="I66" s="38">
        <v>1981.083333333333</v>
      </c>
      <c r="J66" s="38">
        <v>2044.3833333333332</v>
      </c>
      <c r="K66" s="38">
        <v>2056.4666666666667</v>
      </c>
      <c r="L66" s="38">
        <v>2076.0333333333333</v>
      </c>
      <c r="M66" s="28">
        <v>2036.9</v>
      </c>
      <c r="N66" s="28">
        <v>2005.25</v>
      </c>
      <c r="O66" s="39">
        <v>1751000</v>
      </c>
      <c r="P66" s="40">
        <v>-8.4937712344280852E-3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1926.9</v>
      </c>
      <c r="F67" s="37">
        <v>1928.8500000000001</v>
      </c>
      <c r="G67" s="38">
        <v>1910.2500000000002</v>
      </c>
      <c r="H67" s="38">
        <v>1893.6000000000001</v>
      </c>
      <c r="I67" s="38">
        <v>1875.0000000000002</v>
      </c>
      <c r="J67" s="38">
        <v>1945.5000000000002</v>
      </c>
      <c r="K67" s="38">
        <v>1964.1000000000001</v>
      </c>
      <c r="L67" s="38">
        <v>1980.7500000000002</v>
      </c>
      <c r="M67" s="28">
        <v>1947.45</v>
      </c>
      <c r="N67" s="28">
        <v>1912.2</v>
      </c>
      <c r="O67" s="39">
        <v>1865100</v>
      </c>
      <c r="P67" s="40">
        <v>7.8809613326777911E-2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214.85</v>
      </c>
      <c r="F68" s="37">
        <v>214.23333333333332</v>
      </c>
      <c r="G68" s="38">
        <v>213.01666666666665</v>
      </c>
      <c r="H68" s="38">
        <v>211.18333333333334</v>
      </c>
      <c r="I68" s="38">
        <v>209.96666666666667</v>
      </c>
      <c r="J68" s="38">
        <v>216.06666666666663</v>
      </c>
      <c r="K68" s="38">
        <v>217.28333333333327</v>
      </c>
      <c r="L68" s="38">
        <v>219.11666666666662</v>
      </c>
      <c r="M68" s="28">
        <v>215.45</v>
      </c>
      <c r="N68" s="28">
        <v>212.4</v>
      </c>
      <c r="O68" s="39">
        <v>16066400</v>
      </c>
      <c r="P68" s="40">
        <v>4.2002100105005252E-3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3290.7</v>
      </c>
      <c r="F69" s="37">
        <v>3285.2833333333333</v>
      </c>
      <c r="G69" s="38">
        <v>3261.7666666666664</v>
      </c>
      <c r="H69" s="38">
        <v>3232.833333333333</v>
      </c>
      <c r="I69" s="38">
        <v>3209.3166666666662</v>
      </c>
      <c r="J69" s="38">
        <v>3314.2166666666667</v>
      </c>
      <c r="K69" s="38">
        <v>3337.733333333334</v>
      </c>
      <c r="L69" s="38">
        <v>3366.666666666667</v>
      </c>
      <c r="M69" s="28">
        <v>3308.8</v>
      </c>
      <c r="N69" s="28">
        <v>3256.35</v>
      </c>
      <c r="O69" s="39">
        <v>2982900</v>
      </c>
      <c r="P69" s="40">
        <v>3.5549383787536887E-2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2913.35</v>
      </c>
      <c r="F70" s="37">
        <v>2924.0666666666671</v>
      </c>
      <c r="G70" s="38">
        <v>2894.2833333333342</v>
      </c>
      <c r="H70" s="38">
        <v>2875.2166666666672</v>
      </c>
      <c r="I70" s="38">
        <v>2845.4333333333343</v>
      </c>
      <c r="J70" s="38">
        <v>2943.1333333333341</v>
      </c>
      <c r="K70" s="38">
        <v>2972.916666666667</v>
      </c>
      <c r="L70" s="38">
        <v>2991.983333333334</v>
      </c>
      <c r="M70" s="28">
        <v>2953.85</v>
      </c>
      <c r="N70" s="28">
        <v>2905</v>
      </c>
      <c r="O70" s="39">
        <v>817575</v>
      </c>
      <c r="P70" s="40">
        <v>-4.4142717973697032E-3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427.35</v>
      </c>
      <c r="F71" s="37">
        <v>427.7</v>
      </c>
      <c r="G71" s="38">
        <v>424.95</v>
      </c>
      <c r="H71" s="38">
        <v>422.55</v>
      </c>
      <c r="I71" s="38">
        <v>419.8</v>
      </c>
      <c r="J71" s="38">
        <v>430.09999999999997</v>
      </c>
      <c r="K71" s="38">
        <v>432.84999999999997</v>
      </c>
      <c r="L71" s="38">
        <v>435.24999999999994</v>
      </c>
      <c r="M71" s="28">
        <v>430.45</v>
      </c>
      <c r="N71" s="28">
        <v>425.3</v>
      </c>
      <c r="O71" s="39">
        <v>37092000</v>
      </c>
      <c r="P71" s="40">
        <v>-3.060002660871879E-3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4995.7</v>
      </c>
      <c r="F72" s="37">
        <v>4981.8666666666659</v>
      </c>
      <c r="G72" s="38">
        <v>4958.8833333333314</v>
      </c>
      <c r="H72" s="38">
        <v>4922.0666666666657</v>
      </c>
      <c r="I72" s="38">
        <v>4899.0833333333312</v>
      </c>
      <c r="J72" s="38">
        <v>5018.6833333333316</v>
      </c>
      <c r="K72" s="38">
        <v>5041.666666666667</v>
      </c>
      <c r="L72" s="38">
        <v>5078.4833333333318</v>
      </c>
      <c r="M72" s="28">
        <v>5004.8500000000004</v>
      </c>
      <c r="N72" s="28">
        <v>4945.05</v>
      </c>
      <c r="O72" s="39">
        <v>2654000</v>
      </c>
      <c r="P72" s="40">
        <v>3.9510403916768667E-2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3356.05</v>
      </c>
      <c r="F73" s="37">
        <v>3359.8166666666671</v>
      </c>
      <c r="G73" s="38">
        <v>3333.3333333333339</v>
      </c>
      <c r="H73" s="38">
        <v>3310.6166666666668</v>
      </c>
      <c r="I73" s="38">
        <v>3284.1333333333337</v>
      </c>
      <c r="J73" s="38">
        <v>3382.5333333333342</v>
      </c>
      <c r="K73" s="38">
        <v>3409.0166666666669</v>
      </c>
      <c r="L73" s="38">
        <v>3431.7333333333345</v>
      </c>
      <c r="M73" s="28">
        <v>3386.3</v>
      </c>
      <c r="N73" s="28">
        <v>3337.1</v>
      </c>
      <c r="O73" s="39">
        <v>3253425</v>
      </c>
      <c r="P73" s="40">
        <v>1.6162922256343947E-3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2058.4499999999998</v>
      </c>
      <c r="F74" s="37">
        <v>2041.3333333333333</v>
      </c>
      <c r="G74" s="38">
        <v>2015.1666666666665</v>
      </c>
      <c r="H74" s="38">
        <v>1971.8833333333332</v>
      </c>
      <c r="I74" s="38">
        <v>1945.7166666666665</v>
      </c>
      <c r="J74" s="38">
        <v>2084.6166666666668</v>
      </c>
      <c r="K74" s="38">
        <v>2110.7833333333328</v>
      </c>
      <c r="L74" s="38">
        <v>2154.0666666666666</v>
      </c>
      <c r="M74" s="28">
        <v>2067.5</v>
      </c>
      <c r="N74" s="28">
        <v>1998.05</v>
      </c>
      <c r="O74" s="39">
        <v>1640650</v>
      </c>
      <c r="P74" s="40">
        <v>7.0518571684909381E-2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194.1</v>
      </c>
      <c r="F75" s="37">
        <v>193.95000000000002</v>
      </c>
      <c r="G75" s="38">
        <v>192.55000000000004</v>
      </c>
      <c r="H75" s="38">
        <v>191.00000000000003</v>
      </c>
      <c r="I75" s="38">
        <v>189.60000000000005</v>
      </c>
      <c r="J75" s="38">
        <v>195.50000000000003</v>
      </c>
      <c r="K75" s="38">
        <v>196.9</v>
      </c>
      <c r="L75" s="38">
        <v>198.45000000000002</v>
      </c>
      <c r="M75" s="28">
        <v>195.35</v>
      </c>
      <c r="N75" s="28">
        <v>192.4</v>
      </c>
      <c r="O75" s="39">
        <v>20646000</v>
      </c>
      <c r="P75" s="40">
        <v>5.7874430024552788E-3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139.30000000000001</v>
      </c>
      <c r="F76" s="37">
        <v>138.70000000000002</v>
      </c>
      <c r="G76" s="38">
        <v>137.50000000000003</v>
      </c>
      <c r="H76" s="38">
        <v>135.70000000000002</v>
      </c>
      <c r="I76" s="38">
        <v>134.50000000000003</v>
      </c>
      <c r="J76" s="38">
        <v>140.50000000000003</v>
      </c>
      <c r="K76" s="38">
        <v>141.70000000000002</v>
      </c>
      <c r="L76" s="38">
        <v>143.50000000000003</v>
      </c>
      <c r="M76" s="28">
        <v>139.9</v>
      </c>
      <c r="N76" s="28">
        <v>136.9</v>
      </c>
      <c r="O76" s="39">
        <v>56830000</v>
      </c>
      <c r="P76" s="40">
        <v>-2.5465146188802194E-2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107.75</v>
      </c>
      <c r="F77" s="37">
        <v>107.53333333333335</v>
      </c>
      <c r="G77" s="38">
        <v>106.76666666666669</v>
      </c>
      <c r="H77" s="38">
        <v>105.78333333333335</v>
      </c>
      <c r="I77" s="38">
        <v>105.01666666666669</v>
      </c>
      <c r="J77" s="38">
        <v>108.51666666666669</v>
      </c>
      <c r="K77" s="38">
        <v>109.28333333333335</v>
      </c>
      <c r="L77" s="38">
        <v>110.26666666666669</v>
      </c>
      <c r="M77" s="28">
        <v>108.3</v>
      </c>
      <c r="N77" s="28">
        <v>106.55</v>
      </c>
      <c r="O77" s="39">
        <v>59008350</v>
      </c>
      <c r="P77" s="40">
        <v>-1.9163498098859314E-2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549.35</v>
      </c>
      <c r="F78" s="37">
        <v>547.45000000000005</v>
      </c>
      <c r="G78" s="38">
        <v>544.95000000000005</v>
      </c>
      <c r="H78" s="38">
        <v>540.54999999999995</v>
      </c>
      <c r="I78" s="38">
        <v>538.04999999999995</v>
      </c>
      <c r="J78" s="38">
        <v>551.85000000000014</v>
      </c>
      <c r="K78" s="38">
        <v>554.35000000000014</v>
      </c>
      <c r="L78" s="38">
        <v>558.75000000000023</v>
      </c>
      <c r="M78" s="28">
        <v>549.95000000000005</v>
      </c>
      <c r="N78" s="28">
        <v>543.04999999999995</v>
      </c>
      <c r="O78" s="39">
        <v>6656950</v>
      </c>
      <c r="P78" s="40">
        <v>-2.8236316246741965E-3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46.8</v>
      </c>
      <c r="F79" s="37">
        <v>46.733333333333327</v>
      </c>
      <c r="G79" s="38">
        <v>46.316666666666656</v>
      </c>
      <c r="H79" s="38">
        <v>45.833333333333329</v>
      </c>
      <c r="I79" s="38">
        <v>45.416666666666657</v>
      </c>
      <c r="J79" s="38">
        <v>47.216666666666654</v>
      </c>
      <c r="K79" s="38">
        <v>47.633333333333326</v>
      </c>
      <c r="L79" s="38">
        <v>48.116666666666653</v>
      </c>
      <c r="M79" s="28">
        <v>47.15</v>
      </c>
      <c r="N79" s="28">
        <v>46.25</v>
      </c>
      <c r="O79" s="39">
        <v>124470000</v>
      </c>
      <c r="P79" s="40">
        <v>-1.1613364302304805E-2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596.6</v>
      </c>
      <c r="F80" s="37">
        <v>598.9</v>
      </c>
      <c r="G80" s="38">
        <v>591.25</v>
      </c>
      <c r="H80" s="38">
        <v>585.9</v>
      </c>
      <c r="I80" s="38">
        <v>578.25</v>
      </c>
      <c r="J80" s="38">
        <v>604.25</v>
      </c>
      <c r="K80" s="38">
        <v>611.89999999999986</v>
      </c>
      <c r="L80" s="38">
        <v>617.25</v>
      </c>
      <c r="M80" s="28">
        <v>606.54999999999995</v>
      </c>
      <c r="N80" s="28">
        <v>593.54999999999995</v>
      </c>
      <c r="O80" s="39">
        <v>9712300</v>
      </c>
      <c r="P80" s="40">
        <v>0.16825645035183737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937.1</v>
      </c>
      <c r="F81" s="37">
        <v>939.93333333333339</v>
      </c>
      <c r="G81" s="38">
        <v>930.71666666666681</v>
      </c>
      <c r="H81" s="38">
        <v>924.33333333333337</v>
      </c>
      <c r="I81" s="38">
        <v>915.11666666666679</v>
      </c>
      <c r="J81" s="38">
        <v>946.31666666666683</v>
      </c>
      <c r="K81" s="38">
        <v>955.53333333333353</v>
      </c>
      <c r="L81" s="38">
        <v>961.91666666666686</v>
      </c>
      <c r="M81" s="28">
        <v>949.15</v>
      </c>
      <c r="N81" s="28">
        <v>933.55</v>
      </c>
      <c r="O81" s="39">
        <v>9266000</v>
      </c>
      <c r="P81" s="40">
        <v>2.3980550337053819E-2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1331.3</v>
      </c>
      <c r="F82" s="37">
        <v>1328.1333333333332</v>
      </c>
      <c r="G82" s="38">
        <v>1308.4166666666665</v>
      </c>
      <c r="H82" s="38">
        <v>1285.5333333333333</v>
      </c>
      <c r="I82" s="38">
        <v>1265.8166666666666</v>
      </c>
      <c r="J82" s="38">
        <v>1351.0166666666664</v>
      </c>
      <c r="K82" s="38">
        <v>1370.7333333333331</v>
      </c>
      <c r="L82" s="38">
        <v>1393.6166666666663</v>
      </c>
      <c r="M82" s="28">
        <v>1347.85</v>
      </c>
      <c r="N82" s="28">
        <v>1305.25</v>
      </c>
      <c r="O82" s="39">
        <v>4628725</v>
      </c>
      <c r="P82" s="40">
        <v>-3.5340641477189835E-2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305.55</v>
      </c>
      <c r="F83" s="37">
        <v>305.91666666666669</v>
      </c>
      <c r="G83" s="38">
        <v>301.43333333333339</v>
      </c>
      <c r="H83" s="38">
        <v>297.31666666666672</v>
      </c>
      <c r="I83" s="38">
        <v>292.83333333333343</v>
      </c>
      <c r="J83" s="38">
        <v>310.03333333333336</v>
      </c>
      <c r="K83" s="38">
        <v>314.51666666666659</v>
      </c>
      <c r="L83" s="38">
        <v>318.63333333333333</v>
      </c>
      <c r="M83" s="28">
        <v>310.39999999999998</v>
      </c>
      <c r="N83" s="28">
        <v>301.8</v>
      </c>
      <c r="O83" s="39">
        <v>7086000</v>
      </c>
      <c r="P83" s="40">
        <v>3.7785588752196834E-2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1769</v>
      </c>
      <c r="F84" s="37">
        <v>1755.8666666666668</v>
      </c>
      <c r="G84" s="38">
        <v>1739.4833333333336</v>
      </c>
      <c r="H84" s="38">
        <v>1709.9666666666667</v>
      </c>
      <c r="I84" s="38">
        <v>1693.5833333333335</v>
      </c>
      <c r="J84" s="38">
        <v>1785.3833333333337</v>
      </c>
      <c r="K84" s="38">
        <v>1801.7666666666669</v>
      </c>
      <c r="L84" s="38">
        <v>1831.2833333333338</v>
      </c>
      <c r="M84" s="28">
        <v>1772.25</v>
      </c>
      <c r="N84" s="28">
        <v>1726.35</v>
      </c>
      <c r="O84" s="39">
        <v>12134825</v>
      </c>
      <c r="P84" s="40">
        <v>5.2333359565593764E-3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475</v>
      </c>
      <c r="F85" s="37">
        <v>474.15000000000003</v>
      </c>
      <c r="G85" s="38">
        <v>471.80000000000007</v>
      </c>
      <c r="H85" s="38">
        <v>468.6</v>
      </c>
      <c r="I85" s="38">
        <v>466.25000000000006</v>
      </c>
      <c r="J85" s="38">
        <v>477.35000000000008</v>
      </c>
      <c r="K85" s="38">
        <v>479.7000000000001</v>
      </c>
      <c r="L85" s="38">
        <v>482.90000000000009</v>
      </c>
      <c r="M85" s="28">
        <v>476.5</v>
      </c>
      <c r="N85" s="28">
        <v>470.95</v>
      </c>
      <c r="O85" s="39">
        <v>5827500</v>
      </c>
      <c r="P85" s="40">
        <v>3.875968992248062E-3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2971.95</v>
      </c>
      <c r="F86" s="37">
        <v>2992</v>
      </c>
      <c r="G86" s="38">
        <v>2927</v>
      </c>
      <c r="H86" s="38">
        <v>2882.05</v>
      </c>
      <c r="I86" s="38">
        <v>2817.05</v>
      </c>
      <c r="J86" s="38">
        <v>3036.95</v>
      </c>
      <c r="K86" s="38">
        <v>3101.95</v>
      </c>
      <c r="L86" s="38">
        <v>3146.8999999999996</v>
      </c>
      <c r="M86" s="28">
        <v>3057</v>
      </c>
      <c r="N86" s="28">
        <v>2947.05</v>
      </c>
      <c r="O86" s="39">
        <v>3037500</v>
      </c>
      <c r="P86" s="40">
        <v>0.10318152102854652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1262.95</v>
      </c>
      <c r="F87" s="37">
        <v>1249.6833333333334</v>
      </c>
      <c r="G87" s="38">
        <v>1233.4666666666667</v>
      </c>
      <c r="H87" s="38">
        <v>1203.9833333333333</v>
      </c>
      <c r="I87" s="38">
        <v>1187.7666666666667</v>
      </c>
      <c r="J87" s="38">
        <v>1279.1666666666667</v>
      </c>
      <c r="K87" s="38">
        <v>1295.3833333333334</v>
      </c>
      <c r="L87" s="38">
        <v>1324.8666666666668</v>
      </c>
      <c r="M87" s="28">
        <v>1265.9000000000001</v>
      </c>
      <c r="N87" s="28">
        <v>1220.2</v>
      </c>
      <c r="O87" s="39">
        <v>5805000</v>
      </c>
      <c r="P87" s="40">
        <v>-3.7473055877963853E-2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1071.9000000000001</v>
      </c>
      <c r="F88" s="37">
        <v>1066.8166666666668</v>
      </c>
      <c r="G88" s="38">
        <v>1059.9833333333336</v>
      </c>
      <c r="H88" s="38">
        <v>1048.0666666666668</v>
      </c>
      <c r="I88" s="38">
        <v>1041.2333333333336</v>
      </c>
      <c r="J88" s="38">
        <v>1078.7333333333336</v>
      </c>
      <c r="K88" s="38">
        <v>1085.5666666666671</v>
      </c>
      <c r="L88" s="38">
        <v>1097.4833333333336</v>
      </c>
      <c r="M88" s="28">
        <v>1073.6500000000001</v>
      </c>
      <c r="N88" s="28">
        <v>1054.9000000000001</v>
      </c>
      <c r="O88" s="39">
        <v>10370500</v>
      </c>
      <c r="P88" s="40">
        <v>3.4350345597989246E-2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2834.95</v>
      </c>
      <c r="F89" s="37">
        <v>2818.6833333333329</v>
      </c>
      <c r="G89" s="38">
        <v>2796.9166666666661</v>
      </c>
      <c r="H89" s="38">
        <v>2758.8833333333332</v>
      </c>
      <c r="I89" s="38">
        <v>2737.1166666666663</v>
      </c>
      <c r="J89" s="38">
        <v>2856.7166666666658</v>
      </c>
      <c r="K89" s="38">
        <v>2878.4833333333331</v>
      </c>
      <c r="L89" s="38">
        <v>2916.5166666666655</v>
      </c>
      <c r="M89" s="28">
        <v>2840.45</v>
      </c>
      <c r="N89" s="28">
        <v>2780.65</v>
      </c>
      <c r="O89" s="39">
        <v>16098300</v>
      </c>
      <c r="P89" s="40">
        <v>6.7519446157518856E-2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1830.5</v>
      </c>
      <c r="F90" s="37">
        <v>1823.5</v>
      </c>
      <c r="G90" s="38">
        <v>1808</v>
      </c>
      <c r="H90" s="38">
        <v>1785.5</v>
      </c>
      <c r="I90" s="38">
        <v>1770</v>
      </c>
      <c r="J90" s="38">
        <v>1846</v>
      </c>
      <c r="K90" s="38">
        <v>1861.5</v>
      </c>
      <c r="L90" s="38">
        <v>1884</v>
      </c>
      <c r="M90" s="28">
        <v>1839</v>
      </c>
      <c r="N90" s="28">
        <v>1801</v>
      </c>
      <c r="O90" s="39">
        <v>2336400</v>
      </c>
      <c r="P90" s="40">
        <v>-2.9290788981677678E-2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1716.5</v>
      </c>
      <c r="F91" s="37">
        <v>1705.1333333333332</v>
      </c>
      <c r="G91" s="38">
        <v>1690.2666666666664</v>
      </c>
      <c r="H91" s="38">
        <v>1664.0333333333333</v>
      </c>
      <c r="I91" s="38">
        <v>1649.1666666666665</v>
      </c>
      <c r="J91" s="38">
        <v>1731.3666666666663</v>
      </c>
      <c r="K91" s="38">
        <v>1746.2333333333331</v>
      </c>
      <c r="L91" s="38">
        <v>1772.4666666666662</v>
      </c>
      <c r="M91" s="28">
        <v>1720</v>
      </c>
      <c r="N91" s="28">
        <v>1678.9</v>
      </c>
      <c r="O91" s="39">
        <v>73093900</v>
      </c>
      <c r="P91" s="40">
        <v>3.2923473908380095E-2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549.1</v>
      </c>
      <c r="F92" s="37">
        <v>546.48333333333335</v>
      </c>
      <c r="G92" s="38">
        <v>541.16666666666674</v>
      </c>
      <c r="H92" s="38">
        <v>533.23333333333335</v>
      </c>
      <c r="I92" s="38">
        <v>527.91666666666674</v>
      </c>
      <c r="J92" s="38">
        <v>554.41666666666674</v>
      </c>
      <c r="K92" s="38">
        <v>559.73333333333335</v>
      </c>
      <c r="L92" s="38">
        <v>567.66666666666674</v>
      </c>
      <c r="M92" s="28">
        <v>551.79999999999995</v>
      </c>
      <c r="N92" s="28">
        <v>538.54999999999995</v>
      </c>
      <c r="O92" s="39">
        <v>16317400</v>
      </c>
      <c r="P92" s="40">
        <v>-1.2251964309495272E-2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2527.6999999999998</v>
      </c>
      <c r="F93" s="37">
        <v>2530.2166666666667</v>
      </c>
      <c r="G93" s="38">
        <v>2515.4333333333334</v>
      </c>
      <c r="H93" s="38">
        <v>2503.1666666666665</v>
      </c>
      <c r="I93" s="38">
        <v>2488.3833333333332</v>
      </c>
      <c r="J93" s="38">
        <v>2542.4833333333336</v>
      </c>
      <c r="K93" s="38">
        <v>2557.2666666666673</v>
      </c>
      <c r="L93" s="38">
        <v>2569.5333333333338</v>
      </c>
      <c r="M93" s="28">
        <v>2545</v>
      </c>
      <c r="N93" s="28">
        <v>2517.9499999999998</v>
      </c>
      <c r="O93" s="39">
        <v>4395900</v>
      </c>
      <c r="P93" s="40">
        <v>3.9367286139877999E-2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446.05</v>
      </c>
      <c r="F94" s="37">
        <v>444.75</v>
      </c>
      <c r="G94" s="38">
        <v>442.05</v>
      </c>
      <c r="H94" s="38">
        <v>438.05</v>
      </c>
      <c r="I94" s="38">
        <v>435.35</v>
      </c>
      <c r="J94" s="38">
        <v>448.75</v>
      </c>
      <c r="K94" s="38">
        <v>451.45000000000005</v>
      </c>
      <c r="L94" s="38">
        <v>455.45</v>
      </c>
      <c r="M94" s="28">
        <v>447.45</v>
      </c>
      <c r="N94" s="28">
        <v>440.75</v>
      </c>
      <c r="O94" s="39">
        <v>22597400</v>
      </c>
      <c r="P94" s="40">
        <v>-1.7934446505875076E-3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108.05</v>
      </c>
      <c r="F95" s="37">
        <v>107.64999999999999</v>
      </c>
      <c r="G95" s="38">
        <v>106.14999999999998</v>
      </c>
      <c r="H95" s="38">
        <v>104.24999999999999</v>
      </c>
      <c r="I95" s="38">
        <v>102.74999999999997</v>
      </c>
      <c r="J95" s="38">
        <v>109.54999999999998</v>
      </c>
      <c r="K95" s="38">
        <v>111.05000000000001</v>
      </c>
      <c r="L95" s="38">
        <v>112.94999999999999</v>
      </c>
      <c r="M95" s="28">
        <v>109.15</v>
      </c>
      <c r="N95" s="28">
        <v>105.75</v>
      </c>
      <c r="O95" s="39">
        <v>20194000</v>
      </c>
      <c r="P95" s="40">
        <v>3.7014974426391144E-2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259.5</v>
      </c>
      <c r="F96" s="37">
        <v>261.65000000000003</v>
      </c>
      <c r="G96" s="38">
        <v>255.80000000000007</v>
      </c>
      <c r="H96" s="38">
        <v>252.10000000000002</v>
      </c>
      <c r="I96" s="38">
        <v>246.25000000000006</v>
      </c>
      <c r="J96" s="38">
        <v>265.35000000000008</v>
      </c>
      <c r="K96" s="38">
        <v>271.2000000000001</v>
      </c>
      <c r="L96" s="38">
        <v>274.90000000000009</v>
      </c>
      <c r="M96" s="28">
        <v>267.5</v>
      </c>
      <c r="N96" s="28">
        <v>257.95</v>
      </c>
      <c r="O96" s="39">
        <v>17015400</v>
      </c>
      <c r="P96" s="40">
        <v>3.5661462612982746E-2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2514.6</v>
      </c>
      <c r="F97" s="37">
        <v>2507.6166666666668</v>
      </c>
      <c r="G97" s="38">
        <v>2497.2333333333336</v>
      </c>
      <c r="H97" s="38">
        <v>2479.8666666666668</v>
      </c>
      <c r="I97" s="38">
        <v>2469.4833333333336</v>
      </c>
      <c r="J97" s="38">
        <v>2524.9833333333336</v>
      </c>
      <c r="K97" s="38">
        <v>2535.3666666666668</v>
      </c>
      <c r="L97" s="38">
        <v>2552.7333333333336</v>
      </c>
      <c r="M97" s="28">
        <v>2518</v>
      </c>
      <c r="N97" s="28">
        <v>2490.25</v>
      </c>
      <c r="O97" s="39">
        <v>10113600</v>
      </c>
      <c r="P97" s="40">
        <v>-4.7236655644780348E-3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116.85</v>
      </c>
      <c r="F98" s="37">
        <v>116.5</v>
      </c>
      <c r="G98" s="38">
        <v>115.25</v>
      </c>
      <c r="H98" s="38">
        <v>113.65</v>
      </c>
      <c r="I98" s="38">
        <v>112.4</v>
      </c>
      <c r="J98" s="38">
        <v>118.1</v>
      </c>
      <c r="K98" s="38">
        <v>119.35</v>
      </c>
      <c r="L98" s="38">
        <v>120.94999999999999</v>
      </c>
      <c r="M98" s="28">
        <v>117.75</v>
      </c>
      <c r="N98" s="28">
        <v>114.9</v>
      </c>
      <c r="O98" s="39">
        <v>51634600</v>
      </c>
      <c r="P98" s="40">
        <v>6.8639265559858513E-3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924.8</v>
      </c>
      <c r="F99" s="37">
        <v>922.68333333333339</v>
      </c>
      <c r="G99" s="38">
        <v>919.11666666666679</v>
      </c>
      <c r="H99" s="38">
        <v>913.43333333333339</v>
      </c>
      <c r="I99" s="38">
        <v>909.86666666666679</v>
      </c>
      <c r="J99" s="38">
        <v>928.36666666666679</v>
      </c>
      <c r="K99" s="38">
        <v>931.93333333333339</v>
      </c>
      <c r="L99" s="38">
        <v>937.61666666666679</v>
      </c>
      <c r="M99" s="28">
        <v>926.25</v>
      </c>
      <c r="N99" s="28">
        <v>917</v>
      </c>
      <c r="O99" s="39">
        <v>73348100</v>
      </c>
      <c r="P99" s="40">
        <v>8.9938275765775316E-3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1096.45</v>
      </c>
      <c r="F100" s="37">
        <v>1097.3</v>
      </c>
      <c r="G100" s="38">
        <v>1087.6499999999999</v>
      </c>
      <c r="H100" s="38">
        <v>1078.8499999999999</v>
      </c>
      <c r="I100" s="38">
        <v>1069.1999999999998</v>
      </c>
      <c r="J100" s="38">
        <v>1106.0999999999999</v>
      </c>
      <c r="K100" s="38">
        <v>1115.75</v>
      </c>
      <c r="L100" s="38">
        <v>1124.55</v>
      </c>
      <c r="M100" s="28">
        <v>1106.95</v>
      </c>
      <c r="N100" s="28">
        <v>1088.5</v>
      </c>
      <c r="O100" s="39">
        <v>5220275</v>
      </c>
      <c r="P100" s="40">
        <v>-1.7067620286085826E-3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439.95</v>
      </c>
      <c r="F101" s="37">
        <v>438.34999999999997</v>
      </c>
      <c r="G101" s="38">
        <v>433.79999999999995</v>
      </c>
      <c r="H101" s="38">
        <v>427.65</v>
      </c>
      <c r="I101" s="38">
        <v>423.09999999999997</v>
      </c>
      <c r="J101" s="38">
        <v>444.49999999999994</v>
      </c>
      <c r="K101" s="38">
        <v>449.05</v>
      </c>
      <c r="L101" s="38">
        <v>455.19999999999993</v>
      </c>
      <c r="M101" s="28">
        <v>442.9</v>
      </c>
      <c r="N101" s="28">
        <v>432.2</v>
      </c>
      <c r="O101" s="39">
        <v>12958500</v>
      </c>
      <c r="P101" s="40">
        <v>-5.7544021176199793E-3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7.1</v>
      </c>
      <c r="F102" s="37">
        <v>7.0666666666666664</v>
      </c>
      <c r="G102" s="38">
        <v>6.9833333333333325</v>
      </c>
      <c r="H102" s="38">
        <v>6.8666666666666663</v>
      </c>
      <c r="I102" s="38">
        <v>6.7833333333333323</v>
      </c>
      <c r="J102" s="38">
        <v>7.1833333333333327</v>
      </c>
      <c r="K102" s="38">
        <v>7.2666666666666666</v>
      </c>
      <c r="L102" s="38">
        <v>7.3833333333333329</v>
      </c>
      <c r="M102" s="28">
        <v>7.15</v>
      </c>
      <c r="N102" s="28">
        <v>6.95</v>
      </c>
      <c r="O102" s="39">
        <v>530640000</v>
      </c>
      <c r="P102" s="40">
        <v>1.9461681812068931E-2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90.45</v>
      </c>
      <c r="F103" s="37">
        <v>90.633333333333326</v>
      </c>
      <c r="G103" s="38">
        <v>88.416666666666657</v>
      </c>
      <c r="H103" s="38">
        <v>86.383333333333326</v>
      </c>
      <c r="I103" s="38">
        <v>84.166666666666657</v>
      </c>
      <c r="J103" s="38">
        <v>92.666666666666657</v>
      </c>
      <c r="K103" s="38">
        <v>94.883333333333326</v>
      </c>
      <c r="L103" s="38">
        <v>96.916666666666657</v>
      </c>
      <c r="M103" s="28">
        <v>92.85</v>
      </c>
      <c r="N103" s="28">
        <v>88.6</v>
      </c>
      <c r="O103" s="39">
        <v>168240000</v>
      </c>
      <c r="P103" s="40">
        <v>-2.6084894474745078E-3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64.150000000000006</v>
      </c>
      <c r="F104" s="37">
        <v>64.183333333333337</v>
      </c>
      <c r="G104" s="38">
        <v>63.366666666666674</v>
      </c>
      <c r="H104" s="38">
        <v>62.583333333333336</v>
      </c>
      <c r="I104" s="38">
        <v>61.766666666666673</v>
      </c>
      <c r="J104" s="38">
        <v>64.966666666666669</v>
      </c>
      <c r="K104" s="38">
        <v>65.783333333333331</v>
      </c>
      <c r="L104" s="38">
        <v>66.566666666666677</v>
      </c>
      <c r="M104" s="28">
        <v>65</v>
      </c>
      <c r="N104" s="28">
        <v>63.4</v>
      </c>
      <c r="O104" s="39">
        <v>228510000</v>
      </c>
      <c r="P104" s="40">
        <v>1.094963169420665E-2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156.85</v>
      </c>
      <c r="F105" s="37">
        <v>156.48333333333332</v>
      </c>
      <c r="G105" s="38">
        <v>154.91666666666663</v>
      </c>
      <c r="H105" s="38">
        <v>152.98333333333332</v>
      </c>
      <c r="I105" s="38">
        <v>151.41666666666663</v>
      </c>
      <c r="J105" s="38">
        <v>158.41666666666663</v>
      </c>
      <c r="K105" s="38">
        <v>159.98333333333329</v>
      </c>
      <c r="L105" s="38">
        <v>161.91666666666663</v>
      </c>
      <c r="M105" s="28">
        <v>158.05000000000001</v>
      </c>
      <c r="N105" s="28">
        <v>154.55000000000001</v>
      </c>
      <c r="O105" s="39">
        <v>42146250</v>
      </c>
      <c r="P105" s="40">
        <v>1.1156095366621682E-2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487.75</v>
      </c>
      <c r="F106" s="37">
        <v>489.0333333333333</v>
      </c>
      <c r="G106" s="38">
        <v>484.91666666666663</v>
      </c>
      <c r="H106" s="38">
        <v>482.08333333333331</v>
      </c>
      <c r="I106" s="38">
        <v>477.96666666666664</v>
      </c>
      <c r="J106" s="38">
        <v>491.86666666666662</v>
      </c>
      <c r="K106" s="38">
        <v>495.98333333333329</v>
      </c>
      <c r="L106" s="38">
        <v>498.81666666666661</v>
      </c>
      <c r="M106" s="28">
        <v>493.15</v>
      </c>
      <c r="N106" s="28">
        <v>486.2</v>
      </c>
      <c r="O106" s="39">
        <v>5953750</v>
      </c>
      <c r="P106" s="40">
        <v>2.3156899810964082E-2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359.25</v>
      </c>
      <c r="F107" s="37">
        <v>358.10000000000008</v>
      </c>
      <c r="G107" s="38">
        <v>355.50000000000017</v>
      </c>
      <c r="H107" s="38">
        <v>351.75000000000011</v>
      </c>
      <c r="I107" s="38">
        <v>349.1500000000002</v>
      </c>
      <c r="J107" s="38">
        <v>361.85000000000014</v>
      </c>
      <c r="K107" s="38">
        <v>364.45000000000005</v>
      </c>
      <c r="L107" s="38">
        <v>368.2000000000001</v>
      </c>
      <c r="M107" s="28">
        <v>360.7</v>
      </c>
      <c r="N107" s="28">
        <v>354.35</v>
      </c>
      <c r="O107" s="39">
        <v>25192000</v>
      </c>
      <c r="P107" s="40">
        <v>-1.6644210192597289E-3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190.85</v>
      </c>
      <c r="F108" s="37">
        <v>190.26666666666665</v>
      </c>
      <c r="G108" s="38">
        <v>188.6333333333333</v>
      </c>
      <c r="H108" s="38">
        <v>186.41666666666666</v>
      </c>
      <c r="I108" s="38">
        <v>184.7833333333333</v>
      </c>
      <c r="J108" s="38">
        <v>192.48333333333329</v>
      </c>
      <c r="K108" s="38">
        <v>194.11666666666662</v>
      </c>
      <c r="L108" s="38">
        <v>196.33333333333329</v>
      </c>
      <c r="M108" s="28">
        <v>191.9</v>
      </c>
      <c r="N108" s="28">
        <v>188.05</v>
      </c>
      <c r="O108" s="39">
        <v>17985800</v>
      </c>
      <c r="P108" s="40">
        <v>2.2420046158918561E-2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5963.3</v>
      </c>
      <c r="F109" s="37">
        <v>5892.1333333333341</v>
      </c>
      <c r="G109" s="38">
        <v>5801.1666666666679</v>
      </c>
      <c r="H109" s="38">
        <v>5639.0333333333338</v>
      </c>
      <c r="I109" s="38">
        <v>5548.0666666666675</v>
      </c>
      <c r="J109" s="38">
        <v>6054.2666666666682</v>
      </c>
      <c r="K109" s="38">
        <v>6145.2333333333336</v>
      </c>
      <c r="L109" s="38">
        <v>6307.3666666666686</v>
      </c>
      <c r="M109" s="28">
        <v>5983.1</v>
      </c>
      <c r="N109" s="28">
        <v>5730</v>
      </c>
      <c r="O109" s="39">
        <v>288450</v>
      </c>
      <c r="P109" s="40">
        <v>4.3973941368078175E-2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2170.65</v>
      </c>
      <c r="F110" s="37">
        <v>2166.5333333333333</v>
      </c>
      <c r="G110" s="38">
        <v>2142.1666666666665</v>
      </c>
      <c r="H110" s="38">
        <v>2113.6833333333334</v>
      </c>
      <c r="I110" s="38">
        <v>2089.3166666666666</v>
      </c>
      <c r="J110" s="38">
        <v>2195.0166666666664</v>
      </c>
      <c r="K110" s="38">
        <v>2219.3833333333332</v>
      </c>
      <c r="L110" s="38">
        <v>2247.8666666666663</v>
      </c>
      <c r="M110" s="28">
        <v>2190.9</v>
      </c>
      <c r="N110" s="28">
        <v>2138.0500000000002</v>
      </c>
      <c r="O110" s="39">
        <v>3498900</v>
      </c>
      <c r="P110" s="40">
        <v>-1.6112704572296271E-2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1137.3499999999999</v>
      </c>
      <c r="F111" s="37">
        <v>1141.5833333333333</v>
      </c>
      <c r="G111" s="38">
        <v>1128.7666666666664</v>
      </c>
      <c r="H111" s="38">
        <v>1120.1833333333332</v>
      </c>
      <c r="I111" s="38">
        <v>1107.3666666666663</v>
      </c>
      <c r="J111" s="38">
        <v>1150.1666666666665</v>
      </c>
      <c r="K111" s="38">
        <v>1162.9833333333336</v>
      </c>
      <c r="L111" s="38">
        <v>1171.5666666666666</v>
      </c>
      <c r="M111" s="28">
        <v>1154.4000000000001</v>
      </c>
      <c r="N111" s="28">
        <v>1133</v>
      </c>
      <c r="O111" s="39">
        <v>22023850</v>
      </c>
      <c r="P111" s="40">
        <v>1.0820126582859451E-2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152.9</v>
      </c>
      <c r="F112" s="37">
        <v>152.75</v>
      </c>
      <c r="G112" s="38">
        <v>151</v>
      </c>
      <c r="H112" s="38">
        <v>149.1</v>
      </c>
      <c r="I112" s="38">
        <v>147.35</v>
      </c>
      <c r="J112" s="38">
        <v>154.65</v>
      </c>
      <c r="K112" s="38">
        <v>156.4</v>
      </c>
      <c r="L112" s="38">
        <v>158.30000000000001</v>
      </c>
      <c r="M112" s="28">
        <v>154.5</v>
      </c>
      <c r="N112" s="28">
        <v>150.85</v>
      </c>
      <c r="O112" s="39">
        <v>27566800</v>
      </c>
      <c r="P112" s="40">
        <v>-1.0871983293744484E-2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1277.55</v>
      </c>
      <c r="F113" s="37">
        <v>1274.9666666666667</v>
      </c>
      <c r="G113" s="38">
        <v>1270.2333333333333</v>
      </c>
      <c r="H113" s="38">
        <v>1262.9166666666667</v>
      </c>
      <c r="I113" s="38">
        <v>1258.1833333333334</v>
      </c>
      <c r="J113" s="38">
        <v>1282.2833333333333</v>
      </c>
      <c r="K113" s="38">
        <v>1287.0166666666669</v>
      </c>
      <c r="L113" s="38">
        <v>1294.3333333333333</v>
      </c>
      <c r="M113" s="28">
        <v>1279.7</v>
      </c>
      <c r="N113" s="28">
        <v>1267.6500000000001</v>
      </c>
      <c r="O113" s="39">
        <v>43774400</v>
      </c>
      <c r="P113" s="40">
        <v>-1.210540094062847E-2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454.5</v>
      </c>
      <c r="F114" s="37">
        <v>454.11666666666662</v>
      </c>
      <c r="G114" s="38">
        <v>449.48333333333323</v>
      </c>
      <c r="H114" s="38">
        <v>444.46666666666664</v>
      </c>
      <c r="I114" s="38">
        <v>439.83333333333326</v>
      </c>
      <c r="J114" s="38">
        <v>459.13333333333321</v>
      </c>
      <c r="K114" s="38">
        <v>463.76666666666654</v>
      </c>
      <c r="L114" s="38">
        <v>468.78333333333319</v>
      </c>
      <c r="M114" s="28">
        <v>458.75</v>
      </c>
      <c r="N114" s="28">
        <v>449.1</v>
      </c>
      <c r="O114" s="39">
        <v>4329300</v>
      </c>
      <c r="P114" s="40">
        <v>-1.6358803080907914E-2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83.6</v>
      </c>
      <c r="F115" s="37">
        <v>83.86666666666666</v>
      </c>
      <c r="G115" s="38">
        <v>82.933333333333323</v>
      </c>
      <c r="H115" s="38">
        <v>82.266666666666666</v>
      </c>
      <c r="I115" s="38">
        <v>81.333333333333329</v>
      </c>
      <c r="J115" s="38">
        <v>84.533333333333317</v>
      </c>
      <c r="K115" s="38">
        <v>85.466666666666654</v>
      </c>
      <c r="L115" s="38">
        <v>86.133333333333312</v>
      </c>
      <c r="M115" s="28">
        <v>84.8</v>
      </c>
      <c r="N115" s="28">
        <v>83.2</v>
      </c>
      <c r="O115" s="39">
        <v>76761750</v>
      </c>
      <c r="P115" s="40">
        <v>-4.0480708412397219E-3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716.65</v>
      </c>
      <c r="F116" s="37">
        <v>715.75</v>
      </c>
      <c r="G116" s="38">
        <v>711.2</v>
      </c>
      <c r="H116" s="38">
        <v>705.75</v>
      </c>
      <c r="I116" s="38">
        <v>701.2</v>
      </c>
      <c r="J116" s="38">
        <v>721.2</v>
      </c>
      <c r="K116" s="38">
        <v>725.75</v>
      </c>
      <c r="L116" s="38">
        <v>731.2</v>
      </c>
      <c r="M116" s="28">
        <v>720.3</v>
      </c>
      <c r="N116" s="28">
        <v>710.3</v>
      </c>
      <c r="O116" s="39">
        <v>3588000</v>
      </c>
      <c r="P116" s="40">
        <v>-1.6918967052537846E-2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635.25</v>
      </c>
      <c r="F117" s="37">
        <v>635.13333333333333</v>
      </c>
      <c r="G117" s="38">
        <v>630.86666666666667</v>
      </c>
      <c r="H117" s="38">
        <v>626.48333333333335</v>
      </c>
      <c r="I117" s="38">
        <v>622.2166666666667</v>
      </c>
      <c r="J117" s="38">
        <v>639.51666666666665</v>
      </c>
      <c r="K117" s="38">
        <v>643.7833333333333</v>
      </c>
      <c r="L117" s="38">
        <v>648.16666666666663</v>
      </c>
      <c r="M117" s="28">
        <v>639.4</v>
      </c>
      <c r="N117" s="28">
        <v>630.75</v>
      </c>
      <c r="O117" s="39">
        <v>13543250</v>
      </c>
      <c r="P117" s="40">
        <v>2.6559564682256914E-3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425.95</v>
      </c>
      <c r="F118" s="37">
        <v>425.5333333333333</v>
      </c>
      <c r="G118" s="38">
        <v>424.21666666666658</v>
      </c>
      <c r="H118" s="38">
        <v>422.48333333333329</v>
      </c>
      <c r="I118" s="38">
        <v>421.16666666666657</v>
      </c>
      <c r="J118" s="38">
        <v>427.26666666666659</v>
      </c>
      <c r="K118" s="38">
        <v>428.58333333333331</v>
      </c>
      <c r="L118" s="38">
        <v>430.31666666666661</v>
      </c>
      <c r="M118" s="28">
        <v>426.85</v>
      </c>
      <c r="N118" s="28">
        <v>423.8</v>
      </c>
      <c r="O118" s="39">
        <v>69892800</v>
      </c>
      <c r="P118" s="40">
        <v>4.1607282423796604E-3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596.85</v>
      </c>
      <c r="F119" s="37">
        <v>597.2166666666667</v>
      </c>
      <c r="G119" s="38">
        <v>590.13333333333344</v>
      </c>
      <c r="H119" s="38">
        <v>583.41666666666674</v>
      </c>
      <c r="I119" s="38">
        <v>576.33333333333348</v>
      </c>
      <c r="J119" s="38">
        <v>603.93333333333339</v>
      </c>
      <c r="K119" s="38">
        <v>611.01666666666665</v>
      </c>
      <c r="L119" s="38">
        <v>617.73333333333335</v>
      </c>
      <c r="M119" s="28">
        <v>604.29999999999995</v>
      </c>
      <c r="N119" s="28">
        <v>590.5</v>
      </c>
      <c r="O119" s="39">
        <v>17607500</v>
      </c>
      <c r="P119" s="40">
        <v>-2.6198399773419245E-3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3041.05</v>
      </c>
      <c r="F120" s="37">
        <v>3040.7166666666667</v>
      </c>
      <c r="G120" s="38">
        <v>3010.4333333333334</v>
      </c>
      <c r="H120" s="38">
        <v>2979.8166666666666</v>
      </c>
      <c r="I120" s="38">
        <v>2949.5333333333333</v>
      </c>
      <c r="J120" s="38">
        <v>3071.3333333333335</v>
      </c>
      <c r="K120" s="38">
        <v>3101.6166666666672</v>
      </c>
      <c r="L120" s="38">
        <v>3132.2333333333336</v>
      </c>
      <c r="M120" s="28">
        <v>3071</v>
      </c>
      <c r="N120" s="28">
        <v>3010.1</v>
      </c>
      <c r="O120" s="39">
        <v>447750</v>
      </c>
      <c r="P120" s="40">
        <v>6.7342073897497023E-2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740.8</v>
      </c>
      <c r="F121" s="37">
        <v>739.94999999999993</v>
      </c>
      <c r="G121" s="38">
        <v>734.49999999999989</v>
      </c>
      <c r="H121" s="38">
        <v>728.19999999999993</v>
      </c>
      <c r="I121" s="38">
        <v>722.74999999999989</v>
      </c>
      <c r="J121" s="38">
        <v>746.24999999999989</v>
      </c>
      <c r="K121" s="38">
        <v>751.69999999999993</v>
      </c>
      <c r="L121" s="38">
        <v>757.99999999999989</v>
      </c>
      <c r="M121" s="28">
        <v>745.4</v>
      </c>
      <c r="N121" s="28">
        <v>733.65</v>
      </c>
      <c r="O121" s="39">
        <v>21550050</v>
      </c>
      <c r="P121" s="40">
        <v>-7.1526309242443088E-3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472.7</v>
      </c>
      <c r="F122" s="37">
        <v>468.98333333333335</v>
      </c>
      <c r="G122" s="38">
        <v>460.7166666666667</v>
      </c>
      <c r="H122" s="38">
        <v>448.73333333333335</v>
      </c>
      <c r="I122" s="38">
        <v>440.4666666666667</v>
      </c>
      <c r="J122" s="38">
        <v>480.9666666666667</v>
      </c>
      <c r="K122" s="38">
        <v>489.23333333333335</v>
      </c>
      <c r="L122" s="38">
        <v>501.2166666666667</v>
      </c>
      <c r="M122" s="28">
        <v>477.25</v>
      </c>
      <c r="N122" s="28">
        <v>457</v>
      </c>
      <c r="O122" s="39">
        <v>15887500</v>
      </c>
      <c r="P122" s="40">
        <v>-2.6724864078413353E-2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1951.8</v>
      </c>
      <c r="F123" s="37">
        <v>1944.5833333333333</v>
      </c>
      <c r="G123" s="38">
        <v>1933.6166666666666</v>
      </c>
      <c r="H123" s="38">
        <v>1915.4333333333334</v>
      </c>
      <c r="I123" s="38">
        <v>1904.4666666666667</v>
      </c>
      <c r="J123" s="38">
        <v>1962.7666666666664</v>
      </c>
      <c r="K123" s="38">
        <v>1973.7333333333331</v>
      </c>
      <c r="L123" s="38">
        <v>1991.9166666666663</v>
      </c>
      <c r="M123" s="28">
        <v>1955.55</v>
      </c>
      <c r="N123" s="28">
        <v>1926.4</v>
      </c>
      <c r="O123" s="39">
        <v>28530400</v>
      </c>
      <c r="P123" s="40">
        <v>-1.2255750508925233E-2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96.45</v>
      </c>
      <c r="F124" s="37">
        <v>95.283333333333346</v>
      </c>
      <c r="G124" s="38">
        <v>93.716666666666697</v>
      </c>
      <c r="H124" s="38">
        <v>90.983333333333348</v>
      </c>
      <c r="I124" s="38">
        <v>89.4166666666667</v>
      </c>
      <c r="J124" s="38">
        <v>98.016666666666694</v>
      </c>
      <c r="K124" s="38">
        <v>99.583333333333329</v>
      </c>
      <c r="L124" s="38">
        <v>102.31666666666669</v>
      </c>
      <c r="M124" s="28">
        <v>96.85</v>
      </c>
      <c r="N124" s="28">
        <v>92.55</v>
      </c>
      <c r="O124" s="39">
        <v>76264504</v>
      </c>
      <c r="P124" s="40">
        <v>5.3111521873074552E-2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1954.25</v>
      </c>
      <c r="F125" s="37">
        <v>1944.7333333333333</v>
      </c>
      <c r="G125" s="38">
        <v>1930.4666666666667</v>
      </c>
      <c r="H125" s="38">
        <v>1906.6833333333334</v>
      </c>
      <c r="I125" s="38">
        <v>1892.4166666666667</v>
      </c>
      <c r="J125" s="38">
        <v>1968.5166666666667</v>
      </c>
      <c r="K125" s="38">
        <v>1982.7833333333335</v>
      </c>
      <c r="L125" s="38">
        <v>2006.5666666666666</v>
      </c>
      <c r="M125" s="28">
        <v>1959</v>
      </c>
      <c r="N125" s="28">
        <v>1920.95</v>
      </c>
      <c r="O125" s="39">
        <v>685750</v>
      </c>
      <c r="P125" s="40">
        <v>-1.3096351730589336E-2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319.89999999999998</v>
      </c>
      <c r="F126" s="37">
        <v>320.58333333333331</v>
      </c>
      <c r="G126" s="38">
        <v>316.11666666666662</v>
      </c>
      <c r="H126" s="38">
        <v>312.33333333333331</v>
      </c>
      <c r="I126" s="38">
        <v>307.86666666666662</v>
      </c>
      <c r="J126" s="38">
        <v>324.36666666666662</v>
      </c>
      <c r="K126" s="38">
        <v>328.83333333333331</v>
      </c>
      <c r="L126" s="38">
        <v>332.61666666666662</v>
      </c>
      <c r="M126" s="28">
        <v>325.05</v>
      </c>
      <c r="N126" s="28">
        <v>316.8</v>
      </c>
      <c r="O126" s="39">
        <v>15069600</v>
      </c>
      <c r="P126" s="40">
        <v>-6.7361816000738213E-3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372.35</v>
      </c>
      <c r="F127" s="37">
        <v>367.98333333333335</v>
      </c>
      <c r="G127" s="38">
        <v>361.9666666666667</v>
      </c>
      <c r="H127" s="38">
        <v>351.58333333333337</v>
      </c>
      <c r="I127" s="38">
        <v>345.56666666666672</v>
      </c>
      <c r="J127" s="38">
        <v>378.36666666666667</v>
      </c>
      <c r="K127" s="38">
        <v>384.38333333333333</v>
      </c>
      <c r="L127" s="38">
        <v>394.76666666666665</v>
      </c>
      <c r="M127" s="28">
        <v>374</v>
      </c>
      <c r="N127" s="28">
        <v>357.6</v>
      </c>
      <c r="O127" s="39">
        <v>16604000</v>
      </c>
      <c r="P127" s="40">
        <v>8.4236646206085938E-2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2373.1</v>
      </c>
      <c r="F128" s="37">
        <v>2372.7000000000003</v>
      </c>
      <c r="G128" s="38">
        <v>2356.4000000000005</v>
      </c>
      <c r="H128" s="38">
        <v>2339.7000000000003</v>
      </c>
      <c r="I128" s="38">
        <v>2323.4000000000005</v>
      </c>
      <c r="J128" s="38">
        <v>2389.4000000000005</v>
      </c>
      <c r="K128" s="38">
        <v>2405.7000000000007</v>
      </c>
      <c r="L128" s="38">
        <v>2422.4000000000005</v>
      </c>
      <c r="M128" s="28">
        <v>2389</v>
      </c>
      <c r="N128" s="28">
        <v>2356</v>
      </c>
      <c r="O128" s="39">
        <v>9288300</v>
      </c>
      <c r="P128" s="40">
        <v>1.734958761870338E-2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4527.75</v>
      </c>
      <c r="F129" s="37">
        <v>4515.333333333333</v>
      </c>
      <c r="G129" s="38">
        <v>4492.7166666666662</v>
      </c>
      <c r="H129" s="38">
        <v>4457.6833333333334</v>
      </c>
      <c r="I129" s="38">
        <v>4435.0666666666666</v>
      </c>
      <c r="J129" s="38">
        <v>4550.3666666666659</v>
      </c>
      <c r="K129" s="38">
        <v>4572.9833333333327</v>
      </c>
      <c r="L129" s="38">
        <v>4608.0166666666655</v>
      </c>
      <c r="M129" s="28">
        <v>4537.95</v>
      </c>
      <c r="N129" s="28">
        <v>4480.3</v>
      </c>
      <c r="O129" s="39">
        <v>1541550</v>
      </c>
      <c r="P129" s="40">
        <v>1.9948392219134577E-2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3735.7</v>
      </c>
      <c r="F130" s="37">
        <v>3734.2333333333336</v>
      </c>
      <c r="G130" s="38">
        <v>3697.4666666666672</v>
      </c>
      <c r="H130" s="38">
        <v>3659.2333333333336</v>
      </c>
      <c r="I130" s="38">
        <v>3622.4666666666672</v>
      </c>
      <c r="J130" s="38">
        <v>3772.4666666666672</v>
      </c>
      <c r="K130" s="38">
        <v>3809.2333333333336</v>
      </c>
      <c r="L130" s="38">
        <v>3847.4666666666672</v>
      </c>
      <c r="M130" s="28">
        <v>3771</v>
      </c>
      <c r="N130" s="28">
        <v>3696</v>
      </c>
      <c r="O130" s="39">
        <v>1213600</v>
      </c>
      <c r="P130" s="40">
        <v>-3.77418331747542E-2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713</v>
      </c>
      <c r="F131" s="37">
        <v>711.9</v>
      </c>
      <c r="G131" s="38">
        <v>708.4</v>
      </c>
      <c r="H131" s="38">
        <v>703.8</v>
      </c>
      <c r="I131" s="38">
        <v>700.3</v>
      </c>
      <c r="J131" s="38">
        <v>716.5</v>
      </c>
      <c r="K131" s="38">
        <v>720</v>
      </c>
      <c r="L131" s="38">
        <v>724.6</v>
      </c>
      <c r="M131" s="28">
        <v>715.4</v>
      </c>
      <c r="N131" s="28">
        <v>707.3</v>
      </c>
      <c r="O131" s="39">
        <v>6589200</v>
      </c>
      <c r="P131" s="40">
        <v>5.3170794968227207E-3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1237.9000000000001</v>
      </c>
      <c r="F132" s="37">
        <v>1237.8999999999999</v>
      </c>
      <c r="G132" s="38">
        <v>1232.7999999999997</v>
      </c>
      <c r="H132" s="38">
        <v>1227.6999999999998</v>
      </c>
      <c r="I132" s="38">
        <v>1222.5999999999997</v>
      </c>
      <c r="J132" s="38">
        <v>1242.9999999999998</v>
      </c>
      <c r="K132" s="38">
        <v>1248.0999999999997</v>
      </c>
      <c r="L132" s="38">
        <v>1253.1999999999998</v>
      </c>
      <c r="M132" s="28">
        <v>1243</v>
      </c>
      <c r="N132" s="28">
        <v>1232.8</v>
      </c>
      <c r="O132" s="39">
        <v>13309100</v>
      </c>
      <c r="P132" s="40">
        <v>2.2479161064802366E-2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287.85000000000002</v>
      </c>
      <c r="F133" s="37">
        <v>282.63333333333333</v>
      </c>
      <c r="G133" s="38">
        <v>276.56666666666666</v>
      </c>
      <c r="H133" s="38">
        <v>265.28333333333336</v>
      </c>
      <c r="I133" s="38">
        <v>259.2166666666667</v>
      </c>
      <c r="J133" s="38">
        <v>293.91666666666663</v>
      </c>
      <c r="K133" s="38">
        <v>299.98333333333323</v>
      </c>
      <c r="L133" s="38">
        <v>311.26666666666659</v>
      </c>
      <c r="M133" s="28">
        <v>288.7</v>
      </c>
      <c r="N133" s="28">
        <v>271.35000000000002</v>
      </c>
      <c r="O133" s="39">
        <v>26372000</v>
      </c>
      <c r="P133" s="40">
        <v>7.1684005201560472E-2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119.25</v>
      </c>
      <c r="F134" s="37">
        <v>117</v>
      </c>
      <c r="G134" s="38">
        <v>113.75</v>
      </c>
      <c r="H134" s="38">
        <v>108.25</v>
      </c>
      <c r="I134" s="38">
        <v>105</v>
      </c>
      <c r="J134" s="38">
        <v>122.5</v>
      </c>
      <c r="K134" s="38">
        <v>125.75</v>
      </c>
      <c r="L134" s="38">
        <v>131.25</v>
      </c>
      <c r="M134" s="28">
        <v>120.25</v>
      </c>
      <c r="N134" s="28">
        <v>111.5</v>
      </c>
      <c r="O134" s="39">
        <v>50628000</v>
      </c>
      <c r="P134" s="40">
        <v>-0.14551898734177215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500.25</v>
      </c>
      <c r="F135" s="37">
        <v>501.15000000000003</v>
      </c>
      <c r="G135" s="38">
        <v>497.70000000000005</v>
      </c>
      <c r="H135" s="38">
        <v>495.15000000000003</v>
      </c>
      <c r="I135" s="38">
        <v>491.70000000000005</v>
      </c>
      <c r="J135" s="38">
        <v>503.70000000000005</v>
      </c>
      <c r="K135" s="38">
        <v>507.15</v>
      </c>
      <c r="L135" s="38">
        <v>509.70000000000005</v>
      </c>
      <c r="M135" s="28">
        <v>504.6</v>
      </c>
      <c r="N135" s="28">
        <v>498.6</v>
      </c>
      <c r="O135" s="39">
        <v>9614400</v>
      </c>
      <c r="P135" s="40">
        <v>-6.8179000867732735E-3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8834.2000000000007</v>
      </c>
      <c r="F136" s="37">
        <v>8822.5666666666675</v>
      </c>
      <c r="G136" s="38">
        <v>8792.633333333335</v>
      </c>
      <c r="H136" s="38">
        <v>8751.0666666666675</v>
      </c>
      <c r="I136" s="38">
        <v>8721.133333333335</v>
      </c>
      <c r="J136" s="38">
        <v>8864.133333333335</v>
      </c>
      <c r="K136" s="38">
        <v>8894.0666666666657</v>
      </c>
      <c r="L136" s="38">
        <v>8935.633333333335</v>
      </c>
      <c r="M136" s="28">
        <v>8852.5</v>
      </c>
      <c r="N136" s="28">
        <v>8781</v>
      </c>
      <c r="O136" s="39">
        <v>2241500</v>
      </c>
      <c r="P136" s="40">
        <v>-6.8675232609658838E-3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785.9</v>
      </c>
      <c r="F137" s="37">
        <v>786.6</v>
      </c>
      <c r="G137" s="38">
        <v>782</v>
      </c>
      <c r="H137" s="38">
        <v>778.1</v>
      </c>
      <c r="I137" s="38">
        <v>773.5</v>
      </c>
      <c r="J137" s="38">
        <v>790.5</v>
      </c>
      <c r="K137" s="38">
        <v>795.10000000000014</v>
      </c>
      <c r="L137" s="38">
        <v>799</v>
      </c>
      <c r="M137" s="28">
        <v>791.2</v>
      </c>
      <c r="N137" s="28">
        <v>782.7</v>
      </c>
      <c r="O137" s="39">
        <v>12827100</v>
      </c>
      <c r="P137" s="40">
        <v>2.1371638784269072E-2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1400.95</v>
      </c>
      <c r="F138" s="37">
        <v>1394.5</v>
      </c>
      <c r="G138" s="38">
        <v>1383</v>
      </c>
      <c r="H138" s="38">
        <v>1365.05</v>
      </c>
      <c r="I138" s="38">
        <v>1353.55</v>
      </c>
      <c r="J138" s="38">
        <v>1412.45</v>
      </c>
      <c r="K138" s="38">
        <v>1423.95</v>
      </c>
      <c r="L138" s="38">
        <v>1441.9</v>
      </c>
      <c r="M138" s="28">
        <v>1406</v>
      </c>
      <c r="N138" s="28">
        <v>1376.55</v>
      </c>
      <c r="O138" s="39">
        <v>1254800</v>
      </c>
      <c r="P138" s="40">
        <v>-2.9393564356435642E-2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1261.05</v>
      </c>
      <c r="F139" s="37">
        <v>1253.8833333333332</v>
      </c>
      <c r="G139" s="38">
        <v>1244.4666666666665</v>
      </c>
      <c r="H139" s="38">
        <v>1227.8833333333332</v>
      </c>
      <c r="I139" s="38">
        <v>1218.4666666666665</v>
      </c>
      <c r="J139" s="38">
        <v>1270.4666666666665</v>
      </c>
      <c r="K139" s="38">
        <v>1279.8833333333334</v>
      </c>
      <c r="L139" s="38">
        <v>1296.4666666666665</v>
      </c>
      <c r="M139" s="28">
        <v>1263.3</v>
      </c>
      <c r="N139" s="28">
        <v>1237.3</v>
      </c>
      <c r="O139" s="39">
        <v>1392400</v>
      </c>
      <c r="P139" s="40">
        <v>1.9625073227885179E-2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653.95000000000005</v>
      </c>
      <c r="F140" s="37">
        <v>650.4666666666667</v>
      </c>
      <c r="G140" s="38">
        <v>643.93333333333339</v>
      </c>
      <c r="H140" s="38">
        <v>633.91666666666674</v>
      </c>
      <c r="I140" s="38">
        <v>627.38333333333344</v>
      </c>
      <c r="J140" s="38">
        <v>660.48333333333335</v>
      </c>
      <c r="K140" s="38">
        <v>667.01666666666665</v>
      </c>
      <c r="L140" s="38">
        <v>677.0333333333333</v>
      </c>
      <c r="M140" s="28">
        <v>657</v>
      </c>
      <c r="N140" s="28">
        <v>640.45000000000005</v>
      </c>
      <c r="O140" s="39">
        <v>4215250</v>
      </c>
      <c r="P140" s="40">
        <v>7.993338884263114E-2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990</v>
      </c>
      <c r="F141" s="37">
        <v>994.91666666666663</v>
      </c>
      <c r="G141" s="38">
        <v>978.68333333333328</v>
      </c>
      <c r="H141" s="38">
        <v>967.36666666666667</v>
      </c>
      <c r="I141" s="38">
        <v>951.13333333333333</v>
      </c>
      <c r="J141" s="38">
        <v>1006.2333333333332</v>
      </c>
      <c r="K141" s="38">
        <v>1022.4666666666666</v>
      </c>
      <c r="L141" s="38">
        <v>1033.7833333333333</v>
      </c>
      <c r="M141" s="28">
        <v>1011.15</v>
      </c>
      <c r="N141" s="28">
        <v>983.6</v>
      </c>
      <c r="O141" s="39">
        <v>1811200</v>
      </c>
      <c r="P141" s="40">
        <v>2.5362318840579712E-2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76</v>
      </c>
      <c r="F142" s="37">
        <v>75.75</v>
      </c>
      <c r="G142" s="38">
        <v>75.3</v>
      </c>
      <c r="H142" s="38">
        <v>74.599999999999994</v>
      </c>
      <c r="I142" s="38">
        <v>74.149999999999991</v>
      </c>
      <c r="J142" s="38">
        <v>76.45</v>
      </c>
      <c r="K142" s="38">
        <v>76.899999999999991</v>
      </c>
      <c r="L142" s="38">
        <v>77.600000000000009</v>
      </c>
      <c r="M142" s="28">
        <v>76.2</v>
      </c>
      <c r="N142" s="28">
        <v>75.05</v>
      </c>
      <c r="O142" s="39">
        <v>55724750</v>
      </c>
      <c r="P142" s="40">
        <v>-2.8362702598721443E-3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1850.15</v>
      </c>
      <c r="F143" s="37">
        <v>1855.3833333333332</v>
      </c>
      <c r="G143" s="38">
        <v>1838.7666666666664</v>
      </c>
      <c r="H143" s="38">
        <v>1827.3833333333332</v>
      </c>
      <c r="I143" s="38">
        <v>1810.7666666666664</v>
      </c>
      <c r="J143" s="38">
        <v>1866.7666666666664</v>
      </c>
      <c r="K143" s="38">
        <v>1883.3833333333332</v>
      </c>
      <c r="L143" s="38">
        <v>1894.7666666666664</v>
      </c>
      <c r="M143" s="28">
        <v>1872</v>
      </c>
      <c r="N143" s="28">
        <v>1844</v>
      </c>
      <c r="O143" s="39">
        <v>2448325</v>
      </c>
      <c r="P143" s="40">
        <v>9.0672106993086258E-3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95636.7</v>
      </c>
      <c r="F144" s="37">
        <v>95133.55</v>
      </c>
      <c r="G144" s="38">
        <v>93993.150000000009</v>
      </c>
      <c r="H144" s="38">
        <v>92349.6</v>
      </c>
      <c r="I144" s="38">
        <v>91209.200000000012</v>
      </c>
      <c r="J144" s="38">
        <v>96777.1</v>
      </c>
      <c r="K144" s="38">
        <v>97917.5</v>
      </c>
      <c r="L144" s="38">
        <v>99561.05</v>
      </c>
      <c r="M144" s="28">
        <v>96273.95</v>
      </c>
      <c r="N144" s="28">
        <v>93490</v>
      </c>
      <c r="O144" s="39">
        <v>54340</v>
      </c>
      <c r="P144" s="40">
        <v>1.9512195121951219E-2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1053.55</v>
      </c>
      <c r="F145" s="37">
        <v>1044.8333333333333</v>
      </c>
      <c r="G145" s="38">
        <v>1028.0166666666664</v>
      </c>
      <c r="H145" s="38">
        <v>1002.4833333333331</v>
      </c>
      <c r="I145" s="38">
        <v>985.66666666666629</v>
      </c>
      <c r="J145" s="38">
        <v>1070.3666666666666</v>
      </c>
      <c r="K145" s="38">
        <v>1087.1833333333336</v>
      </c>
      <c r="L145" s="38">
        <v>1112.7166666666667</v>
      </c>
      <c r="M145" s="28">
        <v>1061.6500000000001</v>
      </c>
      <c r="N145" s="28">
        <v>1019.3</v>
      </c>
      <c r="O145" s="39">
        <v>7404100</v>
      </c>
      <c r="P145" s="40">
        <v>-1.1871197507048524E-3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83.25</v>
      </c>
      <c r="F146" s="37">
        <v>83.266666666666666</v>
      </c>
      <c r="G146" s="38">
        <v>82.633333333333326</v>
      </c>
      <c r="H146" s="38">
        <v>82.016666666666666</v>
      </c>
      <c r="I146" s="38">
        <v>81.383333333333326</v>
      </c>
      <c r="J146" s="38">
        <v>83.883333333333326</v>
      </c>
      <c r="K146" s="38">
        <v>84.51666666666668</v>
      </c>
      <c r="L146" s="38">
        <v>85.133333333333326</v>
      </c>
      <c r="M146" s="28">
        <v>83.9</v>
      </c>
      <c r="N146" s="28">
        <v>82.65</v>
      </c>
      <c r="O146" s="39">
        <v>48052500</v>
      </c>
      <c r="P146" s="40">
        <v>-4.4444444444444446E-2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3822.05</v>
      </c>
      <c r="F147" s="37">
        <v>3817.7666666666664</v>
      </c>
      <c r="G147" s="38">
        <v>3775.9833333333327</v>
      </c>
      <c r="H147" s="38">
        <v>3729.9166666666661</v>
      </c>
      <c r="I147" s="38">
        <v>3688.1333333333323</v>
      </c>
      <c r="J147" s="38">
        <v>3863.833333333333</v>
      </c>
      <c r="K147" s="38">
        <v>3905.6166666666668</v>
      </c>
      <c r="L147" s="38">
        <v>3951.6833333333334</v>
      </c>
      <c r="M147" s="28">
        <v>3859.55</v>
      </c>
      <c r="N147" s="28">
        <v>3771.7</v>
      </c>
      <c r="O147" s="39">
        <v>1414625</v>
      </c>
      <c r="P147" s="40">
        <v>1.4431695948368592E-2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4816.2</v>
      </c>
      <c r="F148" s="37">
        <v>4824.9333333333334</v>
      </c>
      <c r="G148" s="38">
        <v>4783.8166666666666</v>
      </c>
      <c r="H148" s="38">
        <v>4751.4333333333334</v>
      </c>
      <c r="I148" s="38">
        <v>4710.3166666666666</v>
      </c>
      <c r="J148" s="38">
        <v>4857.3166666666666</v>
      </c>
      <c r="K148" s="38">
        <v>4898.4333333333334</v>
      </c>
      <c r="L148" s="38">
        <v>4930.8166666666666</v>
      </c>
      <c r="M148" s="28">
        <v>4866.05</v>
      </c>
      <c r="N148" s="28">
        <v>4792.55</v>
      </c>
      <c r="O148" s="39">
        <v>488700</v>
      </c>
      <c r="P148" s="40">
        <v>-1.6007248565388099E-2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21823.55</v>
      </c>
      <c r="F149" s="37">
        <v>21897.066666666666</v>
      </c>
      <c r="G149" s="38">
        <v>21694.23333333333</v>
      </c>
      <c r="H149" s="38">
        <v>21564.916666666664</v>
      </c>
      <c r="I149" s="38">
        <v>21362.083333333328</v>
      </c>
      <c r="J149" s="38">
        <v>22026.383333333331</v>
      </c>
      <c r="K149" s="38">
        <v>22229.216666666667</v>
      </c>
      <c r="L149" s="38">
        <v>22358.533333333333</v>
      </c>
      <c r="M149" s="28">
        <v>22099.9</v>
      </c>
      <c r="N149" s="28">
        <v>21767.75</v>
      </c>
      <c r="O149" s="39">
        <v>394320</v>
      </c>
      <c r="P149" s="40">
        <v>-1.498800959232614E-2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111.6</v>
      </c>
      <c r="F150" s="37">
        <v>111.5</v>
      </c>
      <c r="G150" s="38">
        <v>110.9</v>
      </c>
      <c r="H150" s="38">
        <v>110.2</v>
      </c>
      <c r="I150" s="38">
        <v>109.60000000000001</v>
      </c>
      <c r="J150" s="38">
        <v>112.2</v>
      </c>
      <c r="K150" s="38">
        <v>112.8</v>
      </c>
      <c r="L150" s="38">
        <v>113.5</v>
      </c>
      <c r="M150" s="28">
        <v>112.1</v>
      </c>
      <c r="N150" s="28">
        <v>110.8</v>
      </c>
      <c r="O150" s="39">
        <v>46318500</v>
      </c>
      <c r="P150" s="40">
        <v>-3.6782499274029619E-3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176.95</v>
      </c>
      <c r="F151" s="37">
        <v>176.81666666666669</v>
      </c>
      <c r="G151" s="38">
        <v>175.63333333333338</v>
      </c>
      <c r="H151" s="38">
        <v>174.31666666666669</v>
      </c>
      <c r="I151" s="38">
        <v>173.13333333333338</v>
      </c>
      <c r="J151" s="38">
        <v>178.13333333333338</v>
      </c>
      <c r="K151" s="38">
        <v>179.31666666666672</v>
      </c>
      <c r="L151" s="38">
        <v>180.63333333333338</v>
      </c>
      <c r="M151" s="28">
        <v>178</v>
      </c>
      <c r="N151" s="28">
        <v>175.5</v>
      </c>
      <c r="O151" s="39">
        <v>74505000</v>
      </c>
      <c r="P151" s="40">
        <v>2.9602167864080414E-3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930.25</v>
      </c>
      <c r="F152" s="37">
        <v>928.25</v>
      </c>
      <c r="G152" s="38">
        <v>920.8</v>
      </c>
      <c r="H152" s="38">
        <v>911.34999999999991</v>
      </c>
      <c r="I152" s="38">
        <v>903.89999999999986</v>
      </c>
      <c r="J152" s="38">
        <v>937.7</v>
      </c>
      <c r="K152" s="38">
        <v>945.15000000000009</v>
      </c>
      <c r="L152" s="38">
        <v>954.60000000000014</v>
      </c>
      <c r="M152" s="28">
        <v>935.7</v>
      </c>
      <c r="N152" s="28">
        <v>918.8</v>
      </c>
      <c r="O152" s="39">
        <v>6756400</v>
      </c>
      <c r="P152" s="40">
        <v>9.5178328626712681E-3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3689</v>
      </c>
      <c r="F153" s="37">
        <v>3676.4333333333329</v>
      </c>
      <c r="G153" s="38">
        <v>3652.8666666666659</v>
      </c>
      <c r="H153" s="38">
        <v>3616.7333333333331</v>
      </c>
      <c r="I153" s="38">
        <v>3593.1666666666661</v>
      </c>
      <c r="J153" s="38">
        <v>3712.5666666666657</v>
      </c>
      <c r="K153" s="38">
        <v>3736.1333333333323</v>
      </c>
      <c r="L153" s="38">
        <v>3772.2666666666655</v>
      </c>
      <c r="M153" s="28">
        <v>3700</v>
      </c>
      <c r="N153" s="28">
        <v>3640.3</v>
      </c>
      <c r="O153" s="39">
        <v>247600</v>
      </c>
      <c r="P153" s="40">
        <v>3.8590604026845637E-2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161.6</v>
      </c>
      <c r="F154" s="37">
        <v>161.13333333333335</v>
      </c>
      <c r="G154" s="38">
        <v>160.51666666666671</v>
      </c>
      <c r="H154" s="38">
        <v>159.43333333333337</v>
      </c>
      <c r="I154" s="38">
        <v>158.81666666666672</v>
      </c>
      <c r="J154" s="38">
        <v>162.2166666666667</v>
      </c>
      <c r="K154" s="38">
        <v>162.83333333333331</v>
      </c>
      <c r="L154" s="38">
        <v>163.91666666666669</v>
      </c>
      <c r="M154" s="28">
        <v>161.75</v>
      </c>
      <c r="N154" s="28">
        <v>160.05000000000001</v>
      </c>
      <c r="O154" s="39">
        <v>56533400</v>
      </c>
      <c r="P154" s="40">
        <v>-2.8520983294852641E-3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41119.300000000003</v>
      </c>
      <c r="F155" s="37">
        <v>41023.316666666666</v>
      </c>
      <c r="G155" s="38">
        <v>40706.683333333334</v>
      </c>
      <c r="H155" s="38">
        <v>40294.066666666666</v>
      </c>
      <c r="I155" s="38">
        <v>39977.433333333334</v>
      </c>
      <c r="J155" s="38">
        <v>41435.933333333334</v>
      </c>
      <c r="K155" s="38">
        <v>41752.566666666666</v>
      </c>
      <c r="L155" s="38">
        <v>42165.183333333334</v>
      </c>
      <c r="M155" s="28">
        <v>41339.949999999997</v>
      </c>
      <c r="N155" s="28">
        <v>40610.699999999997</v>
      </c>
      <c r="O155" s="39">
        <v>121020</v>
      </c>
      <c r="P155" s="40">
        <v>7.2409488139825217E-3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762</v>
      </c>
      <c r="F156" s="37">
        <v>757.11666666666667</v>
      </c>
      <c r="G156" s="38">
        <v>750.73333333333335</v>
      </c>
      <c r="H156" s="38">
        <v>739.4666666666667</v>
      </c>
      <c r="I156" s="38">
        <v>733.08333333333337</v>
      </c>
      <c r="J156" s="38">
        <v>768.38333333333333</v>
      </c>
      <c r="K156" s="38">
        <v>774.76666666666677</v>
      </c>
      <c r="L156" s="38">
        <v>786.0333333333333</v>
      </c>
      <c r="M156" s="28">
        <v>763.5</v>
      </c>
      <c r="N156" s="28">
        <v>745.85</v>
      </c>
      <c r="O156" s="39">
        <v>9198900</v>
      </c>
      <c r="P156" s="40">
        <v>3.5871333900127811E-2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4678.2</v>
      </c>
      <c r="F157" s="37">
        <v>4669.666666666667</v>
      </c>
      <c r="G157" s="38">
        <v>4633.5333333333338</v>
      </c>
      <c r="H157" s="38">
        <v>4588.8666666666668</v>
      </c>
      <c r="I157" s="38">
        <v>4552.7333333333336</v>
      </c>
      <c r="J157" s="38">
        <v>4714.3333333333339</v>
      </c>
      <c r="K157" s="38">
        <v>4750.4666666666672</v>
      </c>
      <c r="L157" s="38">
        <v>4795.1333333333341</v>
      </c>
      <c r="M157" s="28">
        <v>4705.8</v>
      </c>
      <c r="N157" s="28">
        <v>4625</v>
      </c>
      <c r="O157" s="39">
        <v>1129975</v>
      </c>
      <c r="P157" s="40">
        <v>2.0173805090006208E-3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227.6</v>
      </c>
      <c r="F158" s="37">
        <v>227.91666666666666</v>
      </c>
      <c r="G158" s="38">
        <v>224.73333333333332</v>
      </c>
      <c r="H158" s="38">
        <v>221.86666666666667</v>
      </c>
      <c r="I158" s="38">
        <v>218.68333333333334</v>
      </c>
      <c r="J158" s="38">
        <v>230.7833333333333</v>
      </c>
      <c r="K158" s="38">
        <v>233.96666666666664</v>
      </c>
      <c r="L158" s="38">
        <v>236.83333333333329</v>
      </c>
      <c r="M158" s="28">
        <v>231.1</v>
      </c>
      <c r="N158" s="28">
        <v>225.05</v>
      </c>
      <c r="O158" s="39">
        <v>15066000</v>
      </c>
      <c r="P158" s="40">
        <v>5.526371086362681E-2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174.95</v>
      </c>
      <c r="F159" s="37">
        <v>174.9666666666667</v>
      </c>
      <c r="G159" s="38">
        <v>172.03333333333339</v>
      </c>
      <c r="H159" s="38">
        <v>169.1166666666667</v>
      </c>
      <c r="I159" s="38">
        <v>166.18333333333339</v>
      </c>
      <c r="J159" s="38">
        <v>177.88333333333338</v>
      </c>
      <c r="K159" s="38">
        <v>180.81666666666666</v>
      </c>
      <c r="L159" s="38">
        <v>183.73333333333338</v>
      </c>
      <c r="M159" s="28">
        <v>177.9</v>
      </c>
      <c r="N159" s="28">
        <v>172.05</v>
      </c>
      <c r="O159" s="39">
        <v>66767800</v>
      </c>
      <c r="P159" s="40">
        <v>6.6367545335576745E-3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2474.4</v>
      </c>
      <c r="F160" s="37">
        <v>2470.8166666666666</v>
      </c>
      <c r="G160" s="38">
        <v>2459.6333333333332</v>
      </c>
      <c r="H160" s="38">
        <v>2444.8666666666668</v>
      </c>
      <c r="I160" s="38">
        <v>2433.6833333333334</v>
      </c>
      <c r="J160" s="38">
        <v>2485.583333333333</v>
      </c>
      <c r="K160" s="38">
        <v>2496.7666666666664</v>
      </c>
      <c r="L160" s="38">
        <v>2511.5333333333328</v>
      </c>
      <c r="M160" s="28">
        <v>2482</v>
      </c>
      <c r="N160" s="28">
        <v>2456.0500000000002</v>
      </c>
      <c r="O160" s="39">
        <v>2766250</v>
      </c>
      <c r="P160" s="40">
        <v>1.9064284398600112E-2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3447.75</v>
      </c>
      <c r="F161" s="37">
        <v>3457.6833333333329</v>
      </c>
      <c r="G161" s="38">
        <v>3421.6666666666661</v>
      </c>
      <c r="H161" s="38">
        <v>3395.583333333333</v>
      </c>
      <c r="I161" s="38">
        <v>3359.5666666666662</v>
      </c>
      <c r="J161" s="38">
        <v>3483.766666666666</v>
      </c>
      <c r="K161" s="38">
        <v>3519.7833333333333</v>
      </c>
      <c r="L161" s="38">
        <v>3545.8666666666659</v>
      </c>
      <c r="M161" s="28">
        <v>3493.7</v>
      </c>
      <c r="N161" s="28">
        <v>3431.6</v>
      </c>
      <c r="O161" s="39">
        <v>2236500</v>
      </c>
      <c r="P161" s="40">
        <v>-4.6728971962616819E-3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53.6</v>
      </c>
      <c r="F162" s="37">
        <v>53.366666666666674</v>
      </c>
      <c r="G162" s="38">
        <v>53.033333333333346</v>
      </c>
      <c r="H162" s="38">
        <v>52.466666666666669</v>
      </c>
      <c r="I162" s="38">
        <v>52.13333333333334</v>
      </c>
      <c r="J162" s="38">
        <v>53.933333333333351</v>
      </c>
      <c r="K162" s="38">
        <v>54.26666666666668</v>
      </c>
      <c r="L162" s="38">
        <v>54.833333333333357</v>
      </c>
      <c r="M162" s="28">
        <v>53.7</v>
      </c>
      <c r="N162" s="28">
        <v>52.8</v>
      </c>
      <c r="O162" s="39">
        <v>242224000</v>
      </c>
      <c r="P162" s="40">
        <v>1.1356804061727571E-2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3277.9</v>
      </c>
      <c r="F163" s="37">
        <v>3277.7000000000003</v>
      </c>
      <c r="G163" s="38">
        <v>3260.3500000000004</v>
      </c>
      <c r="H163" s="38">
        <v>3242.8</v>
      </c>
      <c r="I163" s="38">
        <v>3225.4500000000003</v>
      </c>
      <c r="J163" s="38">
        <v>3295.2500000000005</v>
      </c>
      <c r="K163" s="38">
        <v>3312.6</v>
      </c>
      <c r="L163" s="38">
        <v>3330.1500000000005</v>
      </c>
      <c r="M163" s="28">
        <v>3295.05</v>
      </c>
      <c r="N163" s="28">
        <v>3260.15</v>
      </c>
      <c r="O163" s="39">
        <v>1296300</v>
      </c>
      <c r="P163" s="40">
        <v>-1.9736842105263157E-2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240.05</v>
      </c>
      <c r="F164" s="37">
        <v>238.79999999999998</v>
      </c>
      <c r="G164" s="38">
        <v>237.14999999999998</v>
      </c>
      <c r="H164" s="38">
        <v>234.25</v>
      </c>
      <c r="I164" s="38">
        <v>232.6</v>
      </c>
      <c r="J164" s="38">
        <v>241.69999999999996</v>
      </c>
      <c r="K164" s="38">
        <v>243.35</v>
      </c>
      <c r="L164" s="38">
        <v>246.24999999999994</v>
      </c>
      <c r="M164" s="28">
        <v>240.45</v>
      </c>
      <c r="N164" s="28">
        <v>235.9</v>
      </c>
      <c r="O164" s="39">
        <v>28447200</v>
      </c>
      <c r="P164" s="40">
        <v>1.7184784707472485E-2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1491.4</v>
      </c>
      <c r="F165" s="37">
        <v>1493.6166666666668</v>
      </c>
      <c r="G165" s="38">
        <v>1484.2333333333336</v>
      </c>
      <c r="H165" s="38">
        <v>1477.0666666666668</v>
      </c>
      <c r="I165" s="38">
        <v>1467.6833333333336</v>
      </c>
      <c r="J165" s="38">
        <v>1500.7833333333335</v>
      </c>
      <c r="K165" s="38">
        <v>1510.1666666666667</v>
      </c>
      <c r="L165" s="38">
        <v>1517.3333333333335</v>
      </c>
      <c r="M165" s="28">
        <v>1503</v>
      </c>
      <c r="N165" s="28">
        <v>1486.45</v>
      </c>
      <c r="O165" s="39">
        <v>3251523</v>
      </c>
      <c r="P165" s="40">
        <v>1.4218611146375524E-2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163.19999999999999</v>
      </c>
      <c r="F166" s="37">
        <v>163.38333333333333</v>
      </c>
      <c r="G166" s="38">
        <v>161.71666666666664</v>
      </c>
      <c r="H166" s="38">
        <v>160.23333333333332</v>
      </c>
      <c r="I166" s="38">
        <v>158.56666666666663</v>
      </c>
      <c r="J166" s="38">
        <v>164.86666666666665</v>
      </c>
      <c r="K166" s="38">
        <v>166.53333333333333</v>
      </c>
      <c r="L166" s="38">
        <v>168.01666666666665</v>
      </c>
      <c r="M166" s="28">
        <v>165.05</v>
      </c>
      <c r="N166" s="28">
        <v>161.9</v>
      </c>
      <c r="O166" s="39">
        <v>11469500</v>
      </c>
      <c r="P166" s="40">
        <v>1.0795805058605799E-2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755.55</v>
      </c>
      <c r="F167" s="37">
        <v>753.38333333333333</v>
      </c>
      <c r="G167" s="38">
        <v>748.51666666666665</v>
      </c>
      <c r="H167" s="38">
        <v>741.48333333333335</v>
      </c>
      <c r="I167" s="38">
        <v>736.61666666666667</v>
      </c>
      <c r="J167" s="38">
        <v>760.41666666666663</v>
      </c>
      <c r="K167" s="38">
        <v>765.28333333333319</v>
      </c>
      <c r="L167" s="38">
        <v>772.31666666666661</v>
      </c>
      <c r="M167" s="28">
        <v>758.25</v>
      </c>
      <c r="N167" s="28">
        <v>746.35</v>
      </c>
      <c r="O167" s="39">
        <v>3691550</v>
      </c>
      <c r="P167" s="40">
        <v>-2.6451468280654561E-2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156.35</v>
      </c>
      <c r="F168" s="37">
        <v>156.4</v>
      </c>
      <c r="G168" s="38">
        <v>155.20000000000002</v>
      </c>
      <c r="H168" s="38">
        <v>154.05000000000001</v>
      </c>
      <c r="I168" s="38">
        <v>152.85000000000002</v>
      </c>
      <c r="J168" s="38">
        <v>157.55000000000001</v>
      </c>
      <c r="K168" s="38">
        <v>158.75</v>
      </c>
      <c r="L168" s="38">
        <v>159.9</v>
      </c>
      <c r="M168" s="28">
        <v>157.6</v>
      </c>
      <c r="N168" s="28">
        <v>155.25</v>
      </c>
      <c r="O168" s="39">
        <v>40780000</v>
      </c>
      <c r="P168" s="40">
        <v>3.8848554324289901E-2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137.69999999999999</v>
      </c>
      <c r="F169" s="37">
        <v>138.53333333333333</v>
      </c>
      <c r="G169" s="38">
        <v>135.86666666666667</v>
      </c>
      <c r="H169" s="38">
        <v>134.03333333333333</v>
      </c>
      <c r="I169" s="38">
        <v>131.36666666666667</v>
      </c>
      <c r="J169" s="38">
        <v>140.36666666666667</v>
      </c>
      <c r="K169" s="38">
        <v>143.03333333333336</v>
      </c>
      <c r="L169" s="38">
        <v>144.86666666666667</v>
      </c>
      <c r="M169" s="28">
        <v>141.19999999999999</v>
      </c>
      <c r="N169" s="28">
        <v>136.69999999999999</v>
      </c>
      <c r="O169" s="39">
        <v>58808000</v>
      </c>
      <c r="P169" s="40">
        <v>-2.3072747014115094E-3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2454.9499999999998</v>
      </c>
      <c r="F170" s="37">
        <v>2445.2333333333331</v>
      </c>
      <c r="G170" s="38">
        <v>2430.7666666666664</v>
      </c>
      <c r="H170" s="38">
        <v>2406.5833333333335</v>
      </c>
      <c r="I170" s="38">
        <v>2392.1166666666668</v>
      </c>
      <c r="J170" s="38">
        <v>2469.4166666666661</v>
      </c>
      <c r="K170" s="38">
        <v>2483.8833333333323</v>
      </c>
      <c r="L170" s="38">
        <v>2508.0666666666657</v>
      </c>
      <c r="M170" s="28">
        <v>2459.6999999999998</v>
      </c>
      <c r="N170" s="28">
        <v>2421.0500000000002</v>
      </c>
      <c r="O170" s="39">
        <v>32844500</v>
      </c>
      <c r="P170" s="40">
        <v>-3.5873827274726777E-3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86</v>
      </c>
      <c r="F171" s="37">
        <v>86.116666666666674</v>
      </c>
      <c r="G171" s="38">
        <v>85.183333333333351</v>
      </c>
      <c r="H171" s="38">
        <v>84.366666666666674</v>
      </c>
      <c r="I171" s="38">
        <v>83.433333333333351</v>
      </c>
      <c r="J171" s="38">
        <v>86.933333333333351</v>
      </c>
      <c r="K171" s="38">
        <v>87.866666666666688</v>
      </c>
      <c r="L171" s="38">
        <v>88.683333333333351</v>
      </c>
      <c r="M171" s="28">
        <v>87.05</v>
      </c>
      <c r="N171" s="28">
        <v>85.3</v>
      </c>
      <c r="O171" s="39">
        <v>101040000</v>
      </c>
      <c r="P171" s="40">
        <v>-1.1195490487747593E-2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799.7</v>
      </c>
      <c r="F172" s="37">
        <v>794.76666666666677</v>
      </c>
      <c r="G172" s="38">
        <v>786.53333333333353</v>
      </c>
      <c r="H172" s="38">
        <v>773.36666666666679</v>
      </c>
      <c r="I172" s="38">
        <v>765.13333333333355</v>
      </c>
      <c r="J172" s="38">
        <v>807.93333333333351</v>
      </c>
      <c r="K172" s="38">
        <v>816.16666666666686</v>
      </c>
      <c r="L172" s="38">
        <v>829.33333333333348</v>
      </c>
      <c r="M172" s="28">
        <v>803</v>
      </c>
      <c r="N172" s="28">
        <v>781.6</v>
      </c>
      <c r="O172" s="39">
        <v>8072000</v>
      </c>
      <c r="P172" s="40">
        <v>-3.8498189441585666E-2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1170.7</v>
      </c>
      <c r="F173" s="37">
        <v>1161.55</v>
      </c>
      <c r="G173" s="38">
        <v>1150.0999999999999</v>
      </c>
      <c r="H173" s="38">
        <v>1129.5</v>
      </c>
      <c r="I173" s="38">
        <v>1118.05</v>
      </c>
      <c r="J173" s="38">
        <v>1182.1499999999999</v>
      </c>
      <c r="K173" s="38">
        <v>1193.6000000000001</v>
      </c>
      <c r="L173" s="38">
        <v>1214.1999999999998</v>
      </c>
      <c r="M173" s="28">
        <v>1173</v>
      </c>
      <c r="N173" s="28">
        <v>1140.95</v>
      </c>
      <c r="O173" s="39">
        <v>7218000</v>
      </c>
      <c r="P173" s="40">
        <v>-2.6797451714025686E-2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580.35</v>
      </c>
      <c r="F174" s="37">
        <v>575.4666666666667</v>
      </c>
      <c r="G174" s="38">
        <v>570.03333333333342</v>
      </c>
      <c r="H174" s="38">
        <v>559.7166666666667</v>
      </c>
      <c r="I174" s="38">
        <v>554.28333333333342</v>
      </c>
      <c r="J174" s="38">
        <v>585.78333333333342</v>
      </c>
      <c r="K174" s="38">
        <v>591.21666666666681</v>
      </c>
      <c r="L174" s="38">
        <v>601.53333333333342</v>
      </c>
      <c r="M174" s="28">
        <v>580.9</v>
      </c>
      <c r="N174" s="28">
        <v>565.15</v>
      </c>
      <c r="O174" s="39">
        <v>60205500</v>
      </c>
      <c r="P174" s="40">
        <v>3.560647108909358E-2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24585.8</v>
      </c>
      <c r="F175" s="37">
        <v>24524.883333333331</v>
      </c>
      <c r="G175" s="38">
        <v>24356.016666666663</v>
      </c>
      <c r="H175" s="38">
        <v>24126.23333333333</v>
      </c>
      <c r="I175" s="38">
        <v>23957.366666666661</v>
      </c>
      <c r="J175" s="38">
        <v>24754.666666666664</v>
      </c>
      <c r="K175" s="38">
        <v>24923.533333333333</v>
      </c>
      <c r="L175" s="38">
        <v>25153.316666666666</v>
      </c>
      <c r="M175" s="28">
        <v>24693.75</v>
      </c>
      <c r="N175" s="28">
        <v>24295.1</v>
      </c>
      <c r="O175" s="39">
        <v>315800</v>
      </c>
      <c r="P175" s="40">
        <v>-2.5007718431614697E-2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3595.95</v>
      </c>
      <c r="F176" s="37">
        <v>3584</v>
      </c>
      <c r="G176" s="38">
        <v>3560</v>
      </c>
      <c r="H176" s="38">
        <v>3524.05</v>
      </c>
      <c r="I176" s="38">
        <v>3500.05</v>
      </c>
      <c r="J176" s="38">
        <v>3619.95</v>
      </c>
      <c r="K176" s="38">
        <v>3643.95</v>
      </c>
      <c r="L176" s="38">
        <v>3679.8999999999996</v>
      </c>
      <c r="M176" s="28">
        <v>3608</v>
      </c>
      <c r="N176" s="28">
        <v>3548.05</v>
      </c>
      <c r="O176" s="39">
        <v>1837550</v>
      </c>
      <c r="P176" s="40">
        <v>3.90625E-3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2559.8000000000002</v>
      </c>
      <c r="F177" s="37">
        <v>2548.6</v>
      </c>
      <c r="G177" s="38">
        <v>2522.1999999999998</v>
      </c>
      <c r="H177" s="38">
        <v>2484.6</v>
      </c>
      <c r="I177" s="38">
        <v>2458.1999999999998</v>
      </c>
      <c r="J177" s="38">
        <v>2586.1999999999998</v>
      </c>
      <c r="K177" s="38">
        <v>2612.6000000000004</v>
      </c>
      <c r="L177" s="38">
        <v>2650.2</v>
      </c>
      <c r="M177" s="28">
        <v>2575</v>
      </c>
      <c r="N177" s="28">
        <v>2511</v>
      </c>
      <c r="O177" s="39">
        <v>2541375</v>
      </c>
      <c r="P177" s="40">
        <v>-1.9145802650957289E-3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1335.7</v>
      </c>
      <c r="F178" s="37">
        <v>1331.8666666666668</v>
      </c>
      <c r="G178" s="38">
        <v>1324.8833333333337</v>
      </c>
      <c r="H178" s="38">
        <v>1314.0666666666668</v>
      </c>
      <c r="I178" s="38">
        <v>1307.0833333333337</v>
      </c>
      <c r="J178" s="38">
        <v>1342.6833333333336</v>
      </c>
      <c r="K178" s="38">
        <v>1349.6666666666667</v>
      </c>
      <c r="L178" s="38">
        <v>1360.4833333333336</v>
      </c>
      <c r="M178" s="28">
        <v>1338.85</v>
      </c>
      <c r="N178" s="28">
        <v>1321.05</v>
      </c>
      <c r="O178" s="39">
        <v>4723200</v>
      </c>
      <c r="P178" s="40">
        <v>-5.1813471502590676E-3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977.1</v>
      </c>
      <c r="F179" s="37">
        <v>975.0333333333333</v>
      </c>
      <c r="G179" s="38">
        <v>971.31666666666661</v>
      </c>
      <c r="H179" s="38">
        <v>965.5333333333333</v>
      </c>
      <c r="I179" s="38">
        <v>961.81666666666661</v>
      </c>
      <c r="J179" s="38">
        <v>980.81666666666661</v>
      </c>
      <c r="K179" s="38">
        <v>984.5333333333333</v>
      </c>
      <c r="L179" s="38">
        <v>990.31666666666661</v>
      </c>
      <c r="M179" s="28">
        <v>978.75</v>
      </c>
      <c r="N179" s="28">
        <v>969.25</v>
      </c>
      <c r="O179" s="39">
        <v>21004900</v>
      </c>
      <c r="P179" s="40">
        <v>-7.8362650443063089E-3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440.2</v>
      </c>
      <c r="F180" s="37">
        <v>439.7833333333333</v>
      </c>
      <c r="G180" s="38">
        <v>437.16666666666663</v>
      </c>
      <c r="H180" s="38">
        <v>434.13333333333333</v>
      </c>
      <c r="I180" s="38">
        <v>431.51666666666665</v>
      </c>
      <c r="J180" s="38">
        <v>442.81666666666661</v>
      </c>
      <c r="K180" s="38">
        <v>445.43333333333328</v>
      </c>
      <c r="L180" s="38">
        <v>448.46666666666658</v>
      </c>
      <c r="M180" s="28">
        <v>442.4</v>
      </c>
      <c r="N180" s="28">
        <v>436.75</v>
      </c>
      <c r="O180" s="39">
        <v>7866000</v>
      </c>
      <c r="P180" s="40">
        <v>4.2129452317119873E-3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694.1</v>
      </c>
      <c r="F181" s="37">
        <v>694.5333333333333</v>
      </c>
      <c r="G181" s="38">
        <v>687.66666666666663</v>
      </c>
      <c r="H181" s="38">
        <v>681.23333333333335</v>
      </c>
      <c r="I181" s="38">
        <v>674.36666666666667</v>
      </c>
      <c r="J181" s="38">
        <v>700.96666666666658</v>
      </c>
      <c r="K181" s="38">
        <v>707.83333333333337</v>
      </c>
      <c r="L181" s="38">
        <v>714.26666666666654</v>
      </c>
      <c r="M181" s="28">
        <v>701.4</v>
      </c>
      <c r="N181" s="28">
        <v>688.1</v>
      </c>
      <c r="O181" s="39">
        <v>2931000</v>
      </c>
      <c r="P181" s="40">
        <v>4.1109969167523125E-3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986.55</v>
      </c>
      <c r="F182" s="37">
        <v>992.4</v>
      </c>
      <c r="G182" s="38">
        <v>964.8</v>
      </c>
      <c r="H182" s="38">
        <v>943.05</v>
      </c>
      <c r="I182" s="38">
        <v>915.44999999999993</v>
      </c>
      <c r="J182" s="38">
        <v>1014.15</v>
      </c>
      <c r="K182" s="38">
        <v>1041.75</v>
      </c>
      <c r="L182" s="38">
        <v>1063.5</v>
      </c>
      <c r="M182" s="28">
        <v>1020</v>
      </c>
      <c r="N182" s="28">
        <v>970.65</v>
      </c>
      <c r="O182" s="39">
        <v>5681550</v>
      </c>
      <c r="P182" s="40">
        <v>0.21937373910803967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1241.4000000000001</v>
      </c>
      <c r="F183" s="37">
        <v>1244.4333333333334</v>
      </c>
      <c r="G183" s="38">
        <v>1234.9666666666667</v>
      </c>
      <c r="H183" s="38">
        <v>1228.5333333333333</v>
      </c>
      <c r="I183" s="38">
        <v>1219.0666666666666</v>
      </c>
      <c r="J183" s="38">
        <v>1250.8666666666668</v>
      </c>
      <c r="K183" s="38">
        <v>1260.3333333333335</v>
      </c>
      <c r="L183" s="38">
        <v>1266.7666666666669</v>
      </c>
      <c r="M183" s="28">
        <v>1253.9000000000001</v>
      </c>
      <c r="N183" s="28">
        <v>1238</v>
      </c>
      <c r="O183" s="39">
        <v>2070000</v>
      </c>
      <c r="P183" s="40">
        <v>-1.9286403085824494E-3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770.2</v>
      </c>
      <c r="F184" s="37">
        <v>772.01666666666677</v>
      </c>
      <c r="G184" s="38">
        <v>766.23333333333358</v>
      </c>
      <c r="H184" s="38">
        <v>762.26666666666677</v>
      </c>
      <c r="I184" s="38">
        <v>756.48333333333358</v>
      </c>
      <c r="J184" s="38">
        <v>775.98333333333358</v>
      </c>
      <c r="K184" s="38">
        <v>781.76666666666665</v>
      </c>
      <c r="L184" s="38">
        <v>785.73333333333358</v>
      </c>
      <c r="M184" s="28">
        <v>777.8</v>
      </c>
      <c r="N184" s="28">
        <v>768.05</v>
      </c>
      <c r="O184" s="39">
        <v>10549800</v>
      </c>
      <c r="P184" s="40">
        <v>2.2683650322805792E-2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482.75</v>
      </c>
      <c r="F185" s="37">
        <v>483.98333333333335</v>
      </c>
      <c r="G185" s="38">
        <v>479.11666666666667</v>
      </c>
      <c r="H185" s="38">
        <v>475.48333333333335</v>
      </c>
      <c r="I185" s="38">
        <v>470.61666666666667</v>
      </c>
      <c r="J185" s="38">
        <v>487.61666666666667</v>
      </c>
      <c r="K185" s="38">
        <v>492.48333333333335</v>
      </c>
      <c r="L185" s="38">
        <v>496.11666666666667</v>
      </c>
      <c r="M185" s="28">
        <v>488.85</v>
      </c>
      <c r="N185" s="28">
        <v>480.35</v>
      </c>
      <c r="O185" s="39">
        <v>56009625</v>
      </c>
      <c r="P185" s="40">
        <v>-4.8863233581447158E-3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204.7</v>
      </c>
      <c r="F186" s="37">
        <v>204.15</v>
      </c>
      <c r="G186" s="38">
        <v>203.15</v>
      </c>
      <c r="H186" s="38">
        <v>201.6</v>
      </c>
      <c r="I186" s="38">
        <v>200.6</v>
      </c>
      <c r="J186" s="38">
        <v>205.70000000000002</v>
      </c>
      <c r="K186" s="38">
        <v>206.70000000000002</v>
      </c>
      <c r="L186" s="38">
        <v>208.25000000000003</v>
      </c>
      <c r="M186" s="28">
        <v>205.15</v>
      </c>
      <c r="N186" s="28">
        <v>202.6</v>
      </c>
      <c r="O186" s="39">
        <v>98860500</v>
      </c>
      <c r="P186" s="40">
        <v>4.6441840525864531E-2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111.55</v>
      </c>
      <c r="F187" s="37">
        <v>111.38333333333333</v>
      </c>
      <c r="G187" s="38">
        <v>110.26666666666665</v>
      </c>
      <c r="H187" s="38">
        <v>108.98333333333332</v>
      </c>
      <c r="I187" s="38">
        <v>107.86666666666665</v>
      </c>
      <c r="J187" s="38">
        <v>112.66666666666666</v>
      </c>
      <c r="K187" s="38">
        <v>113.78333333333333</v>
      </c>
      <c r="L187" s="38">
        <v>115.06666666666666</v>
      </c>
      <c r="M187" s="28">
        <v>112.5</v>
      </c>
      <c r="N187" s="28">
        <v>110.1</v>
      </c>
      <c r="O187" s="39">
        <v>195508500</v>
      </c>
      <c r="P187" s="40">
        <v>-2.4800416998161916E-2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3229.35</v>
      </c>
      <c r="F188" s="37">
        <v>3219.4833333333336</v>
      </c>
      <c r="G188" s="38">
        <v>3205.0666666666671</v>
      </c>
      <c r="H188" s="38">
        <v>3180.7833333333333</v>
      </c>
      <c r="I188" s="38">
        <v>3166.3666666666668</v>
      </c>
      <c r="J188" s="38">
        <v>3243.7666666666673</v>
      </c>
      <c r="K188" s="38">
        <v>3258.1833333333334</v>
      </c>
      <c r="L188" s="38">
        <v>3282.4666666666676</v>
      </c>
      <c r="M188" s="28">
        <v>3233.9</v>
      </c>
      <c r="N188" s="28">
        <v>3195.2</v>
      </c>
      <c r="O188" s="39">
        <v>10906525</v>
      </c>
      <c r="P188" s="40">
        <v>-1.1107056154102471E-2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1050.45</v>
      </c>
      <c r="F189" s="37">
        <v>1045.8666666666666</v>
      </c>
      <c r="G189" s="38">
        <v>1039.2333333333331</v>
      </c>
      <c r="H189" s="38">
        <v>1028.0166666666667</v>
      </c>
      <c r="I189" s="38">
        <v>1021.3833333333332</v>
      </c>
      <c r="J189" s="38">
        <v>1057.083333333333</v>
      </c>
      <c r="K189" s="38">
        <v>1063.7166666666667</v>
      </c>
      <c r="L189" s="38">
        <v>1074.9333333333329</v>
      </c>
      <c r="M189" s="28">
        <v>1052.5</v>
      </c>
      <c r="N189" s="28">
        <v>1034.6500000000001</v>
      </c>
      <c r="O189" s="39">
        <v>9990000</v>
      </c>
      <c r="P189" s="40">
        <v>1.4316174230886384E-2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2686.45</v>
      </c>
      <c r="F190" s="37">
        <v>2685.35</v>
      </c>
      <c r="G190" s="38">
        <v>2666.7</v>
      </c>
      <c r="H190" s="38">
        <v>2646.95</v>
      </c>
      <c r="I190" s="38">
        <v>2628.2999999999997</v>
      </c>
      <c r="J190" s="38">
        <v>2705.1</v>
      </c>
      <c r="K190" s="38">
        <v>2723.7500000000005</v>
      </c>
      <c r="L190" s="38">
        <v>2743.5</v>
      </c>
      <c r="M190" s="28">
        <v>2704</v>
      </c>
      <c r="N190" s="28">
        <v>2665.6</v>
      </c>
      <c r="O190" s="39">
        <v>4902750</v>
      </c>
      <c r="P190" s="40">
        <v>-3.2021957913998169E-3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1668.1</v>
      </c>
      <c r="F191" s="37">
        <v>1666.1166666666668</v>
      </c>
      <c r="G191" s="38">
        <v>1659.6333333333337</v>
      </c>
      <c r="H191" s="38">
        <v>1651.166666666667</v>
      </c>
      <c r="I191" s="38">
        <v>1644.6833333333338</v>
      </c>
      <c r="J191" s="38">
        <v>1674.5833333333335</v>
      </c>
      <c r="K191" s="38">
        <v>1681.0666666666666</v>
      </c>
      <c r="L191" s="38">
        <v>1689.5333333333333</v>
      </c>
      <c r="M191" s="28">
        <v>1672.6</v>
      </c>
      <c r="N191" s="28">
        <v>1657.65</v>
      </c>
      <c r="O191" s="39">
        <v>1492500</v>
      </c>
      <c r="P191" s="40">
        <v>1.1864406779661017E-2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1406.8</v>
      </c>
      <c r="F192" s="37">
        <v>1401.0666666666666</v>
      </c>
      <c r="G192" s="38">
        <v>1392.8333333333333</v>
      </c>
      <c r="H192" s="38">
        <v>1378.8666666666666</v>
      </c>
      <c r="I192" s="38">
        <v>1370.6333333333332</v>
      </c>
      <c r="J192" s="38">
        <v>1415.0333333333333</v>
      </c>
      <c r="K192" s="38">
        <v>1423.2666666666669</v>
      </c>
      <c r="L192" s="38">
        <v>1437.2333333333333</v>
      </c>
      <c r="M192" s="28">
        <v>1409.3</v>
      </c>
      <c r="N192" s="28">
        <v>1387.1</v>
      </c>
      <c r="O192" s="39">
        <v>3636400</v>
      </c>
      <c r="P192" s="40">
        <v>-9.6949891067538135E-3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1175.8</v>
      </c>
      <c r="F193" s="37">
        <v>1168.8999999999999</v>
      </c>
      <c r="G193" s="38">
        <v>1152.9499999999998</v>
      </c>
      <c r="H193" s="38">
        <v>1130.0999999999999</v>
      </c>
      <c r="I193" s="38">
        <v>1114.1499999999999</v>
      </c>
      <c r="J193" s="38">
        <v>1191.7499999999998</v>
      </c>
      <c r="K193" s="38">
        <v>1207.7</v>
      </c>
      <c r="L193" s="38">
        <v>1230.5499999999997</v>
      </c>
      <c r="M193" s="28">
        <v>1184.8499999999999</v>
      </c>
      <c r="N193" s="28">
        <v>1146.05</v>
      </c>
      <c r="O193" s="39">
        <v>7363300</v>
      </c>
      <c r="P193" s="40">
        <v>4.2963528737826997E-3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1434.05</v>
      </c>
      <c r="F194" s="37">
        <v>1434.75</v>
      </c>
      <c r="G194" s="38">
        <v>1425.3</v>
      </c>
      <c r="H194" s="38">
        <v>1416.55</v>
      </c>
      <c r="I194" s="38">
        <v>1407.1</v>
      </c>
      <c r="J194" s="38">
        <v>1443.5</v>
      </c>
      <c r="K194" s="38">
        <v>1452.9499999999998</v>
      </c>
      <c r="L194" s="38">
        <v>1461.7</v>
      </c>
      <c r="M194" s="28">
        <v>1444.2</v>
      </c>
      <c r="N194" s="28">
        <v>1426</v>
      </c>
      <c r="O194" s="39">
        <v>2022400</v>
      </c>
      <c r="P194" s="40">
        <v>4.0329218106995884E-2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7548.9</v>
      </c>
      <c r="F195" s="37">
        <v>7547.9000000000005</v>
      </c>
      <c r="G195" s="38">
        <v>7527.0000000000009</v>
      </c>
      <c r="H195" s="38">
        <v>7505.1</v>
      </c>
      <c r="I195" s="38">
        <v>7484.2000000000007</v>
      </c>
      <c r="J195" s="38">
        <v>7569.8000000000011</v>
      </c>
      <c r="K195" s="38">
        <v>7590.7000000000007</v>
      </c>
      <c r="L195" s="38">
        <v>7612.6000000000013</v>
      </c>
      <c r="M195" s="28">
        <v>7568.8</v>
      </c>
      <c r="N195" s="28">
        <v>7526</v>
      </c>
      <c r="O195" s="39">
        <v>1802300</v>
      </c>
      <c r="P195" s="40">
        <v>5.2429025600981647E-3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733.2</v>
      </c>
      <c r="F196" s="37">
        <v>736.33333333333337</v>
      </c>
      <c r="G196" s="38">
        <v>727.16666666666674</v>
      </c>
      <c r="H196" s="38">
        <v>721.13333333333333</v>
      </c>
      <c r="I196" s="38">
        <v>711.9666666666667</v>
      </c>
      <c r="J196" s="38">
        <v>742.36666666666679</v>
      </c>
      <c r="K196" s="38">
        <v>751.53333333333353</v>
      </c>
      <c r="L196" s="38">
        <v>757.56666666666683</v>
      </c>
      <c r="M196" s="28">
        <v>745.5</v>
      </c>
      <c r="N196" s="28">
        <v>730.3</v>
      </c>
      <c r="O196" s="39">
        <v>14630200</v>
      </c>
      <c r="P196" s="40">
        <v>7.3397780164697456E-3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278.39999999999998</v>
      </c>
      <c r="F197" s="37">
        <v>279.13333333333327</v>
      </c>
      <c r="G197" s="38">
        <v>276.81666666666655</v>
      </c>
      <c r="H197" s="38">
        <v>275.23333333333329</v>
      </c>
      <c r="I197" s="38">
        <v>272.91666666666657</v>
      </c>
      <c r="J197" s="38">
        <v>280.71666666666653</v>
      </c>
      <c r="K197" s="38">
        <v>283.03333333333325</v>
      </c>
      <c r="L197" s="38">
        <v>284.6166666666665</v>
      </c>
      <c r="M197" s="28">
        <v>281.45</v>
      </c>
      <c r="N197" s="28">
        <v>277.55</v>
      </c>
      <c r="O197" s="39">
        <v>37198000</v>
      </c>
      <c r="P197" s="40">
        <v>6.7435720844811753E-2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807.05</v>
      </c>
      <c r="F198" s="37">
        <v>808.66666666666663</v>
      </c>
      <c r="G198" s="38">
        <v>801.43333333333328</v>
      </c>
      <c r="H198" s="38">
        <v>795.81666666666661</v>
      </c>
      <c r="I198" s="38">
        <v>788.58333333333326</v>
      </c>
      <c r="J198" s="38">
        <v>814.2833333333333</v>
      </c>
      <c r="K198" s="38">
        <v>821.51666666666665</v>
      </c>
      <c r="L198" s="38">
        <v>827.13333333333333</v>
      </c>
      <c r="M198" s="28">
        <v>815.9</v>
      </c>
      <c r="N198" s="28">
        <v>803.05</v>
      </c>
      <c r="O198" s="39">
        <v>7932000</v>
      </c>
      <c r="P198" s="40">
        <v>2.711522026260586E-2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1350.1</v>
      </c>
      <c r="F199" s="37">
        <v>1348.7166666666667</v>
      </c>
      <c r="G199" s="38">
        <v>1335.4833333333333</v>
      </c>
      <c r="H199" s="38">
        <v>1320.8666666666666</v>
      </c>
      <c r="I199" s="38">
        <v>1307.6333333333332</v>
      </c>
      <c r="J199" s="38">
        <v>1363.3333333333335</v>
      </c>
      <c r="K199" s="38">
        <v>1376.5666666666671</v>
      </c>
      <c r="L199" s="38">
        <v>1391.1833333333336</v>
      </c>
      <c r="M199" s="28">
        <v>1361.95</v>
      </c>
      <c r="N199" s="28">
        <v>1334.1</v>
      </c>
      <c r="O199" s="39">
        <v>677600</v>
      </c>
      <c r="P199" s="40">
        <v>-4.0634291377601585E-2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385.9</v>
      </c>
      <c r="F200" s="37">
        <v>385.90000000000003</v>
      </c>
      <c r="G200" s="38">
        <v>384.55000000000007</v>
      </c>
      <c r="H200" s="38">
        <v>383.20000000000005</v>
      </c>
      <c r="I200" s="38">
        <v>381.85000000000008</v>
      </c>
      <c r="J200" s="38">
        <v>387.25000000000006</v>
      </c>
      <c r="K200" s="38">
        <v>388.60000000000008</v>
      </c>
      <c r="L200" s="38">
        <v>389.95000000000005</v>
      </c>
      <c r="M200" s="28">
        <v>387.25</v>
      </c>
      <c r="N200" s="28">
        <v>384.55</v>
      </c>
      <c r="O200" s="39">
        <v>28197000</v>
      </c>
      <c r="P200" s="40">
        <v>2.3967752478483494E-2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196.3</v>
      </c>
      <c r="F201" s="37">
        <v>196.20000000000002</v>
      </c>
      <c r="G201" s="38">
        <v>194.85000000000002</v>
      </c>
      <c r="H201" s="38">
        <v>193.4</v>
      </c>
      <c r="I201" s="38">
        <v>192.05</v>
      </c>
      <c r="J201" s="38">
        <v>197.65000000000003</v>
      </c>
      <c r="K201" s="38">
        <v>199</v>
      </c>
      <c r="L201" s="38">
        <v>200.45000000000005</v>
      </c>
      <c r="M201" s="28">
        <v>197.55</v>
      </c>
      <c r="N201" s="28">
        <v>194.75</v>
      </c>
      <c r="O201" s="39">
        <v>86457000</v>
      </c>
      <c r="P201" s="40">
        <v>1.6335326011399972E-3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521.95000000000005</v>
      </c>
      <c r="F202" s="37">
        <v>522.06666666666672</v>
      </c>
      <c r="G202" s="38">
        <v>518.68333333333339</v>
      </c>
      <c r="H202" s="38">
        <v>515.41666666666663</v>
      </c>
      <c r="I202" s="38">
        <v>512.0333333333333</v>
      </c>
      <c r="J202" s="38">
        <v>525.33333333333348</v>
      </c>
      <c r="K202" s="38">
        <v>528.71666666666692</v>
      </c>
      <c r="L202" s="38">
        <v>531.98333333333358</v>
      </c>
      <c r="M202" s="28">
        <v>525.45000000000005</v>
      </c>
      <c r="N202" s="28">
        <v>518.79999999999995</v>
      </c>
      <c r="O202" s="39">
        <v>7232400</v>
      </c>
      <c r="P202" s="40">
        <v>6.0998151571164512E-2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9" sqref="B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7" t="s">
        <v>16</v>
      </c>
      <c r="B8" s="349"/>
      <c r="C8" s="353" t="s">
        <v>20</v>
      </c>
      <c r="D8" s="353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3"/>
      <c r="L8" s="50"/>
      <c r="M8" s="50"/>
      <c r="N8" s="1"/>
      <c r="O8" s="1"/>
    </row>
    <row r="9" spans="1:15" ht="36" customHeight="1">
      <c r="A9" s="351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18255.8</v>
      </c>
      <c r="D10" s="257">
        <v>18196.649999999998</v>
      </c>
      <c r="E10" s="257">
        <v>18125.849999999995</v>
      </c>
      <c r="F10" s="257">
        <v>17995.899999999998</v>
      </c>
      <c r="G10" s="257">
        <v>17925.099999999995</v>
      </c>
      <c r="H10" s="257">
        <v>18326.599999999995</v>
      </c>
      <c r="I10" s="257">
        <v>18397.399999999998</v>
      </c>
      <c r="J10" s="257">
        <v>18527.349999999995</v>
      </c>
      <c r="K10" s="257">
        <v>18267.45</v>
      </c>
      <c r="L10" s="257">
        <v>18066.7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43685.45</v>
      </c>
      <c r="D11" s="257">
        <v>43546.400000000001</v>
      </c>
      <c r="E11" s="257">
        <v>43353</v>
      </c>
      <c r="F11" s="257">
        <v>43020.549999999996</v>
      </c>
      <c r="G11" s="257">
        <v>42827.149999999994</v>
      </c>
      <c r="H11" s="257">
        <v>43878.850000000006</v>
      </c>
      <c r="I11" s="257">
        <v>44072.250000000015</v>
      </c>
      <c r="J11" s="257">
        <v>44404.700000000012</v>
      </c>
      <c r="K11" s="257">
        <v>43739.8</v>
      </c>
      <c r="L11" s="257">
        <v>43213.95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3115.8</v>
      </c>
      <c r="D12" s="231">
        <v>3109.6</v>
      </c>
      <c r="E12" s="231">
        <v>3098.35</v>
      </c>
      <c r="F12" s="231">
        <v>3080.9</v>
      </c>
      <c r="G12" s="231">
        <v>3069.65</v>
      </c>
      <c r="H12" s="231">
        <v>3127.0499999999997</v>
      </c>
      <c r="I12" s="231">
        <v>3138.2999999999997</v>
      </c>
      <c r="J12" s="231">
        <v>3155.7499999999995</v>
      </c>
      <c r="K12" s="231">
        <v>3120.85</v>
      </c>
      <c r="L12" s="231">
        <v>3092.15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5396.15</v>
      </c>
      <c r="D13" s="231">
        <v>5384.95</v>
      </c>
      <c r="E13" s="231">
        <v>5369.3499999999995</v>
      </c>
      <c r="F13" s="231">
        <v>5342.5499999999993</v>
      </c>
      <c r="G13" s="231">
        <v>5326.9499999999989</v>
      </c>
      <c r="H13" s="231">
        <v>5411.75</v>
      </c>
      <c r="I13" s="231">
        <v>5427.35</v>
      </c>
      <c r="J13" s="231">
        <v>5454.1500000000005</v>
      </c>
      <c r="K13" s="231">
        <v>5400.55</v>
      </c>
      <c r="L13" s="231">
        <v>5358.15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27883.200000000001</v>
      </c>
      <c r="D14" s="231">
        <v>27827.083333333332</v>
      </c>
      <c r="E14" s="231">
        <v>27741.666666666664</v>
      </c>
      <c r="F14" s="231">
        <v>27600.133333333331</v>
      </c>
      <c r="G14" s="231">
        <v>27514.716666666664</v>
      </c>
      <c r="H14" s="231">
        <v>27968.616666666665</v>
      </c>
      <c r="I14" s="231">
        <v>28054.033333333329</v>
      </c>
      <c r="J14" s="231">
        <v>28195.566666666666</v>
      </c>
      <c r="K14" s="231">
        <v>27912.5</v>
      </c>
      <c r="L14" s="231">
        <v>27685.55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4783.55</v>
      </c>
      <c r="D15" s="231">
        <v>4780.6833333333334</v>
      </c>
      <c r="E15" s="231">
        <v>4764.416666666667</v>
      </c>
      <c r="F15" s="231">
        <v>4745.2833333333338</v>
      </c>
      <c r="G15" s="231">
        <v>4729.0166666666673</v>
      </c>
      <c r="H15" s="231">
        <v>4799.8166666666666</v>
      </c>
      <c r="I15" s="231">
        <v>4816.083333333333</v>
      </c>
      <c r="J15" s="231">
        <v>4835.2166666666662</v>
      </c>
      <c r="K15" s="231">
        <v>4796.95</v>
      </c>
      <c r="L15" s="231">
        <v>4761.55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9122.9</v>
      </c>
      <c r="D16" s="231">
        <v>9108.8166666666657</v>
      </c>
      <c r="E16" s="231">
        <v>9085.4833333333318</v>
      </c>
      <c r="F16" s="231">
        <v>9048.0666666666657</v>
      </c>
      <c r="G16" s="231">
        <v>9024.7333333333318</v>
      </c>
      <c r="H16" s="231">
        <v>9146.2333333333318</v>
      </c>
      <c r="I16" s="231">
        <v>9169.5666666666675</v>
      </c>
      <c r="J16" s="231">
        <v>9206.9833333333318</v>
      </c>
      <c r="K16" s="231">
        <v>9132.15</v>
      </c>
      <c r="L16" s="231">
        <v>9071.4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3645.35</v>
      </c>
      <c r="D17" s="231">
        <v>3587.7000000000003</v>
      </c>
      <c r="E17" s="231">
        <v>3512.6500000000005</v>
      </c>
      <c r="F17" s="231">
        <v>3379.9500000000003</v>
      </c>
      <c r="G17" s="231">
        <v>3304.9000000000005</v>
      </c>
      <c r="H17" s="231">
        <v>3720.4000000000005</v>
      </c>
      <c r="I17" s="231">
        <v>3795.4500000000007</v>
      </c>
      <c r="J17" s="231">
        <v>3928.1500000000005</v>
      </c>
      <c r="K17" s="230">
        <v>3662.75</v>
      </c>
      <c r="L17" s="230">
        <v>3455</v>
      </c>
      <c r="M17" s="230">
        <v>12.82221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1766.3</v>
      </c>
      <c r="D18" s="231">
        <v>1760.1000000000001</v>
      </c>
      <c r="E18" s="231">
        <v>1748.2000000000003</v>
      </c>
      <c r="F18" s="231">
        <v>1730.1000000000001</v>
      </c>
      <c r="G18" s="231">
        <v>1718.2000000000003</v>
      </c>
      <c r="H18" s="231">
        <v>1778.2000000000003</v>
      </c>
      <c r="I18" s="231">
        <v>1790.1000000000004</v>
      </c>
      <c r="J18" s="231">
        <v>1808.2000000000003</v>
      </c>
      <c r="K18" s="230">
        <v>1772</v>
      </c>
      <c r="L18" s="230">
        <v>1742</v>
      </c>
      <c r="M18" s="230">
        <v>2.8311999999999999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685.2</v>
      </c>
      <c r="D19" s="231">
        <v>686.38333333333333</v>
      </c>
      <c r="E19" s="231">
        <v>680.81666666666661</v>
      </c>
      <c r="F19" s="231">
        <v>676.43333333333328</v>
      </c>
      <c r="G19" s="231">
        <v>670.86666666666656</v>
      </c>
      <c r="H19" s="231">
        <v>690.76666666666665</v>
      </c>
      <c r="I19" s="231">
        <v>696.33333333333348</v>
      </c>
      <c r="J19" s="231">
        <v>700.7166666666667</v>
      </c>
      <c r="K19" s="230">
        <v>691.95</v>
      </c>
      <c r="L19" s="230">
        <v>682</v>
      </c>
      <c r="M19" s="230">
        <v>8.6552699999999998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22585.45</v>
      </c>
      <c r="D20" s="231">
        <v>22618.166666666668</v>
      </c>
      <c r="E20" s="231">
        <v>22446.333333333336</v>
      </c>
      <c r="F20" s="231">
        <v>22307.216666666667</v>
      </c>
      <c r="G20" s="231">
        <v>22135.383333333335</v>
      </c>
      <c r="H20" s="231">
        <v>22757.283333333336</v>
      </c>
      <c r="I20" s="231">
        <v>22929.116666666672</v>
      </c>
      <c r="J20" s="231">
        <v>23068.233333333337</v>
      </c>
      <c r="K20" s="230">
        <v>22790</v>
      </c>
      <c r="L20" s="230">
        <v>22479.05</v>
      </c>
      <c r="M20" s="230">
        <v>8.8919999999999999E-2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1911.25</v>
      </c>
      <c r="D21" s="231">
        <v>1895.1000000000001</v>
      </c>
      <c r="E21" s="231">
        <v>1855.2000000000003</v>
      </c>
      <c r="F21" s="231">
        <v>1799.15</v>
      </c>
      <c r="G21" s="231">
        <v>1759.2500000000002</v>
      </c>
      <c r="H21" s="231">
        <v>1951.1500000000003</v>
      </c>
      <c r="I21" s="231">
        <v>1991.0500000000004</v>
      </c>
      <c r="J21" s="231">
        <v>2047.1000000000004</v>
      </c>
      <c r="K21" s="230">
        <v>1935</v>
      </c>
      <c r="L21" s="230">
        <v>1839.05</v>
      </c>
      <c r="M21" s="230">
        <v>48.42127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945.55</v>
      </c>
      <c r="D22" s="231">
        <v>943.01666666666677</v>
      </c>
      <c r="E22" s="231">
        <v>936.03333333333353</v>
      </c>
      <c r="F22" s="231">
        <v>926.51666666666677</v>
      </c>
      <c r="G22" s="231">
        <v>919.53333333333353</v>
      </c>
      <c r="H22" s="231">
        <v>952.53333333333353</v>
      </c>
      <c r="I22" s="231">
        <v>959.51666666666688</v>
      </c>
      <c r="J22" s="231">
        <v>969.03333333333353</v>
      </c>
      <c r="K22" s="230">
        <v>950</v>
      </c>
      <c r="L22" s="230">
        <v>933.5</v>
      </c>
      <c r="M22" s="230">
        <v>33.948300000000003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679.75</v>
      </c>
      <c r="D23" s="231">
        <v>676.48333333333335</v>
      </c>
      <c r="E23" s="231">
        <v>670.9666666666667</v>
      </c>
      <c r="F23" s="231">
        <v>662.18333333333339</v>
      </c>
      <c r="G23" s="231">
        <v>656.66666666666674</v>
      </c>
      <c r="H23" s="231">
        <v>685.26666666666665</v>
      </c>
      <c r="I23" s="231">
        <v>690.7833333333333</v>
      </c>
      <c r="J23" s="231">
        <v>699.56666666666661</v>
      </c>
      <c r="K23" s="230">
        <v>682</v>
      </c>
      <c r="L23" s="230">
        <v>667.7</v>
      </c>
      <c r="M23" s="230">
        <v>51.248109999999997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930.2</v>
      </c>
      <c r="D24" s="231">
        <v>925.63333333333333</v>
      </c>
      <c r="E24" s="231">
        <v>916.26666666666665</v>
      </c>
      <c r="F24" s="231">
        <v>902.33333333333337</v>
      </c>
      <c r="G24" s="231">
        <v>892.9666666666667</v>
      </c>
      <c r="H24" s="231">
        <v>939.56666666666661</v>
      </c>
      <c r="I24" s="231">
        <v>948.93333333333317</v>
      </c>
      <c r="J24" s="231">
        <v>962.86666666666656</v>
      </c>
      <c r="K24" s="230">
        <v>935</v>
      </c>
      <c r="L24" s="230">
        <v>911.7</v>
      </c>
      <c r="M24" s="230">
        <v>3.3581500000000002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1011.55</v>
      </c>
      <c r="D25" s="231">
        <v>1008.9666666666666</v>
      </c>
      <c r="E25" s="231">
        <v>992.58333333333326</v>
      </c>
      <c r="F25" s="231">
        <v>973.61666666666667</v>
      </c>
      <c r="G25" s="231">
        <v>957.23333333333335</v>
      </c>
      <c r="H25" s="231">
        <v>1027.9333333333332</v>
      </c>
      <c r="I25" s="231">
        <v>1044.3166666666666</v>
      </c>
      <c r="J25" s="231">
        <v>1063.2833333333331</v>
      </c>
      <c r="K25" s="230">
        <v>1025.3499999999999</v>
      </c>
      <c r="L25" s="230">
        <v>990</v>
      </c>
      <c r="M25" s="230">
        <v>2.4736099999999999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399</v>
      </c>
      <c r="D26" s="231">
        <v>396.51666666666665</v>
      </c>
      <c r="E26" s="231">
        <v>391.5333333333333</v>
      </c>
      <c r="F26" s="231">
        <v>384.06666666666666</v>
      </c>
      <c r="G26" s="231">
        <v>379.08333333333331</v>
      </c>
      <c r="H26" s="231">
        <v>403.98333333333329</v>
      </c>
      <c r="I26" s="231">
        <v>408.96666666666664</v>
      </c>
      <c r="J26" s="231">
        <v>416.43333333333328</v>
      </c>
      <c r="K26" s="230">
        <v>401.5</v>
      </c>
      <c r="L26" s="230">
        <v>389.05</v>
      </c>
      <c r="M26" s="230">
        <v>16.788160000000001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173.35</v>
      </c>
      <c r="D27" s="231">
        <v>172.08333333333334</v>
      </c>
      <c r="E27" s="231">
        <v>170.26666666666668</v>
      </c>
      <c r="F27" s="231">
        <v>167.18333333333334</v>
      </c>
      <c r="G27" s="231">
        <v>165.36666666666667</v>
      </c>
      <c r="H27" s="231">
        <v>175.16666666666669</v>
      </c>
      <c r="I27" s="231">
        <v>176.98333333333335</v>
      </c>
      <c r="J27" s="231">
        <v>180.06666666666669</v>
      </c>
      <c r="K27" s="230">
        <v>173.9</v>
      </c>
      <c r="L27" s="230">
        <v>169</v>
      </c>
      <c r="M27" s="230">
        <v>47.090829999999997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224.95</v>
      </c>
      <c r="D28" s="231">
        <v>224.93333333333331</v>
      </c>
      <c r="E28" s="231">
        <v>223.51666666666662</v>
      </c>
      <c r="F28" s="231">
        <v>222.08333333333331</v>
      </c>
      <c r="G28" s="231">
        <v>220.66666666666663</v>
      </c>
      <c r="H28" s="231">
        <v>226.36666666666662</v>
      </c>
      <c r="I28" s="231">
        <v>227.7833333333333</v>
      </c>
      <c r="J28" s="231">
        <v>229.21666666666661</v>
      </c>
      <c r="K28" s="230">
        <v>226.35</v>
      </c>
      <c r="L28" s="230">
        <v>223.5</v>
      </c>
      <c r="M28" s="230">
        <v>9.4844600000000003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3480.25</v>
      </c>
      <c r="D29" s="231">
        <v>3496.0499999999997</v>
      </c>
      <c r="E29" s="231">
        <v>3452.0999999999995</v>
      </c>
      <c r="F29" s="231">
        <v>3423.95</v>
      </c>
      <c r="G29" s="231">
        <v>3379.9999999999995</v>
      </c>
      <c r="H29" s="231">
        <v>3524.1999999999994</v>
      </c>
      <c r="I29" s="231">
        <v>3568.1499999999992</v>
      </c>
      <c r="J29" s="231">
        <v>3596.2999999999993</v>
      </c>
      <c r="K29" s="230">
        <v>3540</v>
      </c>
      <c r="L29" s="230">
        <v>3467.9</v>
      </c>
      <c r="M29" s="230">
        <v>0.82813000000000003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388.3</v>
      </c>
      <c r="D30" s="231">
        <v>386.58333333333331</v>
      </c>
      <c r="E30" s="231">
        <v>382.31666666666661</v>
      </c>
      <c r="F30" s="231">
        <v>376.33333333333331</v>
      </c>
      <c r="G30" s="231">
        <v>372.06666666666661</v>
      </c>
      <c r="H30" s="231">
        <v>392.56666666666661</v>
      </c>
      <c r="I30" s="231">
        <v>396.83333333333337</v>
      </c>
      <c r="J30" s="231">
        <v>402.81666666666661</v>
      </c>
      <c r="K30" s="230">
        <v>390.85</v>
      </c>
      <c r="L30" s="230">
        <v>380.6</v>
      </c>
      <c r="M30" s="230">
        <v>68.281480000000002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4553.2</v>
      </c>
      <c r="D31" s="231">
        <v>4541.0333333333328</v>
      </c>
      <c r="E31" s="231">
        <v>4512.1666666666661</v>
      </c>
      <c r="F31" s="231">
        <v>4471.1333333333332</v>
      </c>
      <c r="G31" s="231">
        <v>4442.2666666666664</v>
      </c>
      <c r="H31" s="231">
        <v>4582.0666666666657</v>
      </c>
      <c r="I31" s="231">
        <v>4610.9333333333325</v>
      </c>
      <c r="J31" s="231">
        <v>4651.9666666666653</v>
      </c>
      <c r="K31" s="230">
        <v>4569.8999999999996</v>
      </c>
      <c r="L31" s="230">
        <v>4500</v>
      </c>
      <c r="M31" s="230">
        <v>3.9114599999999999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145.44999999999999</v>
      </c>
      <c r="D32" s="231">
        <v>144.93333333333331</v>
      </c>
      <c r="E32" s="231">
        <v>143.86666666666662</v>
      </c>
      <c r="F32" s="231">
        <v>142.2833333333333</v>
      </c>
      <c r="G32" s="231">
        <v>141.21666666666661</v>
      </c>
      <c r="H32" s="231">
        <v>146.51666666666662</v>
      </c>
      <c r="I32" s="231">
        <v>147.58333333333329</v>
      </c>
      <c r="J32" s="231">
        <v>149.16666666666663</v>
      </c>
      <c r="K32" s="230">
        <v>146</v>
      </c>
      <c r="L32" s="230">
        <v>143.35</v>
      </c>
      <c r="M32" s="230">
        <v>52.212730000000001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2982.85</v>
      </c>
      <c r="D33" s="231">
        <v>2963.7166666666667</v>
      </c>
      <c r="E33" s="231">
        <v>2941.2833333333333</v>
      </c>
      <c r="F33" s="231">
        <v>2899.7166666666667</v>
      </c>
      <c r="G33" s="231">
        <v>2877.2833333333333</v>
      </c>
      <c r="H33" s="231">
        <v>3005.2833333333333</v>
      </c>
      <c r="I33" s="231">
        <v>3027.7166666666667</v>
      </c>
      <c r="J33" s="231">
        <v>3069.2833333333333</v>
      </c>
      <c r="K33" s="230">
        <v>2986.15</v>
      </c>
      <c r="L33" s="230">
        <v>2922.15</v>
      </c>
      <c r="M33" s="230">
        <v>10.0854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1490.05</v>
      </c>
      <c r="D34" s="231">
        <v>1486.0666666666666</v>
      </c>
      <c r="E34" s="231">
        <v>1474.9833333333331</v>
      </c>
      <c r="F34" s="231">
        <v>1459.9166666666665</v>
      </c>
      <c r="G34" s="231">
        <v>1448.833333333333</v>
      </c>
      <c r="H34" s="231">
        <v>1501.1333333333332</v>
      </c>
      <c r="I34" s="231">
        <v>1512.2166666666667</v>
      </c>
      <c r="J34" s="231">
        <v>1527.2833333333333</v>
      </c>
      <c r="K34" s="230">
        <v>1497.15</v>
      </c>
      <c r="L34" s="230">
        <v>1471</v>
      </c>
      <c r="M34" s="230">
        <v>2.3979900000000001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612.5</v>
      </c>
      <c r="D35" s="231">
        <v>613.55000000000007</v>
      </c>
      <c r="E35" s="231">
        <v>608.60000000000014</v>
      </c>
      <c r="F35" s="231">
        <v>604.70000000000005</v>
      </c>
      <c r="G35" s="231">
        <v>599.75000000000011</v>
      </c>
      <c r="H35" s="231">
        <v>617.45000000000016</v>
      </c>
      <c r="I35" s="231">
        <v>622.4000000000002</v>
      </c>
      <c r="J35" s="231">
        <v>626.30000000000018</v>
      </c>
      <c r="K35" s="230">
        <v>618.5</v>
      </c>
      <c r="L35" s="230">
        <v>609.65</v>
      </c>
      <c r="M35" s="230">
        <v>10.25268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3584.5</v>
      </c>
      <c r="D36" s="231">
        <v>3568.8333333333335</v>
      </c>
      <c r="E36" s="231">
        <v>3548.666666666667</v>
      </c>
      <c r="F36" s="231">
        <v>3512.8333333333335</v>
      </c>
      <c r="G36" s="231">
        <v>3492.666666666667</v>
      </c>
      <c r="H36" s="231">
        <v>3604.666666666667</v>
      </c>
      <c r="I36" s="231">
        <v>3624.8333333333339</v>
      </c>
      <c r="J36" s="231">
        <v>3660.666666666667</v>
      </c>
      <c r="K36" s="230">
        <v>3589</v>
      </c>
      <c r="L36" s="230">
        <v>3533</v>
      </c>
      <c r="M36" s="230">
        <v>1.4856199999999999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865.95</v>
      </c>
      <c r="D37" s="231">
        <v>863.5333333333333</v>
      </c>
      <c r="E37" s="231">
        <v>859.91666666666663</v>
      </c>
      <c r="F37" s="231">
        <v>853.88333333333333</v>
      </c>
      <c r="G37" s="231">
        <v>850.26666666666665</v>
      </c>
      <c r="H37" s="231">
        <v>869.56666666666661</v>
      </c>
      <c r="I37" s="231">
        <v>873.18333333333339</v>
      </c>
      <c r="J37" s="231">
        <v>879.21666666666658</v>
      </c>
      <c r="K37" s="230">
        <v>867.15</v>
      </c>
      <c r="L37" s="230">
        <v>857.5</v>
      </c>
      <c r="M37" s="230">
        <v>97.563910000000007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4457.7</v>
      </c>
      <c r="D38" s="231">
        <v>4454.9833333333336</v>
      </c>
      <c r="E38" s="231">
        <v>4439.9666666666672</v>
      </c>
      <c r="F38" s="231">
        <v>4422.2333333333336</v>
      </c>
      <c r="G38" s="231">
        <v>4407.2166666666672</v>
      </c>
      <c r="H38" s="231">
        <v>4472.7166666666672</v>
      </c>
      <c r="I38" s="231">
        <v>4487.7333333333336</v>
      </c>
      <c r="J38" s="231">
        <v>4505.4666666666672</v>
      </c>
      <c r="K38" s="230">
        <v>4470</v>
      </c>
      <c r="L38" s="230">
        <v>4437.25</v>
      </c>
      <c r="M38" s="230">
        <v>1.9101900000000001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6390.25</v>
      </c>
      <c r="D39" s="231">
        <v>6323.8</v>
      </c>
      <c r="E39" s="231">
        <v>6248.6</v>
      </c>
      <c r="F39" s="231">
        <v>6106.95</v>
      </c>
      <c r="G39" s="231">
        <v>6031.75</v>
      </c>
      <c r="H39" s="231">
        <v>6465.4500000000007</v>
      </c>
      <c r="I39" s="231">
        <v>6540.65</v>
      </c>
      <c r="J39" s="231">
        <v>6682.3000000000011</v>
      </c>
      <c r="K39" s="230">
        <v>6399</v>
      </c>
      <c r="L39" s="230">
        <v>6182.15</v>
      </c>
      <c r="M39" s="230">
        <v>12.451409999999999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1374.45</v>
      </c>
      <c r="D40" s="231">
        <v>1364.25</v>
      </c>
      <c r="E40" s="231">
        <v>1350.2</v>
      </c>
      <c r="F40" s="231">
        <v>1325.95</v>
      </c>
      <c r="G40" s="231">
        <v>1311.9</v>
      </c>
      <c r="H40" s="231">
        <v>1388.5</v>
      </c>
      <c r="I40" s="231">
        <v>1402.5500000000002</v>
      </c>
      <c r="J40" s="231">
        <v>1426.8</v>
      </c>
      <c r="K40" s="230">
        <v>1378.3</v>
      </c>
      <c r="L40" s="230">
        <v>1340</v>
      </c>
      <c r="M40" s="230">
        <v>22.13569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6853.65</v>
      </c>
      <c r="D41" s="231">
        <v>6870.3833333333341</v>
      </c>
      <c r="E41" s="231">
        <v>6803.2666666666682</v>
      </c>
      <c r="F41" s="231">
        <v>6752.8833333333341</v>
      </c>
      <c r="G41" s="231">
        <v>6685.7666666666682</v>
      </c>
      <c r="H41" s="231">
        <v>6920.7666666666682</v>
      </c>
      <c r="I41" s="231">
        <v>6987.883333333335</v>
      </c>
      <c r="J41" s="231">
        <v>7038.2666666666682</v>
      </c>
      <c r="K41" s="230">
        <v>6937.5</v>
      </c>
      <c r="L41" s="230">
        <v>6820</v>
      </c>
      <c r="M41" s="230">
        <v>0.23007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2130.25</v>
      </c>
      <c r="D42" s="231">
        <v>2125.1</v>
      </c>
      <c r="E42" s="231">
        <v>2105.1999999999998</v>
      </c>
      <c r="F42" s="231">
        <v>2080.15</v>
      </c>
      <c r="G42" s="231">
        <v>2060.25</v>
      </c>
      <c r="H42" s="231">
        <v>2150.1499999999996</v>
      </c>
      <c r="I42" s="231">
        <v>2170.0500000000002</v>
      </c>
      <c r="J42" s="231">
        <v>2195.0999999999995</v>
      </c>
      <c r="K42" s="230">
        <v>2145</v>
      </c>
      <c r="L42" s="230">
        <v>2100.0500000000002</v>
      </c>
      <c r="M42" s="230">
        <v>2.3991899999999999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233.4</v>
      </c>
      <c r="D43" s="231">
        <v>232.83333333333334</v>
      </c>
      <c r="E43" s="231">
        <v>231.66666666666669</v>
      </c>
      <c r="F43" s="231">
        <v>229.93333333333334</v>
      </c>
      <c r="G43" s="231">
        <v>228.76666666666668</v>
      </c>
      <c r="H43" s="231">
        <v>234.56666666666669</v>
      </c>
      <c r="I43" s="231">
        <v>235.73333333333338</v>
      </c>
      <c r="J43" s="231">
        <v>237.4666666666667</v>
      </c>
      <c r="K43" s="230">
        <v>234</v>
      </c>
      <c r="L43" s="230">
        <v>231.1</v>
      </c>
      <c r="M43" s="230">
        <v>37.28857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185.2</v>
      </c>
      <c r="D44" s="231">
        <v>185.11666666666667</v>
      </c>
      <c r="E44" s="231">
        <v>184.08333333333334</v>
      </c>
      <c r="F44" s="231">
        <v>182.96666666666667</v>
      </c>
      <c r="G44" s="231">
        <v>181.93333333333334</v>
      </c>
      <c r="H44" s="231">
        <v>186.23333333333335</v>
      </c>
      <c r="I44" s="231">
        <v>187.26666666666665</v>
      </c>
      <c r="J44" s="231">
        <v>188.38333333333335</v>
      </c>
      <c r="K44" s="230">
        <v>186.15</v>
      </c>
      <c r="L44" s="230">
        <v>184</v>
      </c>
      <c r="M44" s="230">
        <v>194.11660000000001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86.35</v>
      </c>
      <c r="D45" s="231">
        <v>85.61666666666666</v>
      </c>
      <c r="E45" s="231">
        <v>84.433333333333323</v>
      </c>
      <c r="F45" s="231">
        <v>82.516666666666666</v>
      </c>
      <c r="G45" s="231">
        <v>81.333333333333329</v>
      </c>
      <c r="H45" s="231">
        <v>87.533333333333317</v>
      </c>
      <c r="I45" s="231">
        <v>88.716666666666654</v>
      </c>
      <c r="J45" s="231">
        <v>90.633333333333312</v>
      </c>
      <c r="K45" s="230">
        <v>86.8</v>
      </c>
      <c r="L45" s="230">
        <v>83.7</v>
      </c>
      <c r="M45" s="230">
        <v>125.88309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1505.05</v>
      </c>
      <c r="D46" s="231">
        <v>1503.9000000000003</v>
      </c>
      <c r="E46" s="231">
        <v>1497.8000000000006</v>
      </c>
      <c r="F46" s="231">
        <v>1490.5500000000004</v>
      </c>
      <c r="G46" s="231">
        <v>1484.4500000000007</v>
      </c>
      <c r="H46" s="231">
        <v>1511.1500000000005</v>
      </c>
      <c r="I46" s="231">
        <v>1517.2500000000005</v>
      </c>
      <c r="J46" s="231">
        <v>1524.5000000000005</v>
      </c>
      <c r="K46" s="230">
        <v>1510</v>
      </c>
      <c r="L46" s="230">
        <v>1496.65</v>
      </c>
      <c r="M46" s="230">
        <v>2.2368800000000002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620.54999999999995</v>
      </c>
      <c r="D47" s="231">
        <v>619.9</v>
      </c>
      <c r="E47" s="231">
        <v>614.5</v>
      </c>
      <c r="F47" s="231">
        <v>608.45000000000005</v>
      </c>
      <c r="G47" s="231">
        <v>603.05000000000007</v>
      </c>
      <c r="H47" s="231">
        <v>625.94999999999993</v>
      </c>
      <c r="I47" s="231">
        <v>631.3499999999998</v>
      </c>
      <c r="J47" s="231">
        <v>637.39999999999986</v>
      </c>
      <c r="K47" s="230">
        <v>625.29999999999995</v>
      </c>
      <c r="L47" s="230">
        <v>613.85</v>
      </c>
      <c r="M47" s="230">
        <v>5.9565000000000001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107.25</v>
      </c>
      <c r="D48" s="231">
        <v>107.33333333333333</v>
      </c>
      <c r="E48" s="231">
        <v>106.41666666666666</v>
      </c>
      <c r="F48" s="231">
        <v>105.58333333333333</v>
      </c>
      <c r="G48" s="231">
        <v>104.66666666666666</v>
      </c>
      <c r="H48" s="231">
        <v>108.16666666666666</v>
      </c>
      <c r="I48" s="231">
        <v>109.08333333333331</v>
      </c>
      <c r="J48" s="231">
        <v>109.91666666666666</v>
      </c>
      <c r="K48" s="230">
        <v>108.25</v>
      </c>
      <c r="L48" s="230">
        <v>106.5</v>
      </c>
      <c r="M48" s="230">
        <v>154.14304999999999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775.05</v>
      </c>
      <c r="D49" s="231">
        <v>779.4666666666667</v>
      </c>
      <c r="E49" s="231">
        <v>769.43333333333339</v>
      </c>
      <c r="F49" s="231">
        <v>763.81666666666672</v>
      </c>
      <c r="G49" s="231">
        <v>753.78333333333342</v>
      </c>
      <c r="H49" s="231">
        <v>785.08333333333337</v>
      </c>
      <c r="I49" s="231">
        <v>795.11666666666667</v>
      </c>
      <c r="J49" s="231">
        <v>800.73333333333335</v>
      </c>
      <c r="K49" s="230">
        <v>789.5</v>
      </c>
      <c r="L49" s="230">
        <v>773.85</v>
      </c>
      <c r="M49" s="230">
        <v>13.06888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86.05</v>
      </c>
      <c r="D50" s="231">
        <v>86.25</v>
      </c>
      <c r="E50" s="231">
        <v>84.6</v>
      </c>
      <c r="F50" s="231">
        <v>83.149999999999991</v>
      </c>
      <c r="G50" s="231">
        <v>81.499999999999986</v>
      </c>
      <c r="H50" s="231">
        <v>87.7</v>
      </c>
      <c r="I50" s="231">
        <v>89.350000000000009</v>
      </c>
      <c r="J50" s="231">
        <v>90.800000000000011</v>
      </c>
      <c r="K50" s="230">
        <v>87.9</v>
      </c>
      <c r="L50" s="230">
        <v>84.8</v>
      </c>
      <c r="M50" s="230">
        <v>245.53286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368.35</v>
      </c>
      <c r="D51" s="231">
        <v>366.2166666666667</v>
      </c>
      <c r="E51" s="231">
        <v>363.28333333333342</v>
      </c>
      <c r="F51" s="231">
        <v>358.2166666666667</v>
      </c>
      <c r="G51" s="231">
        <v>355.28333333333342</v>
      </c>
      <c r="H51" s="231">
        <v>371.28333333333342</v>
      </c>
      <c r="I51" s="231">
        <v>374.2166666666667</v>
      </c>
      <c r="J51" s="231">
        <v>379.28333333333342</v>
      </c>
      <c r="K51" s="230">
        <v>369.15</v>
      </c>
      <c r="L51" s="230">
        <v>361.15</v>
      </c>
      <c r="M51" s="230">
        <v>41.411430000000003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789.1</v>
      </c>
      <c r="D52" s="231">
        <v>785.15000000000009</v>
      </c>
      <c r="E52" s="231">
        <v>777.60000000000014</v>
      </c>
      <c r="F52" s="231">
        <v>766.1</v>
      </c>
      <c r="G52" s="231">
        <v>758.55000000000007</v>
      </c>
      <c r="H52" s="231">
        <v>796.6500000000002</v>
      </c>
      <c r="I52" s="231">
        <v>804.20000000000016</v>
      </c>
      <c r="J52" s="231">
        <v>815.70000000000027</v>
      </c>
      <c r="K52" s="230">
        <v>792.7</v>
      </c>
      <c r="L52" s="230">
        <v>773.65</v>
      </c>
      <c r="M52" s="230">
        <v>24.576709999999999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241.5</v>
      </c>
      <c r="D53" s="231">
        <v>240.61666666666667</v>
      </c>
      <c r="E53" s="231">
        <v>238.98333333333335</v>
      </c>
      <c r="F53" s="231">
        <v>236.46666666666667</v>
      </c>
      <c r="G53" s="231">
        <v>234.83333333333334</v>
      </c>
      <c r="H53" s="231">
        <v>243.13333333333335</v>
      </c>
      <c r="I53" s="231">
        <v>244.76666666666668</v>
      </c>
      <c r="J53" s="231">
        <v>247.28333333333336</v>
      </c>
      <c r="K53" s="230">
        <v>242.25</v>
      </c>
      <c r="L53" s="230">
        <v>238.1</v>
      </c>
      <c r="M53" s="230">
        <v>36.038420000000002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19193.25</v>
      </c>
      <c r="D54" s="231">
        <v>19248</v>
      </c>
      <c r="E54" s="231">
        <v>19025.25</v>
      </c>
      <c r="F54" s="231">
        <v>18857.25</v>
      </c>
      <c r="G54" s="231">
        <v>18634.5</v>
      </c>
      <c r="H54" s="231">
        <v>19416</v>
      </c>
      <c r="I54" s="231">
        <v>19638.75</v>
      </c>
      <c r="J54" s="231">
        <v>19806.75</v>
      </c>
      <c r="K54" s="230">
        <v>19470.75</v>
      </c>
      <c r="L54" s="230">
        <v>19080</v>
      </c>
      <c r="M54" s="230">
        <v>0.27882000000000001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4587.05</v>
      </c>
      <c r="D55" s="231">
        <v>4564.3499999999995</v>
      </c>
      <c r="E55" s="231">
        <v>4532.6999999999989</v>
      </c>
      <c r="F55" s="231">
        <v>4478.3499999999995</v>
      </c>
      <c r="G55" s="231">
        <v>4446.6999999999989</v>
      </c>
      <c r="H55" s="231">
        <v>4618.6999999999989</v>
      </c>
      <c r="I55" s="231">
        <v>4650.3499999999985</v>
      </c>
      <c r="J55" s="231">
        <v>4704.6999999999989</v>
      </c>
      <c r="K55" s="230">
        <v>4596</v>
      </c>
      <c r="L55" s="230">
        <v>4510</v>
      </c>
      <c r="M55" s="230">
        <v>2.4466999999999999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323.85000000000002</v>
      </c>
      <c r="D56" s="231">
        <v>321.76666666666665</v>
      </c>
      <c r="E56" s="231">
        <v>319.08333333333331</v>
      </c>
      <c r="F56" s="231">
        <v>314.31666666666666</v>
      </c>
      <c r="G56" s="231">
        <v>311.63333333333333</v>
      </c>
      <c r="H56" s="231">
        <v>326.5333333333333</v>
      </c>
      <c r="I56" s="231">
        <v>329.2166666666667</v>
      </c>
      <c r="J56" s="231">
        <v>333.98333333333329</v>
      </c>
      <c r="K56" s="230">
        <v>324.45</v>
      </c>
      <c r="L56" s="230">
        <v>317</v>
      </c>
      <c r="M56" s="230">
        <v>59.357849999999999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950.2</v>
      </c>
      <c r="D57" s="231">
        <v>946.75</v>
      </c>
      <c r="E57" s="231">
        <v>923.5</v>
      </c>
      <c r="F57" s="231">
        <v>896.8</v>
      </c>
      <c r="G57" s="231">
        <v>873.55</v>
      </c>
      <c r="H57" s="231">
        <v>973.45</v>
      </c>
      <c r="I57" s="231">
        <v>996.7</v>
      </c>
      <c r="J57" s="231">
        <v>1023.4000000000001</v>
      </c>
      <c r="K57" s="230">
        <v>970</v>
      </c>
      <c r="L57" s="230">
        <v>920.05</v>
      </c>
      <c r="M57" s="230">
        <v>123.37614000000001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933.5</v>
      </c>
      <c r="D58" s="231">
        <v>929.85</v>
      </c>
      <c r="E58" s="231">
        <v>924.30000000000007</v>
      </c>
      <c r="F58" s="231">
        <v>915.1</v>
      </c>
      <c r="G58" s="231">
        <v>909.55000000000007</v>
      </c>
      <c r="H58" s="231">
        <v>939.05000000000007</v>
      </c>
      <c r="I58" s="231">
        <v>944.6</v>
      </c>
      <c r="J58" s="231">
        <v>953.80000000000007</v>
      </c>
      <c r="K58" s="230">
        <v>935.4</v>
      </c>
      <c r="L58" s="230">
        <v>920.65</v>
      </c>
      <c r="M58" s="230">
        <v>33.932279999999999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1480.75</v>
      </c>
      <c r="D59" s="231">
        <v>1478.6000000000001</v>
      </c>
      <c r="E59" s="231">
        <v>1463.2000000000003</v>
      </c>
      <c r="F59" s="231">
        <v>1445.65</v>
      </c>
      <c r="G59" s="231">
        <v>1430.2500000000002</v>
      </c>
      <c r="H59" s="231">
        <v>1496.1500000000003</v>
      </c>
      <c r="I59" s="231">
        <v>1511.5500000000004</v>
      </c>
      <c r="J59" s="231">
        <v>1529.1000000000004</v>
      </c>
      <c r="K59" s="230">
        <v>1494</v>
      </c>
      <c r="L59" s="230">
        <v>1461.05</v>
      </c>
      <c r="M59" s="230">
        <v>0.50924000000000003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237.45</v>
      </c>
      <c r="D60" s="231">
        <v>236.53333333333333</v>
      </c>
      <c r="E60" s="231">
        <v>235.06666666666666</v>
      </c>
      <c r="F60" s="231">
        <v>232.68333333333334</v>
      </c>
      <c r="G60" s="231">
        <v>231.21666666666667</v>
      </c>
      <c r="H60" s="231">
        <v>238.91666666666666</v>
      </c>
      <c r="I60" s="231">
        <v>240.3833333333333</v>
      </c>
      <c r="J60" s="231">
        <v>242.76666666666665</v>
      </c>
      <c r="K60" s="230">
        <v>238</v>
      </c>
      <c r="L60" s="230">
        <v>234.15</v>
      </c>
      <c r="M60" s="230">
        <v>72.481080000000006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4104.95</v>
      </c>
      <c r="D61" s="231">
        <v>4109.8</v>
      </c>
      <c r="E61" s="231">
        <v>4080.3</v>
      </c>
      <c r="F61" s="231">
        <v>4055.65</v>
      </c>
      <c r="G61" s="231">
        <v>4026.15</v>
      </c>
      <c r="H61" s="231">
        <v>4134.4500000000007</v>
      </c>
      <c r="I61" s="231">
        <v>4163.9500000000007</v>
      </c>
      <c r="J61" s="231">
        <v>4188.6000000000004</v>
      </c>
      <c r="K61" s="230">
        <v>4139.3</v>
      </c>
      <c r="L61" s="230">
        <v>4085.15</v>
      </c>
      <c r="M61" s="230">
        <v>3.1636299999999999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1584.45</v>
      </c>
      <c r="D62" s="231">
        <v>1580.45</v>
      </c>
      <c r="E62" s="231">
        <v>1574.25</v>
      </c>
      <c r="F62" s="231">
        <v>1564.05</v>
      </c>
      <c r="G62" s="231">
        <v>1557.85</v>
      </c>
      <c r="H62" s="231">
        <v>1590.65</v>
      </c>
      <c r="I62" s="231">
        <v>1596.8500000000004</v>
      </c>
      <c r="J62" s="231">
        <v>1607.0500000000002</v>
      </c>
      <c r="K62" s="230">
        <v>1586.65</v>
      </c>
      <c r="L62" s="230">
        <v>1570.25</v>
      </c>
      <c r="M62" s="230">
        <v>1.2375400000000001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633</v>
      </c>
      <c r="D63" s="231">
        <v>629.9666666666667</v>
      </c>
      <c r="E63" s="231">
        <v>625.98333333333335</v>
      </c>
      <c r="F63" s="231">
        <v>618.9666666666667</v>
      </c>
      <c r="G63" s="231">
        <v>614.98333333333335</v>
      </c>
      <c r="H63" s="231">
        <v>636.98333333333335</v>
      </c>
      <c r="I63" s="231">
        <v>640.9666666666667</v>
      </c>
      <c r="J63" s="231">
        <v>647.98333333333335</v>
      </c>
      <c r="K63" s="230">
        <v>633.95000000000005</v>
      </c>
      <c r="L63" s="230">
        <v>622.95000000000005</v>
      </c>
      <c r="M63" s="230">
        <v>13.256970000000001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974.55</v>
      </c>
      <c r="D64" s="231">
        <v>965.58333333333337</v>
      </c>
      <c r="E64" s="231">
        <v>949.16666666666674</v>
      </c>
      <c r="F64" s="231">
        <v>923.78333333333342</v>
      </c>
      <c r="G64" s="231">
        <v>907.36666666666679</v>
      </c>
      <c r="H64" s="231">
        <v>990.9666666666667</v>
      </c>
      <c r="I64" s="231">
        <v>1007.3833333333334</v>
      </c>
      <c r="J64" s="231">
        <v>1032.7666666666667</v>
      </c>
      <c r="K64" s="230">
        <v>982</v>
      </c>
      <c r="L64" s="230">
        <v>940.2</v>
      </c>
      <c r="M64" s="230">
        <v>8.9360700000000008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256.89999999999998</v>
      </c>
      <c r="D65" s="231">
        <v>257.60000000000002</v>
      </c>
      <c r="E65" s="231">
        <v>254.90000000000003</v>
      </c>
      <c r="F65" s="231">
        <v>252.9</v>
      </c>
      <c r="G65" s="231">
        <v>250.20000000000002</v>
      </c>
      <c r="H65" s="231">
        <v>259.60000000000002</v>
      </c>
      <c r="I65" s="231">
        <v>262.30000000000007</v>
      </c>
      <c r="J65" s="231">
        <v>264.30000000000007</v>
      </c>
      <c r="K65" s="230">
        <v>260.3</v>
      </c>
      <c r="L65" s="230">
        <v>255.6</v>
      </c>
      <c r="M65" s="230">
        <v>35.822859999999999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1607</v>
      </c>
      <c r="D66" s="231">
        <v>1600.0833333333333</v>
      </c>
      <c r="E66" s="231">
        <v>1587.2166666666665</v>
      </c>
      <c r="F66" s="231">
        <v>1567.4333333333332</v>
      </c>
      <c r="G66" s="231">
        <v>1554.5666666666664</v>
      </c>
      <c r="H66" s="231">
        <v>1619.8666666666666</v>
      </c>
      <c r="I66" s="231">
        <v>1632.7333333333333</v>
      </c>
      <c r="J66" s="231">
        <v>1652.5166666666667</v>
      </c>
      <c r="K66" s="230">
        <v>1612.95</v>
      </c>
      <c r="L66" s="230">
        <v>1580.3</v>
      </c>
      <c r="M66" s="230">
        <v>7.4774700000000003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424.8</v>
      </c>
      <c r="D67" s="231">
        <v>425.43333333333334</v>
      </c>
      <c r="E67" s="231">
        <v>422.36666666666667</v>
      </c>
      <c r="F67" s="231">
        <v>419.93333333333334</v>
      </c>
      <c r="G67" s="231">
        <v>416.86666666666667</v>
      </c>
      <c r="H67" s="231">
        <v>427.86666666666667</v>
      </c>
      <c r="I67" s="231">
        <v>430.93333333333339</v>
      </c>
      <c r="J67" s="231">
        <v>433.36666666666667</v>
      </c>
      <c r="K67" s="230">
        <v>428.5</v>
      </c>
      <c r="L67" s="230">
        <v>423</v>
      </c>
      <c r="M67" s="230">
        <v>33.28989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530.4</v>
      </c>
      <c r="D68" s="231">
        <v>533.15</v>
      </c>
      <c r="E68" s="231">
        <v>525.44999999999993</v>
      </c>
      <c r="F68" s="231">
        <v>520.5</v>
      </c>
      <c r="G68" s="231">
        <v>512.79999999999995</v>
      </c>
      <c r="H68" s="231">
        <v>538.09999999999991</v>
      </c>
      <c r="I68" s="231">
        <v>545.79999999999995</v>
      </c>
      <c r="J68" s="231">
        <v>550.74999999999989</v>
      </c>
      <c r="K68" s="230">
        <v>540.85</v>
      </c>
      <c r="L68" s="230">
        <v>528.20000000000005</v>
      </c>
      <c r="M68" s="230">
        <v>41.242289999999997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2024.2</v>
      </c>
      <c r="D69" s="231">
        <v>2016.6000000000001</v>
      </c>
      <c r="E69" s="231">
        <v>2004.6000000000004</v>
      </c>
      <c r="F69" s="231">
        <v>1985.0000000000002</v>
      </c>
      <c r="G69" s="231">
        <v>1973.0000000000005</v>
      </c>
      <c r="H69" s="231">
        <v>2036.2000000000003</v>
      </c>
      <c r="I69" s="231">
        <v>2048.1999999999998</v>
      </c>
      <c r="J69" s="231">
        <v>2067.8000000000002</v>
      </c>
      <c r="K69" s="230">
        <v>2028.6</v>
      </c>
      <c r="L69" s="230">
        <v>1997</v>
      </c>
      <c r="M69" s="230">
        <v>2.6564899999999998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1935.8</v>
      </c>
      <c r="D70" s="231">
        <v>1938.55</v>
      </c>
      <c r="E70" s="231">
        <v>1919.1999999999998</v>
      </c>
      <c r="F70" s="231">
        <v>1902.6</v>
      </c>
      <c r="G70" s="231">
        <v>1883.2499999999998</v>
      </c>
      <c r="H70" s="231">
        <v>1955.1499999999999</v>
      </c>
      <c r="I70" s="231">
        <v>1974.4999999999998</v>
      </c>
      <c r="J70" s="231">
        <v>1991.1</v>
      </c>
      <c r="K70" s="230">
        <v>1957.9</v>
      </c>
      <c r="L70" s="230">
        <v>1921.95</v>
      </c>
      <c r="M70" s="230">
        <v>3.2292100000000001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364.6</v>
      </c>
      <c r="D71" s="231">
        <v>362.5333333333333</v>
      </c>
      <c r="E71" s="231">
        <v>359.06666666666661</v>
      </c>
      <c r="F71" s="231">
        <v>353.5333333333333</v>
      </c>
      <c r="G71" s="231">
        <v>350.06666666666661</v>
      </c>
      <c r="H71" s="231">
        <v>368.06666666666661</v>
      </c>
      <c r="I71" s="231">
        <v>371.5333333333333</v>
      </c>
      <c r="J71" s="231">
        <v>377.06666666666661</v>
      </c>
      <c r="K71" s="230">
        <v>366</v>
      </c>
      <c r="L71" s="230">
        <v>357</v>
      </c>
      <c r="M71" s="230">
        <v>4.3846999999999996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3282.55</v>
      </c>
      <c r="D72" s="231">
        <v>3278.25</v>
      </c>
      <c r="E72" s="231">
        <v>3259.05</v>
      </c>
      <c r="F72" s="231">
        <v>3235.55</v>
      </c>
      <c r="G72" s="231">
        <v>3216.3500000000004</v>
      </c>
      <c r="H72" s="231">
        <v>3301.75</v>
      </c>
      <c r="I72" s="231">
        <v>3320.95</v>
      </c>
      <c r="J72" s="231">
        <v>3344.45</v>
      </c>
      <c r="K72" s="230">
        <v>3297.45</v>
      </c>
      <c r="L72" s="230">
        <v>3254.75</v>
      </c>
      <c r="M72" s="230">
        <v>1.8031299999999999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2898</v>
      </c>
      <c r="D73" s="231">
        <v>2911.1666666666665</v>
      </c>
      <c r="E73" s="231">
        <v>2878.583333333333</v>
      </c>
      <c r="F73" s="231">
        <v>2859.1666666666665</v>
      </c>
      <c r="G73" s="231">
        <v>2826.583333333333</v>
      </c>
      <c r="H73" s="231">
        <v>2930.583333333333</v>
      </c>
      <c r="I73" s="231">
        <v>2963.1666666666661</v>
      </c>
      <c r="J73" s="231">
        <v>2982.583333333333</v>
      </c>
      <c r="K73" s="230">
        <v>2943.75</v>
      </c>
      <c r="L73" s="230">
        <v>2891.75</v>
      </c>
      <c r="M73" s="230">
        <v>1.5225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1962.6</v>
      </c>
      <c r="D74" s="231">
        <v>1954.3999999999999</v>
      </c>
      <c r="E74" s="231">
        <v>1941.6499999999996</v>
      </c>
      <c r="F74" s="231">
        <v>1920.6999999999998</v>
      </c>
      <c r="G74" s="231">
        <v>1907.9499999999996</v>
      </c>
      <c r="H74" s="231">
        <v>1975.3499999999997</v>
      </c>
      <c r="I74" s="231">
        <v>1988.1000000000001</v>
      </c>
      <c r="J74" s="231">
        <v>2009.0499999999997</v>
      </c>
      <c r="K74" s="230">
        <v>1967.15</v>
      </c>
      <c r="L74" s="230">
        <v>1933.45</v>
      </c>
      <c r="M74" s="230">
        <v>0.81366000000000005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4968</v>
      </c>
      <c r="D75" s="231">
        <v>4954.45</v>
      </c>
      <c r="E75" s="231">
        <v>4933.8999999999996</v>
      </c>
      <c r="F75" s="231">
        <v>4899.8</v>
      </c>
      <c r="G75" s="231">
        <v>4879.25</v>
      </c>
      <c r="H75" s="231">
        <v>4988.5499999999993</v>
      </c>
      <c r="I75" s="231">
        <v>5009.1000000000004</v>
      </c>
      <c r="J75" s="231">
        <v>5043.1999999999989</v>
      </c>
      <c r="K75" s="230">
        <v>4975</v>
      </c>
      <c r="L75" s="230">
        <v>4920.3500000000004</v>
      </c>
      <c r="M75" s="230">
        <v>2.0132699999999999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3339.3</v>
      </c>
      <c r="D76" s="231">
        <v>3347.5833333333335</v>
      </c>
      <c r="E76" s="231">
        <v>3312.7166666666672</v>
      </c>
      <c r="F76" s="231">
        <v>3286.1333333333337</v>
      </c>
      <c r="G76" s="231">
        <v>3251.2666666666673</v>
      </c>
      <c r="H76" s="231">
        <v>3374.166666666667</v>
      </c>
      <c r="I76" s="231">
        <v>3409.0333333333328</v>
      </c>
      <c r="J76" s="231">
        <v>3435.6166666666668</v>
      </c>
      <c r="K76" s="230">
        <v>3382.45</v>
      </c>
      <c r="L76" s="230">
        <v>3321</v>
      </c>
      <c r="M76" s="230">
        <v>3.25535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380.85</v>
      </c>
      <c r="D77" s="231">
        <v>381.56666666666666</v>
      </c>
      <c r="E77" s="231">
        <v>376.83333333333331</v>
      </c>
      <c r="F77" s="231">
        <v>372.81666666666666</v>
      </c>
      <c r="G77" s="231">
        <v>368.08333333333331</v>
      </c>
      <c r="H77" s="231">
        <v>385.58333333333331</v>
      </c>
      <c r="I77" s="231">
        <v>390.31666666666666</v>
      </c>
      <c r="J77" s="231">
        <v>394.33333333333331</v>
      </c>
      <c r="K77" s="230">
        <v>386.3</v>
      </c>
      <c r="L77" s="230">
        <v>377.55</v>
      </c>
      <c r="M77" s="230">
        <v>2.42069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2050.35</v>
      </c>
      <c r="D78" s="231">
        <v>2029.8000000000002</v>
      </c>
      <c r="E78" s="231">
        <v>2001.6000000000004</v>
      </c>
      <c r="F78" s="231">
        <v>1952.8500000000001</v>
      </c>
      <c r="G78" s="231">
        <v>1924.6500000000003</v>
      </c>
      <c r="H78" s="231">
        <v>2078.5500000000002</v>
      </c>
      <c r="I78" s="231">
        <v>2106.75</v>
      </c>
      <c r="J78" s="231">
        <v>2155.5000000000005</v>
      </c>
      <c r="K78" s="230">
        <v>2058</v>
      </c>
      <c r="L78" s="230">
        <v>1981.05</v>
      </c>
      <c r="M78" s="230">
        <v>7.3056799999999997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128.6</v>
      </c>
      <c r="D79" s="231">
        <v>127.21666666666665</v>
      </c>
      <c r="E79" s="231">
        <v>124.6333333333333</v>
      </c>
      <c r="F79" s="231">
        <v>120.66666666666664</v>
      </c>
      <c r="G79" s="231">
        <v>118.08333333333329</v>
      </c>
      <c r="H79" s="231">
        <v>131.18333333333331</v>
      </c>
      <c r="I79" s="231">
        <v>133.76666666666665</v>
      </c>
      <c r="J79" s="231">
        <v>137.73333333333332</v>
      </c>
      <c r="K79" s="230">
        <v>129.80000000000001</v>
      </c>
      <c r="L79" s="230">
        <v>123.25</v>
      </c>
      <c r="M79" s="230">
        <v>159.83153999999999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139.4</v>
      </c>
      <c r="D80" s="231">
        <v>138.93333333333337</v>
      </c>
      <c r="E80" s="231">
        <v>137.81666666666672</v>
      </c>
      <c r="F80" s="231">
        <v>136.23333333333335</v>
      </c>
      <c r="G80" s="231">
        <v>135.1166666666667</v>
      </c>
      <c r="H80" s="231">
        <v>140.51666666666674</v>
      </c>
      <c r="I80" s="231">
        <v>141.63333333333335</v>
      </c>
      <c r="J80" s="231">
        <v>143.21666666666675</v>
      </c>
      <c r="K80" s="230">
        <v>140.05000000000001</v>
      </c>
      <c r="L80" s="230">
        <v>137.35</v>
      </c>
      <c r="M80" s="230">
        <v>91.254300000000001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264</v>
      </c>
      <c r="D81" s="231">
        <v>264.53333333333336</v>
      </c>
      <c r="E81" s="231">
        <v>262.56666666666672</v>
      </c>
      <c r="F81" s="231">
        <v>261.13333333333338</v>
      </c>
      <c r="G81" s="231">
        <v>259.16666666666674</v>
      </c>
      <c r="H81" s="231">
        <v>265.9666666666667</v>
      </c>
      <c r="I81" s="231">
        <v>267.93333333333328</v>
      </c>
      <c r="J81" s="231">
        <v>269.36666666666667</v>
      </c>
      <c r="K81" s="230">
        <v>266.5</v>
      </c>
      <c r="L81" s="230">
        <v>263.10000000000002</v>
      </c>
      <c r="M81" s="230">
        <v>9.9516100000000005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107.15</v>
      </c>
      <c r="D82" s="231">
        <v>107.23333333333335</v>
      </c>
      <c r="E82" s="231">
        <v>106.26666666666669</v>
      </c>
      <c r="F82" s="231">
        <v>105.38333333333334</v>
      </c>
      <c r="G82" s="231">
        <v>104.41666666666669</v>
      </c>
      <c r="H82" s="231">
        <v>108.1166666666667</v>
      </c>
      <c r="I82" s="231">
        <v>109.08333333333334</v>
      </c>
      <c r="J82" s="231">
        <v>109.96666666666671</v>
      </c>
      <c r="K82" s="230">
        <v>108.2</v>
      </c>
      <c r="L82" s="230">
        <v>106.35</v>
      </c>
      <c r="M82" s="230">
        <v>76.179689999999994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1371.7</v>
      </c>
      <c r="D83" s="231">
        <v>1371.9166666666667</v>
      </c>
      <c r="E83" s="231">
        <v>1361.8333333333335</v>
      </c>
      <c r="F83" s="231">
        <v>1351.9666666666667</v>
      </c>
      <c r="G83" s="231">
        <v>1341.8833333333334</v>
      </c>
      <c r="H83" s="231">
        <v>1381.7833333333335</v>
      </c>
      <c r="I83" s="231">
        <v>1391.866666666667</v>
      </c>
      <c r="J83" s="231">
        <v>1401.7333333333336</v>
      </c>
      <c r="K83" s="230">
        <v>1382</v>
      </c>
      <c r="L83" s="230">
        <v>1362.05</v>
      </c>
      <c r="M83" s="230">
        <v>1.41553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931.45</v>
      </c>
      <c r="D84" s="231">
        <v>935.05000000000007</v>
      </c>
      <c r="E84" s="231">
        <v>924.65000000000009</v>
      </c>
      <c r="F84" s="231">
        <v>917.85</v>
      </c>
      <c r="G84" s="231">
        <v>907.45</v>
      </c>
      <c r="H84" s="231">
        <v>941.85000000000014</v>
      </c>
      <c r="I84" s="231">
        <v>952.25</v>
      </c>
      <c r="J84" s="231">
        <v>959.05000000000018</v>
      </c>
      <c r="K84" s="230">
        <v>945.45</v>
      </c>
      <c r="L84" s="230">
        <v>928.25</v>
      </c>
      <c r="M84" s="230">
        <v>12.5449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1326.05</v>
      </c>
      <c r="D85" s="231">
        <v>1322.1166666666668</v>
      </c>
      <c r="E85" s="231">
        <v>1304.2333333333336</v>
      </c>
      <c r="F85" s="231">
        <v>1282.4166666666667</v>
      </c>
      <c r="G85" s="231">
        <v>1264.5333333333335</v>
      </c>
      <c r="H85" s="231">
        <v>1343.9333333333336</v>
      </c>
      <c r="I85" s="231">
        <v>1361.8166666666668</v>
      </c>
      <c r="J85" s="231">
        <v>1383.6333333333337</v>
      </c>
      <c r="K85" s="230">
        <v>1340</v>
      </c>
      <c r="L85" s="230">
        <v>1300.3</v>
      </c>
      <c r="M85" s="230">
        <v>7.6725500000000002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1759.85</v>
      </c>
      <c r="D86" s="231">
        <v>1747.6499999999999</v>
      </c>
      <c r="E86" s="231">
        <v>1732.2999999999997</v>
      </c>
      <c r="F86" s="231">
        <v>1704.7499999999998</v>
      </c>
      <c r="G86" s="231">
        <v>1689.3999999999996</v>
      </c>
      <c r="H86" s="231">
        <v>1775.1999999999998</v>
      </c>
      <c r="I86" s="231">
        <v>1790.5499999999997</v>
      </c>
      <c r="J86" s="231">
        <v>1818.1</v>
      </c>
      <c r="K86" s="230">
        <v>1763</v>
      </c>
      <c r="L86" s="230">
        <v>1720.1</v>
      </c>
      <c r="M86" s="230">
        <v>5.89168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473.25</v>
      </c>
      <c r="D87" s="231">
        <v>472.43333333333334</v>
      </c>
      <c r="E87" s="231">
        <v>469.86666666666667</v>
      </c>
      <c r="F87" s="231">
        <v>466.48333333333335</v>
      </c>
      <c r="G87" s="231">
        <v>463.91666666666669</v>
      </c>
      <c r="H87" s="231">
        <v>475.81666666666666</v>
      </c>
      <c r="I87" s="231">
        <v>478.38333333333338</v>
      </c>
      <c r="J87" s="231">
        <v>481.76666666666665</v>
      </c>
      <c r="K87" s="230">
        <v>475</v>
      </c>
      <c r="L87" s="230">
        <v>469.05</v>
      </c>
      <c r="M87" s="230">
        <v>8.8805700000000005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281.7</v>
      </c>
      <c r="D88" s="231">
        <v>281.76666666666671</v>
      </c>
      <c r="E88" s="231">
        <v>280.03333333333342</v>
      </c>
      <c r="F88" s="231">
        <v>278.36666666666673</v>
      </c>
      <c r="G88" s="231">
        <v>276.63333333333344</v>
      </c>
      <c r="H88" s="231">
        <v>283.43333333333339</v>
      </c>
      <c r="I88" s="231">
        <v>285.16666666666663</v>
      </c>
      <c r="J88" s="231">
        <v>286.83333333333337</v>
      </c>
      <c r="K88" s="230">
        <v>283.5</v>
      </c>
      <c r="L88" s="230">
        <v>280.10000000000002</v>
      </c>
      <c r="M88" s="230">
        <v>2.33813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1066.8</v>
      </c>
      <c r="D89" s="231">
        <v>1061.0166666666667</v>
      </c>
      <c r="E89" s="231">
        <v>1054.0833333333333</v>
      </c>
      <c r="F89" s="231">
        <v>1041.3666666666666</v>
      </c>
      <c r="G89" s="231">
        <v>1034.4333333333332</v>
      </c>
      <c r="H89" s="231">
        <v>1073.7333333333333</v>
      </c>
      <c r="I89" s="231">
        <v>1080.6666666666667</v>
      </c>
      <c r="J89" s="231">
        <v>1093.3833333333334</v>
      </c>
      <c r="K89" s="230">
        <v>1067.95</v>
      </c>
      <c r="L89" s="230">
        <v>1048.3</v>
      </c>
      <c r="M89" s="230">
        <v>14.036720000000001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1820.6</v>
      </c>
      <c r="D90" s="231">
        <v>1812.4166666666667</v>
      </c>
      <c r="E90" s="231">
        <v>1796.8333333333335</v>
      </c>
      <c r="F90" s="231">
        <v>1773.0666666666668</v>
      </c>
      <c r="G90" s="231">
        <v>1757.4833333333336</v>
      </c>
      <c r="H90" s="231">
        <v>1836.1833333333334</v>
      </c>
      <c r="I90" s="231">
        <v>1851.7666666666669</v>
      </c>
      <c r="J90" s="231">
        <v>1875.5333333333333</v>
      </c>
      <c r="K90" s="230">
        <v>1828</v>
      </c>
      <c r="L90" s="230">
        <v>1788.65</v>
      </c>
      <c r="M90" s="230">
        <v>2.9313199999999999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1727.8</v>
      </c>
      <c r="D91" s="231">
        <v>1716.45</v>
      </c>
      <c r="E91" s="231">
        <v>1698.45</v>
      </c>
      <c r="F91" s="231">
        <v>1669.1</v>
      </c>
      <c r="G91" s="231">
        <v>1651.1</v>
      </c>
      <c r="H91" s="231">
        <v>1745.8000000000002</v>
      </c>
      <c r="I91" s="231">
        <v>1763.8000000000002</v>
      </c>
      <c r="J91" s="231">
        <v>1793.1500000000003</v>
      </c>
      <c r="K91" s="230">
        <v>1734.45</v>
      </c>
      <c r="L91" s="230">
        <v>1687.1</v>
      </c>
      <c r="M91" s="230">
        <v>284.27319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546.5</v>
      </c>
      <c r="D92" s="231">
        <v>544.26666666666665</v>
      </c>
      <c r="E92" s="231">
        <v>538.7833333333333</v>
      </c>
      <c r="F92" s="231">
        <v>531.06666666666661</v>
      </c>
      <c r="G92" s="231">
        <v>525.58333333333326</v>
      </c>
      <c r="H92" s="231">
        <v>551.98333333333335</v>
      </c>
      <c r="I92" s="231">
        <v>557.4666666666667</v>
      </c>
      <c r="J92" s="231">
        <v>565.18333333333339</v>
      </c>
      <c r="K92" s="230">
        <v>549.75</v>
      </c>
      <c r="L92" s="230">
        <v>536.54999999999995</v>
      </c>
      <c r="M92" s="230">
        <v>23.128209999999999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1256.0999999999999</v>
      </c>
      <c r="D93" s="231">
        <v>1243.2666666666667</v>
      </c>
      <c r="E93" s="231">
        <v>1226.5333333333333</v>
      </c>
      <c r="F93" s="231">
        <v>1196.9666666666667</v>
      </c>
      <c r="G93" s="231">
        <v>1180.2333333333333</v>
      </c>
      <c r="H93" s="231">
        <v>1272.8333333333333</v>
      </c>
      <c r="I93" s="231">
        <v>1289.5666666666664</v>
      </c>
      <c r="J93" s="231">
        <v>1319.1333333333332</v>
      </c>
      <c r="K93" s="230">
        <v>1260</v>
      </c>
      <c r="L93" s="230">
        <v>1213.7</v>
      </c>
      <c r="M93" s="230">
        <v>11.455679999999999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2514.5</v>
      </c>
      <c r="D94" s="231">
        <v>2517.1833333333334</v>
      </c>
      <c r="E94" s="231">
        <v>2501.6166666666668</v>
      </c>
      <c r="F94" s="231">
        <v>2488.7333333333336</v>
      </c>
      <c r="G94" s="231">
        <v>2473.166666666667</v>
      </c>
      <c r="H94" s="231">
        <v>2530.0666666666666</v>
      </c>
      <c r="I94" s="231">
        <v>2545.6333333333332</v>
      </c>
      <c r="J94" s="231">
        <v>2558.5166666666664</v>
      </c>
      <c r="K94" s="230">
        <v>2532.75</v>
      </c>
      <c r="L94" s="230">
        <v>2504.3000000000002</v>
      </c>
      <c r="M94" s="230">
        <v>6.8432300000000001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445.5</v>
      </c>
      <c r="D95" s="231">
        <v>444.15000000000003</v>
      </c>
      <c r="E95" s="231">
        <v>441.85000000000008</v>
      </c>
      <c r="F95" s="231">
        <v>438.20000000000005</v>
      </c>
      <c r="G95" s="231">
        <v>435.90000000000009</v>
      </c>
      <c r="H95" s="231">
        <v>447.80000000000007</v>
      </c>
      <c r="I95" s="231">
        <v>450.1</v>
      </c>
      <c r="J95" s="231">
        <v>453.75000000000006</v>
      </c>
      <c r="K95" s="230">
        <v>446.45</v>
      </c>
      <c r="L95" s="230">
        <v>440.5</v>
      </c>
      <c r="M95" s="230">
        <v>31.00187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2959.85</v>
      </c>
      <c r="D96" s="231">
        <v>2983.2833333333333</v>
      </c>
      <c r="E96" s="231">
        <v>2916.5666666666666</v>
      </c>
      <c r="F96" s="231">
        <v>2873.2833333333333</v>
      </c>
      <c r="G96" s="231">
        <v>2806.5666666666666</v>
      </c>
      <c r="H96" s="231">
        <v>3026.5666666666666</v>
      </c>
      <c r="I96" s="231">
        <v>3093.2833333333328</v>
      </c>
      <c r="J96" s="231">
        <v>3136.5666666666666</v>
      </c>
      <c r="K96" s="230">
        <v>3050</v>
      </c>
      <c r="L96" s="230">
        <v>2940</v>
      </c>
      <c r="M96" s="230">
        <v>9.8676300000000001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258.2</v>
      </c>
      <c r="D97" s="231">
        <v>260.16666666666669</v>
      </c>
      <c r="E97" s="231">
        <v>254.38333333333338</v>
      </c>
      <c r="F97" s="231">
        <v>250.56666666666672</v>
      </c>
      <c r="G97" s="231">
        <v>244.78333333333342</v>
      </c>
      <c r="H97" s="231">
        <v>263.98333333333335</v>
      </c>
      <c r="I97" s="231">
        <v>269.76666666666665</v>
      </c>
      <c r="J97" s="231">
        <v>273.58333333333331</v>
      </c>
      <c r="K97" s="230">
        <v>265.95</v>
      </c>
      <c r="L97" s="230">
        <v>256.35000000000002</v>
      </c>
      <c r="M97" s="230">
        <v>69.451639999999998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2506.75</v>
      </c>
      <c r="D98" s="231">
        <v>2498.75</v>
      </c>
      <c r="E98" s="231">
        <v>2488.15</v>
      </c>
      <c r="F98" s="231">
        <v>2469.5500000000002</v>
      </c>
      <c r="G98" s="231">
        <v>2458.9500000000003</v>
      </c>
      <c r="H98" s="231">
        <v>2517.35</v>
      </c>
      <c r="I98" s="231">
        <v>2527.9500000000003</v>
      </c>
      <c r="J98" s="231">
        <v>2546.5499999999997</v>
      </c>
      <c r="K98" s="230">
        <v>2509.35</v>
      </c>
      <c r="L98" s="230">
        <v>2480.15</v>
      </c>
      <c r="M98" s="230">
        <v>11.502269999999999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312.64999999999998</v>
      </c>
      <c r="D99" s="231">
        <v>313.61666666666662</v>
      </c>
      <c r="E99" s="231">
        <v>310.58333333333326</v>
      </c>
      <c r="F99" s="231">
        <v>308.51666666666665</v>
      </c>
      <c r="G99" s="231">
        <v>305.48333333333329</v>
      </c>
      <c r="H99" s="231">
        <v>315.68333333333322</v>
      </c>
      <c r="I99" s="231">
        <v>318.71666666666664</v>
      </c>
      <c r="J99" s="231">
        <v>320.78333333333319</v>
      </c>
      <c r="K99" s="230">
        <v>316.64999999999998</v>
      </c>
      <c r="L99" s="230">
        <v>311.55</v>
      </c>
      <c r="M99" s="230">
        <v>4.0432600000000001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36362.35</v>
      </c>
      <c r="D100" s="231">
        <v>36329.15</v>
      </c>
      <c r="E100" s="231">
        <v>36069.200000000004</v>
      </c>
      <c r="F100" s="231">
        <v>35776.050000000003</v>
      </c>
      <c r="G100" s="231">
        <v>35516.100000000006</v>
      </c>
      <c r="H100" s="231">
        <v>36622.300000000003</v>
      </c>
      <c r="I100" s="231">
        <v>36882.25</v>
      </c>
      <c r="J100" s="231">
        <v>37175.4</v>
      </c>
      <c r="K100" s="230">
        <v>36589.1</v>
      </c>
      <c r="L100" s="230">
        <v>36036</v>
      </c>
      <c r="M100" s="230">
        <v>1.9900000000000001E-2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2862.05</v>
      </c>
      <c r="D101" s="231">
        <v>2836.3333333333335</v>
      </c>
      <c r="E101" s="231">
        <v>2805.666666666667</v>
      </c>
      <c r="F101" s="231">
        <v>2749.2833333333333</v>
      </c>
      <c r="G101" s="231">
        <v>2718.6166666666668</v>
      </c>
      <c r="H101" s="231">
        <v>2892.7166666666672</v>
      </c>
      <c r="I101" s="231">
        <v>2923.3833333333341</v>
      </c>
      <c r="J101" s="231">
        <v>2979.7666666666673</v>
      </c>
      <c r="K101" s="230">
        <v>2867</v>
      </c>
      <c r="L101" s="230">
        <v>2779.95</v>
      </c>
      <c r="M101" s="230">
        <v>47.030099999999997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921.7</v>
      </c>
      <c r="D102" s="231">
        <v>919.13333333333321</v>
      </c>
      <c r="E102" s="231">
        <v>914.36666666666645</v>
      </c>
      <c r="F102" s="231">
        <v>907.03333333333319</v>
      </c>
      <c r="G102" s="231">
        <v>902.26666666666642</v>
      </c>
      <c r="H102" s="231">
        <v>926.46666666666647</v>
      </c>
      <c r="I102" s="231">
        <v>931.23333333333335</v>
      </c>
      <c r="J102" s="231">
        <v>938.56666666666649</v>
      </c>
      <c r="K102" s="230">
        <v>923.9</v>
      </c>
      <c r="L102" s="230">
        <v>911.8</v>
      </c>
      <c r="M102" s="230">
        <v>204.85002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1089.8</v>
      </c>
      <c r="D103" s="231">
        <v>1090.8666666666666</v>
      </c>
      <c r="E103" s="231">
        <v>1081.083333333333</v>
      </c>
      <c r="F103" s="231">
        <v>1072.3666666666666</v>
      </c>
      <c r="G103" s="231">
        <v>1062.583333333333</v>
      </c>
      <c r="H103" s="231">
        <v>1099.583333333333</v>
      </c>
      <c r="I103" s="231">
        <v>1109.3666666666663</v>
      </c>
      <c r="J103" s="231">
        <v>1118.083333333333</v>
      </c>
      <c r="K103" s="230">
        <v>1100.6500000000001</v>
      </c>
      <c r="L103" s="230">
        <v>1082.1500000000001</v>
      </c>
      <c r="M103" s="230">
        <v>4.7096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437.45</v>
      </c>
      <c r="D104" s="231">
        <v>436.23333333333335</v>
      </c>
      <c r="E104" s="231">
        <v>432.4666666666667</v>
      </c>
      <c r="F104" s="231">
        <v>427.48333333333335</v>
      </c>
      <c r="G104" s="231">
        <v>423.7166666666667</v>
      </c>
      <c r="H104" s="231">
        <v>441.2166666666667</v>
      </c>
      <c r="I104" s="231">
        <v>444.98333333333335</v>
      </c>
      <c r="J104" s="231">
        <v>449.9666666666667</v>
      </c>
      <c r="K104" s="230">
        <v>440</v>
      </c>
      <c r="L104" s="230">
        <v>431.25</v>
      </c>
      <c r="M104" s="230">
        <v>13.89263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472.25</v>
      </c>
      <c r="D105" s="231">
        <v>467.91666666666669</v>
      </c>
      <c r="E105" s="231">
        <v>461.13333333333338</v>
      </c>
      <c r="F105" s="231">
        <v>450.01666666666671</v>
      </c>
      <c r="G105" s="231">
        <v>443.23333333333341</v>
      </c>
      <c r="H105" s="231">
        <v>479.03333333333336</v>
      </c>
      <c r="I105" s="231">
        <v>485.81666666666666</v>
      </c>
      <c r="J105" s="231">
        <v>496.93333333333334</v>
      </c>
      <c r="K105" s="230">
        <v>474.7</v>
      </c>
      <c r="L105" s="230">
        <v>456.8</v>
      </c>
      <c r="M105" s="230">
        <v>2.5220799999999999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63.8</v>
      </c>
      <c r="D106" s="231">
        <v>63.783333333333331</v>
      </c>
      <c r="E106" s="231">
        <v>63.016666666666666</v>
      </c>
      <c r="F106" s="231">
        <v>62.233333333333334</v>
      </c>
      <c r="G106" s="231">
        <v>61.466666666666669</v>
      </c>
      <c r="H106" s="231">
        <v>64.566666666666663</v>
      </c>
      <c r="I106" s="231">
        <v>65.333333333333314</v>
      </c>
      <c r="J106" s="231">
        <v>66.11666666666666</v>
      </c>
      <c r="K106" s="230">
        <v>64.55</v>
      </c>
      <c r="L106" s="230">
        <v>63</v>
      </c>
      <c r="M106" s="230">
        <v>333.70551999999998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424.6</v>
      </c>
      <c r="D107" s="231">
        <v>425.2</v>
      </c>
      <c r="E107" s="231">
        <v>423.4</v>
      </c>
      <c r="F107" s="231">
        <v>422.2</v>
      </c>
      <c r="G107" s="231">
        <v>420.4</v>
      </c>
      <c r="H107" s="231">
        <v>426.4</v>
      </c>
      <c r="I107" s="231">
        <v>428.20000000000005</v>
      </c>
      <c r="J107" s="231">
        <v>429.4</v>
      </c>
      <c r="K107" s="230">
        <v>427</v>
      </c>
      <c r="L107" s="230">
        <v>424</v>
      </c>
      <c r="M107" s="230">
        <v>79.849329999999995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6040.2</v>
      </c>
      <c r="D108" s="231">
        <v>5957.4333333333343</v>
      </c>
      <c r="E108" s="231">
        <v>5817.8666666666686</v>
      </c>
      <c r="F108" s="231">
        <v>5595.5333333333347</v>
      </c>
      <c r="G108" s="231">
        <v>5455.966666666669</v>
      </c>
      <c r="H108" s="231">
        <v>6179.7666666666682</v>
      </c>
      <c r="I108" s="231">
        <v>6319.3333333333339</v>
      </c>
      <c r="J108" s="231">
        <v>6541.6666666666679</v>
      </c>
      <c r="K108" s="230">
        <v>6097</v>
      </c>
      <c r="L108" s="230">
        <v>5735.1</v>
      </c>
      <c r="M108" s="230">
        <v>4.9819399999999998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331.5</v>
      </c>
      <c r="D109" s="231">
        <v>332.2</v>
      </c>
      <c r="E109" s="231">
        <v>329.4</v>
      </c>
      <c r="F109" s="231">
        <v>327.3</v>
      </c>
      <c r="G109" s="231">
        <v>324.5</v>
      </c>
      <c r="H109" s="231">
        <v>334.29999999999995</v>
      </c>
      <c r="I109" s="231">
        <v>337.1</v>
      </c>
      <c r="J109" s="231">
        <v>339.19999999999993</v>
      </c>
      <c r="K109" s="230">
        <v>335</v>
      </c>
      <c r="L109" s="230">
        <v>330.1</v>
      </c>
      <c r="M109" s="230">
        <v>9.7126400000000004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155.85</v>
      </c>
      <c r="D110" s="231">
        <v>155.71666666666667</v>
      </c>
      <c r="E110" s="231">
        <v>154.33333333333334</v>
      </c>
      <c r="F110" s="231">
        <v>152.81666666666666</v>
      </c>
      <c r="G110" s="231">
        <v>151.43333333333334</v>
      </c>
      <c r="H110" s="231">
        <v>157.23333333333335</v>
      </c>
      <c r="I110" s="231">
        <v>158.61666666666667</v>
      </c>
      <c r="J110" s="231">
        <v>160.13333333333335</v>
      </c>
      <c r="K110" s="230">
        <v>157.1</v>
      </c>
      <c r="L110" s="230">
        <v>154.19999999999999</v>
      </c>
      <c r="M110" s="230">
        <v>41.371220000000001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357.2</v>
      </c>
      <c r="D111" s="231">
        <v>356.40000000000003</v>
      </c>
      <c r="E111" s="231">
        <v>353.30000000000007</v>
      </c>
      <c r="F111" s="231">
        <v>349.40000000000003</v>
      </c>
      <c r="G111" s="231">
        <v>346.30000000000007</v>
      </c>
      <c r="H111" s="231">
        <v>360.30000000000007</v>
      </c>
      <c r="I111" s="231">
        <v>363.40000000000009</v>
      </c>
      <c r="J111" s="231">
        <v>367.30000000000007</v>
      </c>
      <c r="K111" s="230">
        <v>359.5</v>
      </c>
      <c r="L111" s="230">
        <v>352.5</v>
      </c>
      <c r="M111" s="230">
        <v>46.016599999999997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83.3</v>
      </c>
      <c r="D112" s="231">
        <v>83.566666666666677</v>
      </c>
      <c r="E112" s="231">
        <v>82.633333333333354</v>
      </c>
      <c r="F112" s="231">
        <v>81.966666666666683</v>
      </c>
      <c r="G112" s="231">
        <v>81.03333333333336</v>
      </c>
      <c r="H112" s="231">
        <v>84.233333333333348</v>
      </c>
      <c r="I112" s="231">
        <v>85.166666666666657</v>
      </c>
      <c r="J112" s="231">
        <v>85.833333333333343</v>
      </c>
      <c r="K112" s="230">
        <v>84.5</v>
      </c>
      <c r="L112" s="230">
        <v>82.9</v>
      </c>
      <c r="M112" s="230">
        <v>158.11123000000001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631.6</v>
      </c>
      <c r="D113" s="231">
        <v>631.56666666666672</v>
      </c>
      <c r="E113" s="231">
        <v>627.58333333333348</v>
      </c>
      <c r="F113" s="231">
        <v>623.56666666666672</v>
      </c>
      <c r="G113" s="231">
        <v>619.58333333333348</v>
      </c>
      <c r="H113" s="231">
        <v>635.58333333333348</v>
      </c>
      <c r="I113" s="231">
        <v>639.56666666666683</v>
      </c>
      <c r="J113" s="231">
        <v>643.58333333333348</v>
      </c>
      <c r="K113" s="230">
        <v>635.54999999999995</v>
      </c>
      <c r="L113" s="230">
        <v>627.54999999999995</v>
      </c>
      <c r="M113" s="230">
        <v>12.44544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484.85</v>
      </c>
      <c r="D114" s="231">
        <v>486.34999999999997</v>
      </c>
      <c r="E114" s="231">
        <v>481.99999999999994</v>
      </c>
      <c r="F114" s="231">
        <v>479.15</v>
      </c>
      <c r="G114" s="231">
        <v>474.79999999999995</v>
      </c>
      <c r="H114" s="231">
        <v>489.19999999999993</v>
      </c>
      <c r="I114" s="231">
        <v>493.54999999999995</v>
      </c>
      <c r="J114" s="231">
        <v>496.39999999999992</v>
      </c>
      <c r="K114" s="230">
        <v>490.7</v>
      </c>
      <c r="L114" s="230">
        <v>483.5</v>
      </c>
      <c r="M114" s="230">
        <v>15.932169999999999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152.80000000000001</v>
      </c>
      <c r="D115" s="231">
        <v>152.85000000000002</v>
      </c>
      <c r="E115" s="231">
        <v>151.05000000000004</v>
      </c>
      <c r="F115" s="231">
        <v>149.30000000000001</v>
      </c>
      <c r="G115" s="231">
        <v>147.50000000000003</v>
      </c>
      <c r="H115" s="231">
        <v>154.60000000000005</v>
      </c>
      <c r="I115" s="231">
        <v>156.4</v>
      </c>
      <c r="J115" s="231">
        <v>158.15000000000006</v>
      </c>
      <c r="K115" s="230">
        <v>154.65</v>
      </c>
      <c r="L115" s="230">
        <v>151.1</v>
      </c>
      <c r="M115" s="230">
        <v>44.196489999999997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1134.5999999999999</v>
      </c>
      <c r="D116" s="231">
        <v>1138.2</v>
      </c>
      <c r="E116" s="231">
        <v>1125.4000000000001</v>
      </c>
      <c r="F116" s="231">
        <v>1116.2</v>
      </c>
      <c r="G116" s="231">
        <v>1103.4000000000001</v>
      </c>
      <c r="H116" s="231">
        <v>1147.4000000000001</v>
      </c>
      <c r="I116" s="231">
        <v>1160.1999999999998</v>
      </c>
      <c r="J116" s="231">
        <v>1169.4000000000001</v>
      </c>
      <c r="K116" s="230">
        <v>1151</v>
      </c>
      <c r="L116" s="230">
        <v>1129</v>
      </c>
      <c r="M116" s="230">
        <v>27.521599999999999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3802.8</v>
      </c>
      <c r="D117" s="231">
        <v>3800.2166666666672</v>
      </c>
      <c r="E117" s="231">
        <v>3760.6333333333341</v>
      </c>
      <c r="F117" s="231">
        <v>3718.4666666666672</v>
      </c>
      <c r="G117" s="231">
        <v>3678.8833333333341</v>
      </c>
      <c r="H117" s="231">
        <v>3842.3833333333341</v>
      </c>
      <c r="I117" s="231">
        <v>3881.9666666666672</v>
      </c>
      <c r="J117" s="231">
        <v>3924.1333333333341</v>
      </c>
      <c r="K117" s="230">
        <v>3839.8</v>
      </c>
      <c r="L117" s="230">
        <v>3758.05</v>
      </c>
      <c r="M117" s="230">
        <v>1.04863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1273.55</v>
      </c>
      <c r="D118" s="231">
        <v>1270.6166666666666</v>
      </c>
      <c r="E118" s="231">
        <v>1265.4333333333332</v>
      </c>
      <c r="F118" s="231">
        <v>1257.3166666666666</v>
      </c>
      <c r="G118" s="231">
        <v>1252.1333333333332</v>
      </c>
      <c r="H118" s="231">
        <v>1278.7333333333331</v>
      </c>
      <c r="I118" s="231">
        <v>1283.9166666666665</v>
      </c>
      <c r="J118" s="231">
        <v>1292.0333333333331</v>
      </c>
      <c r="K118" s="230">
        <v>1275.8</v>
      </c>
      <c r="L118" s="230">
        <v>1262.5</v>
      </c>
      <c r="M118" s="230">
        <v>45.054009999999998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2163.6</v>
      </c>
      <c r="D119" s="231">
        <v>2157.9666666666667</v>
      </c>
      <c r="E119" s="231">
        <v>2135.9333333333334</v>
      </c>
      <c r="F119" s="231">
        <v>2108.2666666666669</v>
      </c>
      <c r="G119" s="231">
        <v>2086.2333333333336</v>
      </c>
      <c r="H119" s="231">
        <v>2185.6333333333332</v>
      </c>
      <c r="I119" s="231">
        <v>2207.666666666667</v>
      </c>
      <c r="J119" s="231">
        <v>2235.333333333333</v>
      </c>
      <c r="K119" s="230">
        <v>2180</v>
      </c>
      <c r="L119" s="230">
        <v>2130.3000000000002</v>
      </c>
      <c r="M119" s="230">
        <v>5.8113000000000001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712.35</v>
      </c>
      <c r="D120" s="231">
        <v>711.53333333333342</v>
      </c>
      <c r="E120" s="231">
        <v>707.11666666666679</v>
      </c>
      <c r="F120" s="231">
        <v>701.88333333333333</v>
      </c>
      <c r="G120" s="231">
        <v>697.4666666666667</v>
      </c>
      <c r="H120" s="231">
        <v>716.76666666666688</v>
      </c>
      <c r="I120" s="231">
        <v>721.18333333333362</v>
      </c>
      <c r="J120" s="231">
        <v>726.41666666666697</v>
      </c>
      <c r="K120" s="230">
        <v>715.95</v>
      </c>
      <c r="L120" s="230">
        <v>706.3</v>
      </c>
      <c r="M120" s="230">
        <v>3.1332499999999999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258.85000000000002</v>
      </c>
      <c r="D121" s="231">
        <v>260.16666666666669</v>
      </c>
      <c r="E121" s="231">
        <v>255.33333333333337</v>
      </c>
      <c r="F121" s="231">
        <v>251.81666666666666</v>
      </c>
      <c r="G121" s="231">
        <v>246.98333333333335</v>
      </c>
      <c r="H121" s="231">
        <v>263.68333333333339</v>
      </c>
      <c r="I121" s="231">
        <v>268.51666666666677</v>
      </c>
      <c r="J121" s="231">
        <v>272.03333333333342</v>
      </c>
      <c r="K121" s="230">
        <v>265</v>
      </c>
      <c r="L121" s="230">
        <v>256.64999999999998</v>
      </c>
      <c r="M121" s="230">
        <v>8.7146600000000003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738.7</v>
      </c>
      <c r="D122" s="231">
        <v>736.98333333333323</v>
      </c>
      <c r="E122" s="231">
        <v>731.96666666666647</v>
      </c>
      <c r="F122" s="231">
        <v>725.23333333333323</v>
      </c>
      <c r="G122" s="231">
        <v>720.21666666666647</v>
      </c>
      <c r="H122" s="231">
        <v>743.71666666666647</v>
      </c>
      <c r="I122" s="231">
        <v>748.73333333333312</v>
      </c>
      <c r="J122" s="231">
        <v>755.46666666666647</v>
      </c>
      <c r="K122" s="230">
        <v>742</v>
      </c>
      <c r="L122" s="230">
        <v>730.25</v>
      </c>
      <c r="M122" s="230">
        <v>14.644679999999999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595.04999999999995</v>
      </c>
      <c r="D123" s="231">
        <v>594.7833333333333</v>
      </c>
      <c r="E123" s="231">
        <v>588.91666666666663</v>
      </c>
      <c r="F123" s="231">
        <v>582.7833333333333</v>
      </c>
      <c r="G123" s="231">
        <v>576.91666666666663</v>
      </c>
      <c r="H123" s="231">
        <v>600.91666666666663</v>
      </c>
      <c r="I123" s="231">
        <v>606.78333333333342</v>
      </c>
      <c r="J123" s="231">
        <v>612.91666666666663</v>
      </c>
      <c r="K123" s="230">
        <v>600.65</v>
      </c>
      <c r="L123" s="230">
        <v>588.65</v>
      </c>
      <c r="M123" s="230">
        <v>13.922359999999999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471.9</v>
      </c>
      <c r="D124" s="231">
        <v>468.2</v>
      </c>
      <c r="E124" s="231">
        <v>460.75</v>
      </c>
      <c r="F124" s="231">
        <v>449.6</v>
      </c>
      <c r="G124" s="231">
        <v>442.15000000000003</v>
      </c>
      <c r="H124" s="231">
        <v>479.34999999999997</v>
      </c>
      <c r="I124" s="231">
        <v>486.7999999999999</v>
      </c>
      <c r="J124" s="231">
        <v>497.94999999999993</v>
      </c>
      <c r="K124" s="230">
        <v>475.65</v>
      </c>
      <c r="L124" s="230">
        <v>457.05</v>
      </c>
      <c r="M124" s="230">
        <v>33.858060000000002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1947.6</v>
      </c>
      <c r="D125" s="231">
        <v>1940.1499999999999</v>
      </c>
      <c r="E125" s="231">
        <v>1929.1999999999998</v>
      </c>
      <c r="F125" s="231">
        <v>1910.8</v>
      </c>
      <c r="G125" s="231">
        <v>1899.85</v>
      </c>
      <c r="H125" s="231">
        <v>1958.5499999999997</v>
      </c>
      <c r="I125" s="231">
        <v>1969.5</v>
      </c>
      <c r="J125" s="231">
        <v>1987.8999999999996</v>
      </c>
      <c r="K125" s="230">
        <v>1951.1</v>
      </c>
      <c r="L125" s="230">
        <v>1921.75</v>
      </c>
      <c r="M125" s="230">
        <v>34.515790000000003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95.9</v>
      </c>
      <c r="D126" s="231">
        <v>94.733333333333348</v>
      </c>
      <c r="E126" s="231">
        <v>93.266666666666694</v>
      </c>
      <c r="F126" s="231">
        <v>90.63333333333334</v>
      </c>
      <c r="G126" s="231">
        <v>89.166666666666686</v>
      </c>
      <c r="H126" s="231">
        <v>97.366666666666703</v>
      </c>
      <c r="I126" s="231">
        <v>98.833333333333343</v>
      </c>
      <c r="J126" s="231">
        <v>101.46666666666671</v>
      </c>
      <c r="K126" s="230">
        <v>96.2</v>
      </c>
      <c r="L126" s="230">
        <v>92.1</v>
      </c>
      <c r="M126" s="230">
        <v>119.03533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3725.3</v>
      </c>
      <c r="D127" s="231">
        <v>3729.8166666666671</v>
      </c>
      <c r="E127" s="231">
        <v>3694.6833333333343</v>
      </c>
      <c r="F127" s="231">
        <v>3664.0666666666671</v>
      </c>
      <c r="G127" s="231">
        <v>3628.9333333333343</v>
      </c>
      <c r="H127" s="231">
        <v>3760.4333333333343</v>
      </c>
      <c r="I127" s="231">
        <v>3795.5666666666666</v>
      </c>
      <c r="J127" s="231">
        <v>3826.1833333333343</v>
      </c>
      <c r="K127" s="230">
        <v>3764.95</v>
      </c>
      <c r="L127" s="230">
        <v>3699.2</v>
      </c>
      <c r="M127" s="230">
        <v>2.1840999999999999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370.05</v>
      </c>
      <c r="D128" s="231">
        <v>365.91666666666669</v>
      </c>
      <c r="E128" s="231">
        <v>360.43333333333339</v>
      </c>
      <c r="F128" s="231">
        <v>350.81666666666672</v>
      </c>
      <c r="G128" s="231">
        <v>345.33333333333343</v>
      </c>
      <c r="H128" s="231">
        <v>375.53333333333336</v>
      </c>
      <c r="I128" s="231">
        <v>381.01666666666659</v>
      </c>
      <c r="J128" s="231">
        <v>390.63333333333333</v>
      </c>
      <c r="K128" s="230">
        <v>371.4</v>
      </c>
      <c r="L128" s="230">
        <v>356.3</v>
      </c>
      <c r="M128" s="230">
        <v>28.019629999999999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4501.05</v>
      </c>
      <c r="D129" s="231">
        <v>4496.6833333333334</v>
      </c>
      <c r="E129" s="231">
        <v>4470.416666666667</v>
      </c>
      <c r="F129" s="231">
        <v>4439.7833333333338</v>
      </c>
      <c r="G129" s="231">
        <v>4413.5166666666673</v>
      </c>
      <c r="H129" s="231">
        <v>4527.3166666666666</v>
      </c>
      <c r="I129" s="231">
        <v>4553.583333333333</v>
      </c>
      <c r="J129" s="231">
        <v>4584.2166666666662</v>
      </c>
      <c r="K129" s="230">
        <v>4522.95</v>
      </c>
      <c r="L129" s="230">
        <v>4466.05</v>
      </c>
      <c r="M129" s="230">
        <v>3.3145099999999998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2356.9</v>
      </c>
      <c r="D130" s="231">
        <v>2360.4666666666667</v>
      </c>
      <c r="E130" s="231">
        <v>2339.2833333333333</v>
      </c>
      <c r="F130" s="231">
        <v>2321.6666666666665</v>
      </c>
      <c r="G130" s="231">
        <v>2300.4833333333331</v>
      </c>
      <c r="H130" s="231">
        <v>2378.0833333333335</v>
      </c>
      <c r="I130" s="231">
        <v>2399.2666666666669</v>
      </c>
      <c r="J130" s="231">
        <v>2416.8833333333337</v>
      </c>
      <c r="K130" s="230">
        <v>2381.65</v>
      </c>
      <c r="L130" s="230">
        <v>2342.85</v>
      </c>
      <c r="M130" s="230">
        <v>12.30912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318.95</v>
      </c>
      <c r="D131" s="231">
        <v>320.31666666666666</v>
      </c>
      <c r="E131" s="231">
        <v>315.63333333333333</v>
      </c>
      <c r="F131" s="231">
        <v>312.31666666666666</v>
      </c>
      <c r="G131" s="231">
        <v>307.63333333333333</v>
      </c>
      <c r="H131" s="231">
        <v>323.63333333333333</v>
      </c>
      <c r="I131" s="231">
        <v>328.31666666666661</v>
      </c>
      <c r="J131" s="231">
        <v>331.63333333333333</v>
      </c>
      <c r="K131" s="230">
        <v>325</v>
      </c>
      <c r="L131" s="230">
        <v>317</v>
      </c>
      <c r="M131" s="230">
        <v>19.723680000000002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552.45000000000005</v>
      </c>
      <c r="D132" s="231">
        <v>556.05000000000007</v>
      </c>
      <c r="E132" s="231">
        <v>545.50000000000011</v>
      </c>
      <c r="F132" s="231">
        <v>538.55000000000007</v>
      </c>
      <c r="G132" s="231">
        <v>528.00000000000011</v>
      </c>
      <c r="H132" s="231">
        <v>563.00000000000011</v>
      </c>
      <c r="I132" s="231">
        <v>573.55000000000007</v>
      </c>
      <c r="J132" s="231">
        <v>580.50000000000011</v>
      </c>
      <c r="K132" s="230">
        <v>566.6</v>
      </c>
      <c r="L132" s="230">
        <v>549.1</v>
      </c>
      <c r="M132" s="230">
        <v>42.833419999999997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4008.6</v>
      </c>
      <c r="D133" s="231">
        <v>4019.2333333333336</v>
      </c>
      <c r="E133" s="231">
        <v>3979.5666666666671</v>
      </c>
      <c r="F133" s="231">
        <v>3950.5333333333333</v>
      </c>
      <c r="G133" s="231">
        <v>3910.8666666666668</v>
      </c>
      <c r="H133" s="231">
        <v>4048.2666666666673</v>
      </c>
      <c r="I133" s="231">
        <v>4087.9333333333334</v>
      </c>
      <c r="J133" s="231">
        <v>4116.9666666666672</v>
      </c>
      <c r="K133" s="230">
        <v>4058.9</v>
      </c>
      <c r="L133" s="230">
        <v>3990.2</v>
      </c>
      <c r="M133" s="230">
        <v>0.34073999999999999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709.9</v>
      </c>
      <c r="D134" s="231">
        <v>709.0333333333333</v>
      </c>
      <c r="E134" s="231">
        <v>705.86666666666656</v>
      </c>
      <c r="F134" s="231">
        <v>701.83333333333326</v>
      </c>
      <c r="G134" s="231">
        <v>698.66666666666652</v>
      </c>
      <c r="H134" s="231">
        <v>713.06666666666661</v>
      </c>
      <c r="I134" s="231">
        <v>716.23333333333335</v>
      </c>
      <c r="J134" s="231">
        <v>720.26666666666665</v>
      </c>
      <c r="K134" s="230">
        <v>712.2</v>
      </c>
      <c r="L134" s="230">
        <v>705</v>
      </c>
      <c r="M134" s="230">
        <v>2.2367499999999998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95110.8</v>
      </c>
      <c r="D135" s="231">
        <v>94632.349999999991</v>
      </c>
      <c r="E135" s="231">
        <v>93504.699999999983</v>
      </c>
      <c r="F135" s="231">
        <v>91898.599999999991</v>
      </c>
      <c r="G135" s="231">
        <v>90770.949999999983</v>
      </c>
      <c r="H135" s="231">
        <v>96238.449999999983</v>
      </c>
      <c r="I135" s="231">
        <v>97366.099999999977</v>
      </c>
      <c r="J135" s="231">
        <v>98972.199999999983</v>
      </c>
      <c r="K135" s="230">
        <v>95760</v>
      </c>
      <c r="L135" s="230">
        <v>93026.25</v>
      </c>
      <c r="M135" s="230">
        <v>0.28698000000000001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288.35000000000002</v>
      </c>
      <c r="D136" s="231">
        <v>282.40000000000003</v>
      </c>
      <c r="E136" s="231">
        <v>275.65000000000009</v>
      </c>
      <c r="F136" s="231">
        <v>262.95000000000005</v>
      </c>
      <c r="G136" s="231">
        <v>256.2000000000001</v>
      </c>
      <c r="H136" s="231">
        <v>295.10000000000008</v>
      </c>
      <c r="I136" s="231">
        <v>301.84999999999997</v>
      </c>
      <c r="J136" s="231">
        <v>314.55000000000007</v>
      </c>
      <c r="K136" s="230">
        <v>289.14999999999998</v>
      </c>
      <c r="L136" s="230">
        <v>269.7</v>
      </c>
      <c r="M136" s="230">
        <v>184.27087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1231.7</v>
      </c>
      <c r="D137" s="231">
        <v>1232.5833333333333</v>
      </c>
      <c r="E137" s="231">
        <v>1227.1166666666666</v>
      </c>
      <c r="F137" s="231">
        <v>1222.5333333333333</v>
      </c>
      <c r="G137" s="231">
        <v>1217.0666666666666</v>
      </c>
      <c r="H137" s="231">
        <v>1237.1666666666665</v>
      </c>
      <c r="I137" s="231">
        <v>1242.6333333333332</v>
      </c>
      <c r="J137" s="231">
        <v>1247.2166666666665</v>
      </c>
      <c r="K137" s="230">
        <v>1238.05</v>
      </c>
      <c r="L137" s="230">
        <v>1228</v>
      </c>
      <c r="M137" s="230">
        <v>15.41188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497.3</v>
      </c>
      <c r="D138" s="231">
        <v>498.68333333333334</v>
      </c>
      <c r="E138" s="231">
        <v>493.86666666666667</v>
      </c>
      <c r="F138" s="231">
        <v>490.43333333333334</v>
      </c>
      <c r="G138" s="231">
        <v>485.61666666666667</v>
      </c>
      <c r="H138" s="231">
        <v>502.11666666666667</v>
      </c>
      <c r="I138" s="231">
        <v>506.93333333333339</v>
      </c>
      <c r="J138" s="231">
        <v>510.36666666666667</v>
      </c>
      <c r="K138" s="230">
        <v>503.5</v>
      </c>
      <c r="L138" s="230">
        <v>495.25</v>
      </c>
      <c r="M138" s="230">
        <v>7.9593800000000003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8800.6</v>
      </c>
      <c r="D139" s="231">
        <v>8788.85</v>
      </c>
      <c r="E139" s="231">
        <v>8754.75</v>
      </c>
      <c r="F139" s="231">
        <v>8708.9</v>
      </c>
      <c r="G139" s="231">
        <v>8674.7999999999993</v>
      </c>
      <c r="H139" s="231">
        <v>8834.7000000000007</v>
      </c>
      <c r="I139" s="231">
        <v>8868.8000000000029</v>
      </c>
      <c r="J139" s="231">
        <v>8914.6500000000015</v>
      </c>
      <c r="K139" s="230">
        <v>8822.9500000000007</v>
      </c>
      <c r="L139" s="230">
        <v>8743</v>
      </c>
      <c r="M139" s="230">
        <v>2.7192599999999998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652.20000000000005</v>
      </c>
      <c r="D140" s="231">
        <v>648.13333333333333</v>
      </c>
      <c r="E140" s="231">
        <v>641.2166666666667</v>
      </c>
      <c r="F140" s="231">
        <v>630.23333333333335</v>
      </c>
      <c r="G140" s="231">
        <v>623.31666666666672</v>
      </c>
      <c r="H140" s="231">
        <v>659.11666666666667</v>
      </c>
      <c r="I140" s="231">
        <v>666.03333333333342</v>
      </c>
      <c r="J140" s="231">
        <v>677.01666666666665</v>
      </c>
      <c r="K140" s="230">
        <v>655.04999999999995</v>
      </c>
      <c r="L140" s="230">
        <v>637.15</v>
      </c>
      <c r="M140" s="230">
        <v>10.081379999999999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481.15</v>
      </c>
      <c r="D141" s="231">
        <v>478.2</v>
      </c>
      <c r="E141" s="231">
        <v>472</v>
      </c>
      <c r="F141" s="231">
        <v>462.85</v>
      </c>
      <c r="G141" s="231">
        <v>456.65000000000003</v>
      </c>
      <c r="H141" s="231">
        <v>487.34999999999997</v>
      </c>
      <c r="I141" s="231">
        <v>493.5499999999999</v>
      </c>
      <c r="J141" s="231">
        <v>502.69999999999993</v>
      </c>
      <c r="K141" s="230">
        <v>484.4</v>
      </c>
      <c r="L141" s="230">
        <v>469.05</v>
      </c>
      <c r="M141" s="230">
        <v>12.19061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52.8</v>
      </c>
      <c r="D142" s="231">
        <v>53.099999999999994</v>
      </c>
      <c r="E142" s="231">
        <v>52.29999999999999</v>
      </c>
      <c r="F142" s="231">
        <v>51.8</v>
      </c>
      <c r="G142" s="231">
        <v>50.999999999999993</v>
      </c>
      <c r="H142" s="231">
        <v>53.599999999999987</v>
      </c>
      <c r="I142" s="231">
        <v>54.4</v>
      </c>
      <c r="J142" s="231">
        <v>54.899999999999984</v>
      </c>
      <c r="K142" s="230">
        <v>53.9</v>
      </c>
      <c r="L142" s="230">
        <v>52.6</v>
      </c>
      <c r="M142" s="230">
        <v>71.927049999999994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1844.9</v>
      </c>
      <c r="D143" s="231">
        <v>1848.3500000000001</v>
      </c>
      <c r="E143" s="231">
        <v>1834.6000000000004</v>
      </c>
      <c r="F143" s="231">
        <v>1824.3000000000002</v>
      </c>
      <c r="G143" s="231">
        <v>1810.5500000000004</v>
      </c>
      <c r="H143" s="231">
        <v>1858.6500000000003</v>
      </c>
      <c r="I143" s="231">
        <v>1872.3999999999999</v>
      </c>
      <c r="J143" s="231">
        <v>1882.7000000000003</v>
      </c>
      <c r="K143" s="230">
        <v>1862.1</v>
      </c>
      <c r="L143" s="230">
        <v>1838.05</v>
      </c>
      <c r="M143" s="230">
        <v>2.0910600000000001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1047.3</v>
      </c>
      <c r="D144" s="231">
        <v>1039.9833333333333</v>
      </c>
      <c r="E144" s="231">
        <v>1024.0166666666667</v>
      </c>
      <c r="F144" s="231">
        <v>1000.7333333333333</v>
      </c>
      <c r="G144" s="231">
        <v>984.76666666666665</v>
      </c>
      <c r="H144" s="231">
        <v>1063.2666666666667</v>
      </c>
      <c r="I144" s="231">
        <v>1079.2333333333333</v>
      </c>
      <c r="J144" s="231">
        <v>1102.5166666666667</v>
      </c>
      <c r="K144" s="230">
        <v>1055.95</v>
      </c>
      <c r="L144" s="230">
        <v>1016.7</v>
      </c>
      <c r="M144" s="230">
        <v>28.027419999999999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176.35</v>
      </c>
      <c r="D145" s="231">
        <v>176.19999999999996</v>
      </c>
      <c r="E145" s="231">
        <v>174.94999999999993</v>
      </c>
      <c r="F145" s="231">
        <v>173.54999999999998</v>
      </c>
      <c r="G145" s="231">
        <v>172.29999999999995</v>
      </c>
      <c r="H145" s="231">
        <v>177.59999999999991</v>
      </c>
      <c r="I145" s="231">
        <v>178.84999999999997</v>
      </c>
      <c r="J145" s="231">
        <v>180.24999999999989</v>
      </c>
      <c r="K145" s="230">
        <v>177.45</v>
      </c>
      <c r="L145" s="230">
        <v>174.8</v>
      </c>
      <c r="M145" s="230">
        <v>46.711550000000003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82.9</v>
      </c>
      <c r="D146" s="231">
        <v>82.88333333333334</v>
      </c>
      <c r="E146" s="231">
        <v>82.316666666666677</v>
      </c>
      <c r="F146" s="231">
        <v>81.733333333333334</v>
      </c>
      <c r="G146" s="231">
        <v>81.166666666666671</v>
      </c>
      <c r="H146" s="231">
        <v>83.466666666666683</v>
      </c>
      <c r="I146" s="231">
        <v>84.033333333333346</v>
      </c>
      <c r="J146" s="231">
        <v>84.616666666666688</v>
      </c>
      <c r="K146" s="230">
        <v>83.45</v>
      </c>
      <c r="L146" s="230">
        <v>82.3</v>
      </c>
      <c r="M146" s="230">
        <v>53.725729999999999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4816.2</v>
      </c>
      <c r="D147" s="231">
        <v>4818.8666666666659</v>
      </c>
      <c r="E147" s="231">
        <v>4782.3333333333321</v>
      </c>
      <c r="F147" s="231">
        <v>4748.4666666666662</v>
      </c>
      <c r="G147" s="231">
        <v>4711.9333333333325</v>
      </c>
      <c r="H147" s="231">
        <v>4852.7333333333318</v>
      </c>
      <c r="I147" s="231">
        <v>4889.2666666666664</v>
      </c>
      <c r="J147" s="231">
        <v>4923.1333333333314</v>
      </c>
      <c r="K147" s="230">
        <v>4855.3999999999996</v>
      </c>
      <c r="L147" s="230">
        <v>4785</v>
      </c>
      <c r="M147" s="230">
        <v>0.58655000000000002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21693.75</v>
      </c>
      <c r="D148" s="231">
        <v>21775.516666666666</v>
      </c>
      <c r="E148" s="231">
        <v>21556.083333333332</v>
      </c>
      <c r="F148" s="231">
        <v>21418.416666666664</v>
      </c>
      <c r="G148" s="231">
        <v>21198.98333333333</v>
      </c>
      <c r="H148" s="231">
        <v>21913.183333333334</v>
      </c>
      <c r="I148" s="231">
        <v>22132.616666666669</v>
      </c>
      <c r="J148" s="231">
        <v>22270.283333333336</v>
      </c>
      <c r="K148" s="230">
        <v>21994.95</v>
      </c>
      <c r="L148" s="230">
        <v>21637.85</v>
      </c>
      <c r="M148" s="230">
        <v>0.63534000000000002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236.65</v>
      </c>
      <c r="D149" s="231">
        <v>238.4</v>
      </c>
      <c r="E149" s="231">
        <v>234.25</v>
      </c>
      <c r="F149" s="231">
        <v>231.85</v>
      </c>
      <c r="G149" s="231">
        <v>227.7</v>
      </c>
      <c r="H149" s="231">
        <v>240.8</v>
      </c>
      <c r="I149" s="231">
        <v>244.95000000000005</v>
      </c>
      <c r="J149" s="231">
        <v>247.35000000000002</v>
      </c>
      <c r="K149" s="230">
        <v>242.55</v>
      </c>
      <c r="L149" s="230">
        <v>236</v>
      </c>
      <c r="M149" s="230">
        <v>2.5666199999999999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928.15</v>
      </c>
      <c r="D150" s="231">
        <v>925.09999999999991</v>
      </c>
      <c r="E150" s="231">
        <v>918.14999999999986</v>
      </c>
      <c r="F150" s="231">
        <v>908.15</v>
      </c>
      <c r="G150" s="231">
        <v>901.19999999999993</v>
      </c>
      <c r="H150" s="231">
        <v>935.0999999999998</v>
      </c>
      <c r="I150" s="231">
        <v>942.04999999999984</v>
      </c>
      <c r="J150" s="231">
        <v>952.04999999999973</v>
      </c>
      <c r="K150" s="230">
        <v>932.05</v>
      </c>
      <c r="L150" s="230">
        <v>915.1</v>
      </c>
      <c r="M150" s="230">
        <v>4.2394699999999998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161</v>
      </c>
      <c r="D151" s="231">
        <v>160.46666666666667</v>
      </c>
      <c r="E151" s="231">
        <v>159.73333333333335</v>
      </c>
      <c r="F151" s="231">
        <v>158.46666666666667</v>
      </c>
      <c r="G151" s="231">
        <v>157.73333333333335</v>
      </c>
      <c r="H151" s="231">
        <v>161.73333333333335</v>
      </c>
      <c r="I151" s="231">
        <v>162.46666666666664</v>
      </c>
      <c r="J151" s="231">
        <v>163.73333333333335</v>
      </c>
      <c r="K151" s="230">
        <v>161.19999999999999</v>
      </c>
      <c r="L151" s="230">
        <v>159.19999999999999</v>
      </c>
      <c r="M151" s="230">
        <v>99.294820000000001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258.14999999999998</v>
      </c>
      <c r="D152" s="231">
        <v>258.21666666666664</v>
      </c>
      <c r="E152" s="231">
        <v>255.5333333333333</v>
      </c>
      <c r="F152" s="231">
        <v>252.91666666666666</v>
      </c>
      <c r="G152" s="231">
        <v>250.23333333333332</v>
      </c>
      <c r="H152" s="231">
        <v>260.83333333333326</v>
      </c>
      <c r="I152" s="231">
        <v>263.51666666666654</v>
      </c>
      <c r="J152" s="231">
        <v>266.13333333333327</v>
      </c>
      <c r="K152" s="230">
        <v>260.89999999999998</v>
      </c>
      <c r="L152" s="230">
        <v>255.6</v>
      </c>
      <c r="M152" s="230">
        <v>15.701409999999999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670.85</v>
      </c>
      <c r="D153" s="231">
        <v>668.8</v>
      </c>
      <c r="E153" s="231">
        <v>664.59999999999991</v>
      </c>
      <c r="F153" s="231">
        <v>658.34999999999991</v>
      </c>
      <c r="G153" s="231">
        <v>654.14999999999986</v>
      </c>
      <c r="H153" s="231">
        <v>675.05</v>
      </c>
      <c r="I153" s="231">
        <v>679.25</v>
      </c>
      <c r="J153" s="231">
        <v>685.5</v>
      </c>
      <c r="K153" s="230">
        <v>673</v>
      </c>
      <c r="L153" s="230">
        <v>662.55</v>
      </c>
      <c r="M153" s="230">
        <v>21.45186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3692.9</v>
      </c>
      <c r="D154" s="231">
        <v>3679.8833333333332</v>
      </c>
      <c r="E154" s="231">
        <v>3652.2666666666664</v>
      </c>
      <c r="F154" s="231">
        <v>3611.6333333333332</v>
      </c>
      <c r="G154" s="231">
        <v>3584.0166666666664</v>
      </c>
      <c r="H154" s="231">
        <v>3720.5166666666664</v>
      </c>
      <c r="I154" s="231">
        <v>3748.1333333333332</v>
      </c>
      <c r="J154" s="231">
        <v>3788.7666666666664</v>
      </c>
      <c r="K154" s="230">
        <v>3707.5</v>
      </c>
      <c r="L154" s="230">
        <v>3639.25</v>
      </c>
      <c r="M154" s="230">
        <v>1.4384999999999999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597.15</v>
      </c>
      <c r="D155" s="231">
        <v>599.88333333333333</v>
      </c>
      <c r="E155" s="231">
        <v>591.26666666666665</v>
      </c>
      <c r="F155" s="231">
        <v>585.38333333333333</v>
      </c>
      <c r="G155" s="231">
        <v>576.76666666666665</v>
      </c>
      <c r="H155" s="231">
        <v>605.76666666666665</v>
      </c>
      <c r="I155" s="231">
        <v>614.38333333333321</v>
      </c>
      <c r="J155" s="231">
        <v>620.26666666666665</v>
      </c>
      <c r="K155" s="230">
        <v>608.5</v>
      </c>
      <c r="L155" s="230">
        <v>594</v>
      </c>
      <c r="M155" s="230">
        <v>8.8430700000000009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3426.3</v>
      </c>
      <c r="D156" s="231">
        <v>3441.4833333333336</v>
      </c>
      <c r="E156" s="231">
        <v>3402.0166666666673</v>
      </c>
      <c r="F156" s="231">
        <v>3377.7333333333336</v>
      </c>
      <c r="G156" s="231">
        <v>3338.2666666666673</v>
      </c>
      <c r="H156" s="231">
        <v>3465.7666666666673</v>
      </c>
      <c r="I156" s="231">
        <v>3505.2333333333336</v>
      </c>
      <c r="J156" s="231">
        <v>3529.5166666666673</v>
      </c>
      <c r="K156" s="230">
        <v>3480.95</v>
      </c>
      <c r="L156" s="230">
        <v>3417.2</v>
      </c>
      <c r="M156" s="230">
        <v>3.0662600000000002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40882.1</v>
      </c>
      <c r="D157" s="231">
        <v>40776.5</v>
      </c>
      <c r="E157" s="231">
        <v>40456.65</v>
      </c>
      <c r="F157" s="231">
        <v>40031.200000000004</v>
      </c>
      <c r="G157" s="231">
        <v>39711.350000000006</v>
      </c>
      <c r="H157" s="231">
        <v>41201.949999999997</v>
      </c>
      <c r="I157" s="231">
        <v>41521.800000000003</v>
      </c>
      <c r="J157" s="231">
        <v>41947.249999999993</v>
      </c>
      <c r="K157" s="230">
        <v>41096.35</v>
      </c>
      <c r="L157" s="230">
        <v>40351.050000000003</v>
      </c>
      <c r="M157" s="230">
        <v>0.19969000000000001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940.3</v>
      </c>
      <c r="D158" s="231">
        <v>935.43333333333339</v>
      </c>
      <c r="E158" s="231">
        <v>925.86666666666679</v>
      </c>
      <c r="F158" s="231">
        <v>911.43333333333339</v>
      </c>
      <c r="G158" s="231">
        <v>901.86666666666679</v>
      </c>
      <c r="H158" s="231">
        <v>949.86666666666679</v>
      </c>
      <c r="I158" s="231">
        <v>959.43333333333339</v>
      </c>
      <c r="J158" s="231">
        <v>973.86666666666679</v>
      </c>
      <c r="K158" s="230">
        <v>945</v>
      </c>
      <c r="L158" s="230">
        <v>921</v>
      </c>
      <c r="M158" s="230">
        <v>1.8770800000000001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4669.25</v>
      </c>
      <c r="D159" s="231">
        <v>4669.083333333333</v>
      </c>
      <c r="E159" s="231">
        <v>4620.1666666666661</v>
      </c>
      <c r="F159" s="231">
        <v>4571.083333333333</v>
      </c>
      <c r="G159" s="231">
        <v>4522.1666666666661</v>
      </c>
      <c r="H159" s="231">
        <v>4718.1666666666661</v>
      </c>
      <c r="I159" s="231">
        <v>4767.0833333333321</v>
      </c>
      <c r="J159" s="231">
        <v>4816.1666666666661</v>
      </c>
      <c r="K159" s="230">
        <v>4718</v>
      </c>
      <c r="L159" s="230">
        <v>4620</v>
      </c>
      <c r="M159" s="230">
        <v>2.4860500000000001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226.8</v>
      </c>
      <c r="D160" s="231">
        <v>227.2166666666667</v>
      </c>
      <c r="E160" s="231">
        <v>223.78333333333339</v>
      </c>
      <c r="F160" s="231">
        <v>220.76666666666668</v>
      </c>
      <c r="G160" s="231">
        <v>217.33333333333337</v>
      </c>
      <c r="H160" s="231">
        <v>230.23333333333341</v>
      </c>
      <c r="I160" s="231">
        <v>233.66666666666669</v>
      </c>
      <c r="J160" s="231">
        <v>236.68333333333342</v>
      </c>
      <c r="K160" s="230">
        <v>230.65</v>
      </c>
      <c r="L160" s="230">
        <v>224.2</v>
      </c>
      <c r="M160" s="230">
        <v>67.286680000000004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2465.15</v>
      </c>
      <c r="D161" s="231">
        <v>2463.6166666666668</v>
      </c>
      <c r="E161" s="231">
        <v>2452.2833333333338</v>
      </c>
      <c r="F161" s="231">
        <v>2439.416666666667</v>
      </c>
      <c r="G161" s="231">
        <v>2428.0833333333339</v>
      </c>
      <c r="H161" s="231">
        <v>2476.4833333333336</v>
      </c>
      <c r="I161" s="231">
        <v>2487.8166666666666</v>
      </c>
      <c r="J161" s="231">
        <v>2500.6833333333334</v>
      </c>
      <c r="K161" s="230">
        <v>2474.9499999999998</v>
      </c>
      <c r="L161" s="230">
        <v>2450.75</v>
      </c>
      <c r="M161" s="230">
        <v>2.9965199999999999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3269.05</v>
      </c>
      <c r="D162" s="231">
        <v>3272.8666666666668</v>
      </c>
      <c r="E162" s="231">
        <v>3249.7833333333338</v>
      </c>
      <c r="F162" s="231">
        <v>3230.5166666666669</v>
      </c>
      <c r="G162" s="231">
        <v>3207.4333333333338</v>
      </c>
      <c r="H162" s="231">
        <v>3292.1333333333337</v>
      </c>
      <c r="I162" s="231">
        <v>3315.2166666666667</v>
      </c>
      <c r="J162" s="231">
        <v>3334.4833333333336</v>
      </c>
      <c r="K162" s="230">
        <v>3295.95</v>
      </c>
      <c r="L162" s="230">
        <v>3253.6</v>
      </c>
      <c r="M162" s="230">
        <v>1.38245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330.85</v>
      </c>
      <c r="D163" s="231">
        <v>330.45</v>
      </c>
      <c r="E163" s="231">
        <v>326</v>
      </c>
      <c r="F163" s="231">
        <v>321.15000000000003</v>
      </c>
      <c r="G163" s="231">
        <v>316.70000000000005</v>
      </c>
      <c r="H163" s="231">
        <v>335.29999999999995</v>
      </c>
      <c r="I163" s="231">
        <v>339.74999999999989</v>
      </c>
      <c r="J163" s="231">
        <v>344.59999999999991</v>
      </c>
      <c r="K163" s="230">
        <v>334.9</v>
      </c>
      <c r="L163" s="230">
        <v>325.60000000000002</v>
      </c>
      <c r="M163" s="230">
        <v>45.663060000000002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174.4</v>
      </c>
      <c r="D164" s="231">
        <v>174.26666666666665</v>
      </c>
      <c r="E164" s="231">
        <v>171.08333333333331</v>
      </c>
      <c r="F164" s="231">
        <v>167.76666666666665</v>
      </c>
      <c r="G164" s="231">
        <v>164.58333333333331</v>
      </c>
      <c r="H164" s="231">
        <v>177.58333333333331</v>
      </c>
      <c r="I164" s="231">
        <v>180.76666666666665</v>
      </c>
      <c r="J164" s="231">
        <v>184.08333333333331</v>
      </c>
      <c r="K164" s="230">
        <v>177.45</v>
      </c>
      <c r="L164" s="230">
        <v>170.95</v>
      </c>
      <c r="M164" s="230">
        <v>103.82525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238.85</v>
      </c>
      <c r="D165" s="231">
        <v>238.16666666666666</v>
      </c>
      <c r="E165" s="231">
        <v>235.63333333333333</v>
      </c>
      <c r="F165" s="231">
        <v>232.41666666666666</v>
      </c>
      <c r="G165" s="231">
        <v>229.88333333333333</v>
      </c>
      <c r="H165" s="231">
        <v>241.38333333333333</v>
      </c>
      <c r="I165" s="231">
        <v>243.91666666666669</v>
      </c>
      <c r="J165" s="231">
        <v>247.13333333333333</v>
      </c>
      <c r="K165" s="230">
        <v>240.7</v>
      </c>
      <c r="L165" s="230">
        <v>234.95</v>
      </c>
      <c r="M165" s="230">
        <v>68.923379999999995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493.05</v>
      </c>
      <c r="D166" s="231">
        <v>490.09999999999997</v>
      </c>
      <c r="E166" s="231">
        <v>484.19999999999993</v>
      </c>
      <c r="F166" s="231">
        <v>475.34999999999997</v>
      </c>
      <c r="G166" s="231">
        <v>469.44999999999993</v>
      </c>
      <c r="H166" s="231">
        <v>498.94999999999993</v>
      </c>
      <c r="I166" s="231">
        <v>504.84999999999991</v>
      </c>
      <c r="J166" s="231">
        <v>513.69999999999993</v>
      </c>
      <c r="K166" s="230">
        <v>496</v>
      </c>
      <c r="L166" s="230">
        <v>481.25</v>
      </c>
      <c r="M166" s="230">
        <v>7.1543000000000001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13972.65</v>
      </c>
      <c r="D167" s="231">
        <v>14005.199999999999</v>
      </c>
      <c r="E167" s="231">
        <v>13871.499999999998</v>
      </c>
      <c r="F167" s="231">
        <v>13770.349999999999</v>
      </c>
      <c r="G167" s="231">
        <v>13636.649999999998</v>
      </c>
      <c r="H167" s="231">
        <v>14106.349999999999</v>
      </c>
      <c r="I167" s="231">
        <v>14240.05</v>
      </c>
      <c r="J167" s="231">
        <v>14341.199999999999</v>
      </c>
      <c r="K167" s="230">
        <v>14138.9</v>
      </c>
      <c r="L167" s="230">
        <v>13904.05</v>
      </c>
      <c r="M167" s="230">
        <v>2.9159999999999998E-2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53.35</v>
      </c>
      <c r="D168" s="231">
        <v>53.116666666666667</v>
      </c>
      <c r="E168" s="231">
        <v>52.733333333333334</v>
      </c>
      <c r="F168" s="231">
        <v>52.116666666666667</v>
      </c>
      <c r="G168" s="231">
        <v>51.733333333333334</v>
      </c>
      <c r="H168" s="231">
        <v>53.733333333333334</v>
      </c>
      <c r="I168" s="231">
        <v>54.116666666666674</v>
      </c>
      <c r="J168" s="231">
        <v>54.733333333333334</v>
      </c>
      <c r="K168" s="230">
        <v>53.5</v>
      </c>
      <c r="L168" s="230">
        <v>52.5</v>
      </c>
      <c r="M168" s="230">
        <v>315.40665000000001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136.9</v>
      </c>
      <c r="D169" s="231">
        <v>137.98333333333335</v>
      </c>
      <c r="E169" s="231">
        <v>135.16666666666669</v>
      </c>
      <c r="F169" s="231">
        <v>133.43333333333334</v>
      </c>
      <c r="G169" s="231">
        <v>130.61666666666667</v>
      </c>
      <c r="H169" s="231">
        <v>139.7166666666667</v>
      </c>
      <c r="I169" s="231">
        <v>142.53333333333336</v>
      </c>
      <c r="J169" s="231">
        <v>144.26666666666671</v>
      </c>
      <c r="K169" s="230">
        <v>140.80000000000001</v>
      </c>
      <c r="L169" s="230">
        <v>136.25</v>
      </c>
      <c r="M169" s="230">
        <v>120.35888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2448</v>
      </c>
      <c r="D170" s="231">
        <v>2438.4833333333336</v>
      </c>
      <c r="E170" s="231">
        <v>2424.1166666666672</v>
      </c>
      <c r="F170" s="231">
        <v>2400.2333333333336</v>
      </c>
      <c r="G170" s="231">
        <v>2385.8666666666672</v>
      </c>
      <c r="H170" s="231">
        <v>2462.3666666666672</v>
      </c>
      <c r="I170" s="231">
        <v>2476.733333333334</v>
      </c>
      <c r="J170" s="231">
        <v>2500.6166666666672</v>
      </c>
      <c r="K170" s="230">
        <v>2452.85</v>
      </c>
      <c r="L170" s="230">
        <v>2414.6</v>
      </c>
      <c r="M170" s="230">
        <v>39.851590000000002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796.55</v>
      </c>
      <c r="D171" s="231">
        <v>792.7833333333333</v>
      </c>
      <c r="E171" s="231">
        <v>785.86666666666656</v>
      </c>
      <c r="F171" s="231">
        <v>775.18333333333328</v>
      </c>
      <c r="G171" s="231">
        <v>768.26666666666654</v>
      </c>
      <c r="H171" s="231">
        <v>803.46666666666658</v>
      </c>
      <c r="I171" s="231">
        <v>810.38333333333333</v>
      </c>
      <c r="J171" s="231">
        <v>821.06666666666661</v>
      </c>
      <c r="K171" s="230">
        <v>799.7</v>
      </c>
      <c r="L171" s="230">
        <v>782.1</v>
      </c>
      <c r="M171" s="230">
        <v>7.8256600000000001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1167.45</v>
      </c>
      <c r="D172" s="231">
        <v>1158.1000000000001</v>
      </c>
      <c r="E172" s="231">
        <v>1146.3000000000002</v>
      </c>
      <c r="F172" s="231">
        <v>1125.1500000000001</v>
      </c>
      <c r="G172" s="231">
        <v>1113.3500000000001</v>
      </c>
      <c r="H172" s="231">
        <v>1179.2500000000002</v>
      </c>
      <c r="I172" s="231">
        <v>1191.05</v>
      </c>
      <c r="J172" s="231">
        <v>1212.2000000000003</v>
      </c>
      <c r="K172" s="230">
        <v>1169.9000000000001</v>
      </c>
      <c r="L172" s="230">
        <v>1136.95</v>
      </c>
      <c r="M172" s="230">
        <v>24.0991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2552.3000000000002</v>
      </c>
      <c r="D173" s="231">
        <v>2545.4500000000003</v>
      </c>
      <c r="E173" s="231">
        <v>2512.9000000000005</v>
      </c>
      <c r="F173" s="231">
        <v>2473.5000000000005</v>
      </c>
      <c r="G173" s="231">
        <v>2440.9500000000007</v>
      </c>
      <c r="H173" s="231">
        <v>2584.8500000000004</v>
      </c>
      <c r="I173" s="231">
        <v>2617.4000000000005</v>
      </c>
      <c r="J173" s="231">
        <v>2656.8</v>
      </c>
      <c r="K173" s="230">
        <v>2578</v>
      </c>
      <c r="L173" s="230">
        <v>2506.0500000000002</v>
      </c>
      <c r="M173" s="230">
        <v>6.0970899999999997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75.55</v>
      </c>
      <c r="D174" s="231">
        <v>75.3</v>
      </c>
      <c r="E174" s="231">
        <v>74.849999999999994</v>
      </c>
      <c r="F174" s="231">
        <v>74.149999999999991</v>
      </c>
      <c r="G174" s="231">
        <v>73.699999999999989</v>
      </c>
      <c r="H174" s="231">
        <v>76</v>
      </c>
      <c r="I174" s="231">
        <v>76.450000000000017</v>
      </c>
      <c r="J174" s="231">
        <v>77.150000000000006</v>
      </c>
      <c r="K174" s="230">
        <v>75.75</v>
      </c>
      <c r="L174" s="230">
        <v>74.599999999999994</v>
      </c>
      <c r="M174" s="230">
        <v>72.222070000000002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24456.400000000001</v>
      </c>
      <c r="D175" s="231">
        <v>24381.116666666669</v>
      </c>
      <c r="E175" s="231">
        <v>24195.283333333336</v>
      </c>
      <c r="F175" s="231">
        <v>23934.166666666668</v>
      </c>
      <c r="G175" s="231">
        <v>23748.333333333336</v>
      </c>
      <c r="H175" s="231">
        <v>24642.233333333337</v>
      </c>
      <c r="I175" s="231">
        <v>24828.066666666666</v>
      </c>
      <c r="J175" s="231">
        <v>25089.183333333338</v>
      </c>
      <c r="K175" s="230">
        <v>24566.95</v>
      </c>
      <c r="L175" s="230">
        <v>24120</v>
      </c>
      <c r="M175" s="230">
        <v>0.22756999999999999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1327.7</v>
      </c>
      <c r="D176" s="276">
        <v>1324.8999999999999</v>
      </c>
      <c r="E176" s="276">
        <v>1318.7999999999997</v>
      </c>
      <c r="F176" s="276">
        <v>1309.8999999999999</v>
      </c>
      <c r="G176" s="276">
        <v>1303.7999999999997</v>
      </c>
      <c r="H176" s="276">
        <v>1333.7999999999997</v>
      </c>
      <c r="I176" s="276">
        <v>1339.8999999999996</v>
      </c>
      <c r="J176" s="276">
        <v>1348.7999999999997</v>
      </c>
      <c r="K176" s="275">
        <v>1331</v>
      </c>
      <c r="L176" s="275">
        <v>1316</v>
      </c>
      <c r="M176" s="275">
        <v>5.2110799999999999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3578.35</v>
      </c>
      <c r="D177" s="231">
        <v>3569.0833333333335</v>
      </c>
      <c r="E177" s="231">
        <v>3541.2666666666669</v>
      </c>
      <c r="F177" s="231">
        <v>3504.1833333333334</v>
      </c>
      <c r="G177" s="231">
        <v>3476.3666666666668</v>
      </c>
      <c r="H177" s="231">
        <v>3606.166666666667</v>
      </c>
      <c r="I177" s="231">
        <v>3633.9833333333336</v>
      </c>
      <c r="J177" s="231">
        <v>3671.0666666666671</v>
      </c>
      <c r="K177" s="230">
        <v>3596.9</v>
      </c>
      <c r="L177" s="230">
        <v>3532</v>
      </c>
      <c r="M177" s="230">
        <v>4.0053200000000002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497.75</v>
      </c>
      <c r="D178" s="231">
        <v>497.84999999999997</v>
      </c>
      <c r="E178" s="231">
        <v>488.34999999999991</v>
      </c>
      <c r="F178" s="231">
        <v>478.94999999999993</v>
      </c>
      <c r="G178" s="231">
        <v>469.44999999999987</v>
      </c>
      <c r="H178" s="231">
        <v>507.24999999999994</v>
      </c>
      <c r="I178" s="231">
        <v>516.75</v>
      </c>
      <c r="J178" s="231">
        <v>526.15</v>
      </c>
      <c r="K178" s="230">
        <v>507.35</v>
      </c>
      <c r="L178" s="230">
        <v>488.45</v>
      </c>
      <c r="M178" s="230">
        <v>39.660420000000002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580</v>
      </c>
      <c r="D179" s="231">
        <v>576.43333333333328</v>
      </c>
      <c r="E179" s="231">
        <v>572.06666666666661</v>
      </c>
      <c r="F179" s="231">
        <v>564.13333333333333</v>
      </c>
      <c r="G179" s="231">
        <v>559.76666666666665</v>
      </c>
      <c r="H179" s="231">
        <v>584.36666666666656</v>
      </c>
      <c r="I179" s="231">
        <v>588.73333333333312</v>
      </c>
      <c r="J179" s="231">
        <v>596.66666666666652</v>
      </c>
      <c r="K179" s="230">
        <v>580.79999999999995</v>
      </c>
      <c r="L179" s="230">
        <v>568.5</v>
      </c>
      <c r="M179" s="230">
        <v>125.33761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85.7</v>
      </c>
      <c r="D180" s="231">
        <v>85.766666666666666</v>
      </c>
      <c r="E180" s="231">
        <v>84.933333333333337</v>
      </c>
      <c r="F180" s="231">
        <v>84.166666666666671</v>
      </c>
      <c r="G180" s="231">
        <v>83.333333333333343</v>
      </c>
      <c r="H180" s="231">
        <v>86.533333333333331</v>
      </c>
      <c r="I180" s="231">
        <v>87.366666666666674</v>
      </c>
      <c r="J180" s="231">
        <v>88.133333333333326</v>
      </c>
      <c r="K180" s="230">
        <v>86.6</v>
      </c>
      <c r="L180" s="230">
        <v>85</v>
      </c>
      <c r="M180" s="230">
        <v>134.52218999999999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974</v>
      </c>
      <c r="D181" s="231">
        <v>971.68333333333339</v>
      </c>
      <c r="E181" s="231">
        <v>967.46666666666681</v>
      </c>
      <c r="F181" s="231">
        <v>960.93333333333339</v>
      </c>
      <c r="G181" s="231">
        <v>956.71666666666681</v>
      </c>
      <c r="H181" s="231">
        <v>978.21666666666681</v>
      </c>
      <c r="I181" s="231">
        <v>982.43333333333351</v>
      </c>
      <c r="J181" s="231">
        <v>988.96666666666681</v>
      </c>
      <c r="K181" s="230">
        <v>975.9</v>
      </c>
      <c r="L181" s="230">
        <v>965.15</v>
      </c>
      <c r="M181" s="230">
        <v>11.978300000000001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437.65</v>
      </c>
      <c r="D182" s="231">
        <v>437.58333333333331</v>
      </c>
      <c r="E182" s="231">
        <v>435.36666666666662</v>
      </c>
      <c r="F182" s="231">
        <v>433.08333333333331</v>
      </c>
      <c r="G182" s="231">
        <v>430.86666666666662</v>
      </c>
      <c r="H182" s="231">
        <v>439.86666666666662</v>
      </c>
      <c r="I182" s="231">
        <v>442.08333333333331</v>
      </c>
      <c r="J182" s="231">
        <v>444.36666666666662</v>
      </c>
      <c r="K182" s="230">
        <v>439.8</v>
      </c>
      <c r="L182" s="230">
        <v>435.3</v>
      </c>
      <c r="M182" s="230">
        <v>2.2652899999999998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690.2</v>
      </c>
      <c r="D183" s="231">
        <v>691</v>
      </c>
      <c r="E183" s="231">
        <v>683.5</v>
      </c>
      <c r="F183" s="231">
        <v>676.8</v>
      </c>
      <c r="G183" s="231">
        <v>669.3</v>
      </c>
      <c r="H183" s="231">
        <v>697.7</v>
      </c>
      <c r="I183" s="231">
        <v>705.2</v>
      </c>
      <c r="J183" s="231">
        <v>711.90000000000009</v>
      </c>
      <c r="K183" s="230">
        <v>698.5</v>
      </c>
      <c r="L183" s="230">
        <v>684.3</v>
      </c>
      <c r="M183" s="230">
        <v>5.4931700000000001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1169.05</v>
      </c>
      <c r="D184" s="231">
        <v>1165.55</v>
      </c>
      <c r="E184" s="231">
        <v>1151.0999999999999</v>
      </c>
      <c r="F184" s="231">
        <v>1133.1499999999999</v>
      </c>
      <c r="G184" s="231">
        <v>1118.6999999999998</v>
      </c>
      <c r="H184" s="231">
        <v>1183.5</v>
      </c>
      <c r="I184" s="231">
        <v>1197.9500000000003</v>
      </c>
      <c r="J184" s="231">
        <v>1215.9000000000001</v>
      </c>
      <c r="K184" s="230">
        <v>1180</v>
      </c>
      <c r="L184" s="230">
        <v>1147.5999999999999</v>
      </c>
      <c r="M184" s="230">
        <v>6.3221100000000003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982.25</v>
      </c>
      <c r="D185" s="231">
        <v>990.0333333333333</v>
      </c>
      <c r="E185" s="231">
        <v>962.21666666666658</v>
      </c>
      <c r="F185" s="231">
        <v>942.18333333333328</v>
      </c>
      <c r="G185" s="231">
        <v>914.36666666666656</v>
      </c>
      <c r="H185" s="231">
        <v>1010.0666666666666</v>
      </c>
      <c r="I185" s="231">
        <v>1037.8833333333332</v>
      </c>
      <c r="J185" s="231">
        <v>1057.9166666666665</v>
      </c>
      <c r="K185" s="230">
        <v>1017.85</v>
      </c>
      <c r="L185" s="230">
        <v>970</v>
      </c>
      <c r="M185" s="230">
        <v>36.860169999999997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1234.8499999999999</v>
      </c>
      <c r="D186" s="231">
        <v>1238.0333333333333</v>
      </c>
      <c r="E186" s="231">
        <v>1226.8166666666666</v>
      </c>
      <c r="F186" s="231">
        <v>1218.7833333333333</v>
      </c>
      <c r="G186" s="231">
        <v>1207.5666666666666</v>
      </c>
      <c r="H186" s="231">
        <v>1246.0666666666666</v>
      </c>
      <c r="I186" s="231">
        <v>1257.2833333333333</v>
      </c>
      <c r="J186" s="231">
        <v>1265.3166666666666</v>
      </c>
      <c r="K186" s="230">
        <v>1249.25</v>
      </c>
      <c r="L186" s="230">
        <v>1230</v>
      </c>
      <c r="M186" s="230">
        <v>1.9761299999999999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3220.7</v>
      </c>
      <c r="D187" s="231">
        <v>3207.7166666666667</v>
      </c>
      <c r="E187" s="231">
        <v>3190.9833333333336</v>
      </c>
      <c r="F187" s="231">
        <v>3161.2666666666669</v>
      </c>
      <c r="G187" s="231">
        <v>3144.5333333333338</v>
      </c>
      <c r="H187" s="231">
        <v>3237.4333333333334</v>
      </c>
      <c r="I187" s="231">
        <v>3254.1666666666661</v>
      </c>
      <c r="J187" s="231">
        <v>3283.8833333333332</v>
      </c>
      <c r="K187" s="230">
        <v>3224.45</v>
      </c>
      <c r="L187" s="230">
        <v>3178</v>
      </c>
      <c r="M187" s="230">
        <v>19.532530000000001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775.5</v>
      </c>
      <c r="D188" s="231">
        <v>775.68333333333339</v>
      </c>
      <c r="E188" s="231">
        <v>768.71666666666681</v>
      </c>
      <c r="F188" s="231">
        <v>761.93333333333339</v>
      </c>
      <c r="G188" s="231">
        <v>754.96666666666681</v>
      </c>
      <c r="H188" s="231">
        <v>782.46666666666681</v>
      </c>
      <c r="I188" s="231">
        <v>789.43333333333351</v>
      </c>
      <c r="J188" s="231">
        <v>796.21666666666681</v>
      </c>
      <c r="K188" s="230">
        <v>782.65</v>
      </c>
      <c r="L188" s="230">
        <v>768.9</v>
      </c>
      <c r="M188" s="230">
        <v>10.01352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6721.3</v>
      </c>
      <c r="D189" s="231">
        <v>6696.7333333333336</v>
      </c>
      <c r="E189" s="231">
        <v>6634.5666666666675</v>
      </c>
      <c r="F189" s="231">
        <v>6547.8333333333339</v>
      </c>
      <c r="G189" s="231">
        <v>6485.6666666666679</v>
      </c>
      <c r="H189" s="231">
        <v>6783.4666666666672</v>
      </c>
      <c r="I189" s="231">
        <v>6845.6333333333332</v>
      </c>
      <c r="J189" s="231">
        <v>6932.3666666666668</v>
      </c>
      <c r="K189" s="230">
        <v>6758.9</v>
      </c>
      <c r="L189" s="230">
        <v>6610</v>
      </c>
      <c r="M189" s="230">
        <v>2.1975099999999999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480.8</v>
      </c>
      <c r="D190" s="231">
        <v>481.98333333333335</v>
      </c>
      <c r="E190" s="231">
        <v>477.56666666666672</v>
      </c>
      <c r="F190" s="231">
        <v>474.33333333333337</v>
      </c>
      <c r="G190" s="231">
        <v>469.91666666666674</v>
      </c>
      <c r="H190" s="231">
        <v>485.2166666666667</v>
      </c>
      <c r="I190" s="231">
        <v>489.63333333333333</v>
      </c>
      <c r="J190" s="231">
        <v>492.86666666666667</v>
      </c>
      <c r="K190" s="230">
        <v>486.4</v>
      </c>
      <c r="L190" s="230">
        <v>478.75</v>
      </c>
      <c r="M190" s="230">
        <v>56.501010000000001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203.85</v>
      </c>
      <c r="D191" s="231">
        <v>203.5</v>
      </c>
      <c r="E191" s="231">
        <v>202.45</v>
      </c>
      <c r="F191" s="231">
        <v>201.04999999999998</v>
      </c>
      <c r="G191" s="231">
        <v>199.99999999999997</v>
      </c>
      <c r="H191" s="231">
        <v>204.9</v>
      </c>
      <c r="I191" s="231">
        <v>205.95000000000002</v>
      </c>
      <c r="J191" s="231">
        <v>207.35000000000002</v>
      </c>
      <c r="K191" s="230">
        <v>204.55</v>
      </c>
      <c r="L191" s="230">
        <v>202.1</v>
      </c>
      <c r="M191" s="230">
        <v>82.116669999999999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111.05</v>
      </c>
      <c r="D192" s="231">
        <v>110.81666666666666</v>
      </c>
      <c r="E192" s="231">
        <v>109.73333333333332</v>
      </c>
      <c r="F192" s="231">
        <v>108.41666666666666</v>
      </c>
      <c r="G192" s="231">
        <v>107.33333333333331</v>
      </c>
      <c r="H192" s="231">
        <v>112.13333333333333</v>
      </c>
      <c r="I192" s="231">
        <v>113.21666666666667</v>
      </c>
      <c r="J192" s="231">
        <v>114.53333333333333</v>
      </c>
      <c r="K192" s="230">
        <v>111.9</v>
      </c>
      <c r="L192" s="230">
        <v>109.5</v>
      </c>
      <c r="M192" s="230">
        <v>386.36907000000002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67.45</v>
      </c>
      <c r="D193" s="231">
        <v>65.3</v>
      </c>
      <c r="E193" s="231">
        <v>63.149999999999991</v>
      </c>
      <c r="F193" s="231">
        <v>58.849999999999994</v>
      </c>
      <c r="G193" s="231">
        <v>56.699999999999989</v>
      </c>
      <c r="H193" s="231">
        <v>69.599999999999994</v>
      </c>
      <c r="I193" s="231">
        <v>71.75</v>
      </c>
      <c r="J193" s="231">
        <v>76.05</v>
      </c>
      <c r="K193" s="230">
        <v>67.45</v>
      </c>
      <c r="L193" s="230">
        <v>61</v>
      </c>
      <c r="M193" s="230">
        <v>90.911199999999994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1045.45</v>
      </c>
      <c r="D194" s="231">
        <v>1040.45</v>
      </c>
      <c r="E194" s="231">
        <v>1033.8500000000001</v>
      </c>
      <c r="F194" s="231">
        <v>1022.25</v>
      </c>
      <c r="G194" s="231">
        <v>1015.6500000000001</v>
      </c>
      <c r="H194" s="231">
        <v>1052.0500000000002</v>
      </c>
      <c r="I194" s="231">
        <v>1058.6500000000001</v>
      </c>
      <c r="J194" s="231">
        <v>1070.2500000000002</v>
      </c>
      <c r="K194" s="230">
        <v>1047.05</v>
      </c>
      <c r="L194" s="230">
        <v>1028.8499999999999</v>
      </c>
      <c r="M194" s="230">
        <v>17.442979999999999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754.35</v>
      </c>
      <c r="D195" s="231">
        <v>751.85</v>
      </c>
      <c r="E195" s="231">
        <v>747.2</v>
      </c>
      <c r="F195" s="231">
        <v>740.05000000000007</v>
      </c>
      <c r="G195" s="231">
        <v>735.40000000000009</v>
      </c>
      <c r="H195" s="231">
        <v>759</v>
      </c>
      <c r="I195" s="231">
        <v>763.64999999999986</v>
      </c>
      <c r="J195" s="231">
        <v>770.8</v>
      </c>
      <c r="K195" s="230">
        <v>756.5</v>
      </c>
      <c r="L195" s="230">
        <v>744.7</v>
      </c>
      <c r="M195" s="230">
        <v>1.4003300000000001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2670.4</v>
      </c>
      <c r="D196" s="231">
        <v>2673.7333333333331</v>
      </c>
      <c r="E196" s="231">
        <v>2653.2166666666662</v>
      </c>
      <c r="F196" s="231">
        <v>2636.0333333333333</v>
      </c>
      <c r="G196" s="231">
        <v>2615.5166666666664</v>
      </c>
      <c r="H196" s="231">
        <v>2690.9166666666661</v>
      </c>
      <c r="I196" s="231">
        <v>2711.4333333333334</v>
      </c>
      <c r="J196" s="231">
        <v>2728.6166666666659</v>
      </c>
      <c r="K196" s="230">
        <v>2694.25</v>
      </c>
      <c r="L196" s="230">
        <v>2656.55</v>
      </c>
      <c r="M196" s="230">
        <v>19.366409999999998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1659.55</v>
      </c>
      <c r="D197" s="231">
        <v>1659.1499999999999</v>
      </c>
      <c r="E197" s="231">
        <v>1649.4499999999998</v>
      </c>
      <c r="F197" s="231">
        <v>1639.35</v>
      </c>
      <c r="G197" s="231">
        <v>1629.6499999999999</v>
      </c>
      <c r="H197" s="231">
        <v>1669.2499999999998</v>
      </c>
      <c r="I197" s="231">
        <v>1678.95</v>
      </c>
      <c r="J197" s="231">
        <v>1689.0499999999997</v>
      </c>
      <c r="K197" s="230">
        <v>1668.85</v>
      </c>
      <c r="L197" s="230">
        <v>1649.05</v>
      </c>
      <c r="M197" s="230">
        <v>1.0305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547.70000000000005</v>
      </c>
      <c r="D198" s="231">
        <v>545.15</v>
      </c>
      <c r="E198" s="231">
        <v>541.29999999999995</v>
      </c>
      <c r="F198" s="231">
        <v>534.9</v>
      </c>
      <c r="G198" s="231">
        <v>531.04999999999995</v>
      </c>
      <c r="H198" s="231">
        <v>551.54999999999995</v>
      </c>
      <c r="I198" s="231">
        <v>555.40000000000009</v>
      </c>
      <c r="J198" s="231">
        <v>561.79999999999995</v>
      </c>
      <c r="K198" s="230">
        <v>549</v>
      </c>
      <c r="L198" s="230">
        <v>538.75</v>
      </c>
      <c r="M198" s="230">
        <v>0.81903000000000004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1404.95</v>
      </c>
      <c r="D199" s="231">
        <v>1398.5833333333333</v>
      </c>
      <c r="E199" s="231">
        <v>1389.5166666666664</v>
      </c>
      <c r="F199" s="231">
        <v>1374.0833333333333</v>
      </c>
      <c r="G199" s="231">
        <v>1365.0166666666664</v>
      </c>
      <c r="H199" s="231">
        <v>1414.0166666666664</v>
      </c>
      <c r="I199" s="231">
        <v>1423.0833333333335</v>
      </c>
      <c r="J199" s="231">
        <v>1438.5166666666664</v>
      </c>
      <c r="K199" s="230">
        <v>1407.65</v>
      </c>
      <c r="L199" s="230">
        <v>1383.15</v>
      </c>
      <c r="M199" s="230">
        <v>2.4457100000000001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32.75</v>
      </c>
      <c r="D200" s="231">
        <v>32.6</v>
      </c>
      <c r="E200" s="231">
        <v>32.200000000000003</v>
      </c>
      <c r="F200" s="231">
        <v>31.65</v>
      </c>
      <c r="G200" s="231">
        <v>31.25</v>
      </c>
      <c r="H200" s="231">
        <v>33.150000000000006</v>
      </c>
      <c r="I200" s="231">
        <v>33.549999999999997</v>
      </c>
      <c r="J200" s="231">
        <v>34.100000000000009</v>
      </c>
      <c r="K200" s="230">
        <v>33</v>
      </c>
      <c r="L200" s="230">
        <v>32.049999999999997</v>
      </c>
      <c r="M200" s="230">
        <v>77.833209999999994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2561.3000000000002</v>
      </c>
      <c r="D201" s="231">
        <v>2556.7833333333333</v>
      </c>
      <c r="E201" s="231">
        <v>2539.5666666666666</v>
      </c>
      <c r="F201" s="231">
        <v>2517.8333333333335</v>
      </c>
      <c r="G201" s="231">
        <v>2500.6166666666668</v>
      </c>
      <c r="H201" s="231">
        <v>2578.5166666666664</v>
      </c>
      <c r="I201" s="231">
        <v>2595.7333333333327</v>
      </c>
      <c r="J201" s="231">
        <v>2617.4666666666662</v>
      </c>
      <c r="K201" s="230">
        <v>2574</v>
      </c>
      <c r="L201" s="230">
        <v>2535.0500000000002</v>
      </c>
      <c r="M201" s="230">
        <v>1.73725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731.5</v>
      </c>
      <c r="D202" s="231">
        <v>734.13333333333333</v>
      </c>
      <c r="E202" s="231">
        <v>725.51666666666665</v>
      </c>
      <c r="F202" s="231">
        <v>719.5333333333333</v>
      </c>
      <c r="G202" s="231">
        <v>710.91666666666663</v>
      </c>
      <c r="H202" s="231">
        <v>740.11666666666667</v>
      </c>
      <c r="I202" s="231">
        <v>748.73333333333323</v>
      </c>
      <c r="J202" s="231">
        <v>754.7166666666667</v>
      </c>
      <c r="K202" s="230">
        <v>742.75</v>
      </c>
      <c r="L202" s="230">
        <v>728.15</v>
      </c>
      <c r="M202" s="230">
        <v>16.559429999999999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7502.25</v>
      </c>
      <c r="D203" s="231">
        <v>7505.4333333333334</v>
      </c>
      <c r="E203" s="231">
        <v>7481.8666666666668</v>
      </c>
      <c r="F203" s="231">
        <v>7461.4833333333336</v>
      </c>
      <c r="G203" s="231">
        <v>7437.916666666667</v>
      </c>
      <c r="H203" s="231">
        <v>7525.8166666666666</v>
      </c>
      <c r="I203" s="231">
        <v>7549.3833333333341</v>
      </c>
      <c r="J203" s="231">
        <v>7569.7666666666664</v>
      </c>
      <c r="K203" s="230">
        <v>7529</v>
      </c>
      <c r="L203" s="230">
        <v>7485.05</v>
      </c>
      <c r="M203" s="230">
        <v>2.3220299999999998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77.400000000000006</v>
      </c>
      <c r="D204" s="231">
        <v>77.083333333333329</v>
      </c>
      <c r="E204" s="231">
        <v>76.416666666666657</v>
      </c>
      <c r="F204" s="231">
        <v>75.433333333333323</v>
      </c>
      <c r="G204" s="231">
        <v>74.766666666666652</v>
      </c>
      <c r="H204" s="231">
        <v>78.066666666666663</v>
      </c>
      <c r="I204" s="231">
        <v>78.73333333333332</v>
      </c>
      <c r="J204" s="231">
        <v>79.716666666666669</v>
      </c>
      <c r="K204" s="230">
        <v>77.75</v>
      </c>
      <c r="L204" s="230">
        <v>76.099999999999994</v>
      </c>
      <c r="M204" s="230">
        <v>90.155820000000006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1430.15</v>
      </c>
      <c r="D205" s="231">
        <v>1431.05</v>
      </c>
      <c r="E205" s="231">
        <v>1421.25</v>
      </c>
      <c r="F205" s="231">
        <v>1412.3500000000001</v>
      </c>
      <c r="G205" s="231">
        <v>1402.5500000000002</v>
      </c>
      <c r="H205" s="231">
        <v>1439.9499999999998</v>
      </c>
      <c r="I205" s="231">
        <v>1449.7499999999995</v>
      </c>
      <c r="J205" s="231">
        <v>1458.6499999999996</v>
      </c>
      <c r="K205" s="230">
        <v>1440.85</v>
      </c>
      <c r="L205" s="230">
        <v>1422.15</v>
      </c>
      <c r="M205" s="230">
        <v>1.96126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783.6</v>
      </c>
      <c r="D206" s="231">
        <v>784.68333333333339</v>
      </c>
      <c r="E206" s="231">
        <v>779.46666666666681</v>
      </c>
      <c r="F206" s="231">
        <v>775.33333333333337</v>
      </c>
      <c r="G206" s="231">
        <v>770.11666666666679</v>
      </c>
      <c r="H206" s="231">
        <v>788.81666666666683</v>
      </c>
      <c r="I206" s="231">
        <v>794.03333333333353</v>
      </c>
      <c r="J206" s="231">
        <v>798.16666666666686</v>
      </c>
      <c r="K206" s="230">
        <v>789.9</v>
      </c>
      <c r="L206" s="230">
        <v>780.55</v>
      </c>
      <c r="M206" s="230">
        <v>5.1069500000000003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1442.6</v>
      </c>
      <c r="D207" s="231">
        <v>1440.75</v>
      </c>
      <c r="E207" s="231">
        <v>1433.55</v>
      </c>
      <c r="F207" s="231">
        <v>1424.5</v>
      </c>
      <c r="G207" s="231">
        <v>1417.3</v>
      </c>
      <c r="H207" s="231">
        <v>1449.8</v>
      </c>
      <c r="I207" s="231">
        <v>1456.9999999999998</v>
      </c>
      <c r="J207" s="231">
        <v>1466.05</v>
      </c>
      <c r="K207" s="230">
        <v>1447.95</v>
      </c>
      <c r="L207" s="230">
        <v>1431.7</v>
      </c>
      <c r="M207" s="230">
        <v>13.054930000000001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278.14999999999998</v>
      </c>
      <c r="D208" s="231">
        <v>278.81666666666666</v>
      </c>
      <c r="E208" s="231">
        <v>276.73333333333335</v>
      </c>
      <c r="F208" s="231">
        <v>275.31666666666666</v>
      </c>
      <c r="G208" s="231">
        <v>273.23333333333335</v>
      </c>
      <c r="H208" s="231">
        <v>280.23333333333335</v>
      </c>
      <c r="I208" s="231">
        <v>282.31666666666672</v>
      </c>
      <c r="J208" s="231">
        <v>283.73333333333335</v>
      </c>
      <c r="K208" s="230">
        <v>280.89999999999998</v>
      </c>
      <c r="L208" s="230">
        <v>277.39999999999998</v>
      </c>
      <c r="M208" s="230">
        <v>39.698509999999999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</v>
      </c>
      <c r="D209" s="231">
        <v>7</v>
      </c>
      <c r="E209" s="231">
        <v>6.85</v>
      </c>
      <c r="F209" s="231">
        <v>6.6999999999999993</v>
      </c>
      <c r="G209" s="231">
        <v>6.5499999999999989</v>
      </c>
      <c r="H209" s="231">
        <v>7.15</v>
      </c>
      <c r="I209" s="231">
        <v>7.3000000000000007</v>
      </c>
      <c r="J209" s="231">
        <v>7.4500000000000011</v>
      </c>
      <c r="K209" s="230">
        <v>7.15</v>
      </c>
      <c r="L209" s="230">
        <v>6.85</v>
      </c>
      <c r="M209" s="230">
        <v>968.83915999999999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801.9</v>
      </c>
      <c r="D210" s="231">
        <v>803.93333333333339</v>
      </c>
      <c r="E210" s="231">
        <v>792.96666666666681</v>
      </c>
      <c r="F210" s="231">
        <v>784.03333333333342</v>
      </c>
      <c r="G210" s="231">
        <v>773.06666666666683</v>
      </c>
      <c r="H210" s="231">
        <v>812.86666666666679</v>
      </c>
      <c r="I210" s="231">
        <v>823.83333333333348</v>
      </c>
      <c r="J210" s="231">
        <v>832.76666666666677</v>
      </c>
      <c r="K210" s="230">
        <v>814.9</v>
      </c>
      <c r="L210" s="230">
        <v>795</v>
      </c>
      <c r="M210" s="230">
        <v>17.86337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1341.5</v>
      </c>
      <c r="D211" s="231">
        <v>1343.2166666666667</v>
      </c>
      <c r="E211" s="231">
        <v>1332.8833333333334</v>
      </c>
      <c r="F211" s="231">
        <v>1324.2666666666667</v>
      </c>
      <c r="G211" s="231">
        <v>1313.9333333333334</v>
      </c>
      <c r="H211" s="231">
        <v>1351.8333333333335</v>
      </c>
      <c r="I211" s="231">
        <v>1362.1666666666665</v>
      </c>
      <c r="J211" s="231">
        <v>1370.7833333333335</v>
      </c>
      <c r="K211" s="230">
        <v>1353.55</v>
      </c>
      <c r="L211" s="230">
        <v>1334.6</v>
      </c>
      <c r="M211" s="230">
        <v>0.82787999999999995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383.7</v>
      </c>
      <c r="D212" s="231">
        <v>384.29999999999995</v>
      </c>
      <c r="E212" s="231">
        <v>382.44999999999993</v>
      </c>
      <c r="F212" s="231">
        <v>381.2</v>
      </c>
      <c r="G212" s="231">
        <v>379.34999999999997</v>
      </c>
      <c r="H212" s="231">
        <v>385.5499999999999</v>
      </c>
      <c r="I212" s="231">
        <v>387.39999999999992</v>
      </c>
      <c r="J212" s="231">
        <v>388.64999999999986</v>
      </c>
      <c r="K212" s="230">
        <v>386.15</v>
      </c>
      <c r="L212" s="230">
        <v>383.05</v>
      </c>
      <c r="M212" s="230">
        <v>31.26679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16.05</v>
      </c>
      <c r="D213" s="231">
        <v>16.116666666666667</v>
      </c>
      <c r="E213" s="231">
        <v>15.933333333333334</v>
      </c>
      <c r="F213" s="231">
        <v>15.816666666666666</v>
      </c>
      <c r="G213" s="231">
        <v>15.633333333333333</v>
      </c>
      <c r="H213" s="231">
        <v>16.233333333333334</v>
      </c>
      <c r="I213" s="231">
        <v>16.416666666666671</v>
      </c>
      <c r="J213" s="231">
        <v>16.533333333333335</v>
      </c>
      <c r="K213" s="230">
        <v>16.3</v>
      </c>
      <c r="L213" s="230">
        <v>16</v>
      </c>
      <c r="M213" s="230">
        <v>855.12962000000005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195.1</v>
      </c>
      <c r="D214" s="231">
        <v>195.16666666666666</v>
      </c>
      <c r="E214" s="231">
        <v>193.68333333333331</v>
      </c>
      <c r="F214" s="231">
        <v>192.26666666666665</v>
      </c>
      <c r="G214" s="231">
        <v>190.7833333333333</v>
      </c>
      <c r="H214" s="231">
        <v>196.58333333333331</v>
      </c>
      <c r="I214" s="231">
        <v>198.06666666666666</v>
      </c>
      <c r="J214" s="231">
        <v>199.48333333333332</v>
      </c>
      <c r="K214" s="230">
        <v>196.65</v>
      </c>
      <c r="L214" s="230">
        <v>193.75</v>
      </c>
      <c r="M214" s="230">
        <v>58.809350000000002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65.7</v>
      </c>
      <c r="D215" s="231">
        <v>65.216666666666669</v>
      </c>
      <c r="E215" s="231">
        <v>63.833333333333343</v>
      </c>
      <c r="F215" s="231">
        <v>61.966666666666676</v>
      </c>
      <c r="G215" s="231">
        <v>60.58333333333335</v>
      </c>
      <c r="H215" s="231">
        <v>67.083333333333343</v>
      </c>
      <c r="I215" s="231">
        <v>68.466666666666669</v>
      </c>
      <c r="J215" s="231">
        <v>70.333333333333329</v>
      </c>
      <c r="K215" s="230">
        <v>66.599999999999994</v>
      </c>
      <c r="L215" s="230">
        <v>63.35</v>
      </c>
      <c r="M215" s="230">
        <v>1230.42355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520.04999999999995</v>
      </c>
      <c r="D216" s="231">
        <v>519.76666666666665</v>
      </c>
      <c r="E216" s="231">
        <v>516.33333333333326</v>
      </c>
      <c r="F216" s="231">
        <v>512.61666666666656</v>
      </c>
      <c r="G216" s="231">
        <v>509.18333333333317</v>
      </c>
      <c r="H216" s="231">
        <v>523.48333333333335</v>
      </c>
      <c r="I216" s="231">
        <v>526.91666666666674</v>
      </c>
      <c r="J216" s="231">
        <v>530.63333333333344</v>
      </c>
      <c r="K216" s="230">
        <v>523.20000000000005</v>
      </c>
      <c r="L216" s="230">
        <v>516.04999999999995</v>
      </c>
      <c r="M216" s="230">
        <v>5.3033200000000003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3" t="s">
        <v>20</v>
      </c>
      <c r="D9" s="353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3"/>
      <c r="L9" s="24"/>
      <c r="M9" s="50"/>
      <c r="N9" s="1"/>
      <c r="O9" s="1"/>
    </row>
    <row r="10" spans="1:15" ht="42.75" customHeight="1">
      <c r="A10" s="351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420.25</v>
      </c>
      <c r="D11" s="231">
        <v>419.7833333333333</v>
      </c>
      <c r="E11" s="231">
        <v>417.21666666666658</v>
      </c>
      <c r="F11" s="231">
        <v>414.18333333333328</v>
      </c>
      <c r="G11" s="231">
        <v>411.61666666666656</v>
      </c>
      <c r="H11" s="231">
        <v>422.81666666666661</v>
      </c>
      <c r="I11" s="231">
        <v>425.38333333333333</v>
      </c>
      <c r="J11" s="231">
        <v>428.41666666666663</v>
      </c>
      <c r="K11" s="230">
        <v>422.35</v>
      </c>
      <c r="L11" s="230">
        <v>416.75</v>
      </c>
      <c r="M11" s="230">
        <v>2.6790600000000002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23529.95</v>
      </c>
      <c r="D12" s="231">
        <v>23352.900000000005</v>
      </c>
      <c r="E12" s="231">
        <v>23039.200000000012</v>
      </c>
      <c r="F12" s="231">
        <v>22548.450000000008</v>
      </c>
      <c r="G12" s="231">
        <v>22234.750000000015</v>
      </c>
      <c r="H12" s="231">
        <v>23843.650000000009</v>
      </c>
      <c r="I12" s="231">
        <v>24157.35</v>
      </c>
      <c r="J12" s="231">
        <v>24648.100000000006</v>
      </c>
      <c r="K12" s="230">
        <v>23666.6</v>
      </c>
      <c r="L12" s="230">
        <v>22862.15</v>
      </c>
      <c r="M12" s="230">
        <v>9.2939999999999995E-2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3645.35</v>
      </c>
      <c r="D13" s="231">
        <v>3587.7000000000003</v>
      </c>
      <c r="E13" s="231">
        <v>3512.6500000000005</v>
      </c>
      <c r="F13" s="231">
        <v>3379.9500000000003</v>
      </c>
      <c r="G13" s="231">
        <v>3304.9000000000005</v>
      </c>
      <c r="H13" s="231">
        <v>3720.4000000000005</v>
      </c>
      <c r="I13" s="231">
        <v>3795.4500000000007</v>
      </c>
      <c r="J13" s="231">
        <v>3928.1500000000005</v>
      </c>
      <c r="K13" s="230">
        <v>3662.75</v>
      </c>
      <c r="L13" s="230">
        <v>3455</v>
      </c>
      <c r="M13" s="230">
        <v>12.82221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1766.3</v>
      </c>
      <c r="D14" s="231">
        <v>1760.1000000000001</v>
      </c>
      <c r="E14" s="231">
        <v>1748.2000000000003</v>
      </c>
      <c r="F14" s="231">
        <v>1730.1000000000001</v>
      </c>
      <c r="G14" s="231">
        <v>1718.2000000000003</v>
      </c>
      <c r="H14" s="231">
        <v>1778.2000000000003</v>
      </c>
      <c r="I14" s="231">
        <v>1790.1000000000004</v>
      </c>
      <c r="J14" s="231">
        <v>1808.2000000000003</v>
      </c>
      <c r="K14" s="230">
        <v>1772</v>
      </c>
      <c r="L14" s="230">
        <v>1742</v>
      </c>
      <c r="M14" s="230">
        <v>2.8311999999999999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2801.45</v>
      </c>
      <c r="D15" s="231">
        <v>2809.5333333333333</v>
      </c>
      <c r="E15" s="231">
        <v>2779.0666666666666</v>
      </c>
      <c r="F15" s="231">
        <v>2756.6833333333334</v>
      </c>
      <c r="G15" s="231">
        <v>2726.2166666666667</v>
      </c>
      <c r="H15" s="231">
        <v>2831.9166666666665</v>
      </c>
      <c r="I15" s="231">
        <v>2862.3833333333328</v>
      </c>
      <c r="J15" s="231">
        <v>2884.7666666666664</v>
      </c>
      <c r="K15" s="230">
        <v>2840</v>
      </c>
      <c r="L15" s="230">
        <v>2787.15</v>
      </c>
      <c r="M15" s="230">
        <v>0.55106999999999995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1203.9000000000001</v>
      </c>
      <c r="D16" s="231">
        <v>1203.2833333333333</v>
      </c>
      <c r="E16" s="231">
        <v>1196.2666666666667</v>
      </c>
      <c r="F16" s="231">
        <v>1188.6333333333334</v>
      </c>
      <c r="G16" s="231">
        <v>1181.6166666666668</v>
      </c>
      <c r="H16" s="231">
        <v>1210.9166666666665</v>
      </c>
      <c r="I16" s="231">
        <v>1217.9333333333329</v>
      </c>
      <c r="J16" s="231">
        <v>1225.5666666666664</v>
      </c>
      <c r="K16" s="230">
        <v>1210.3</v>
      </c>
      <c r="L16" s="230">
        <v>1195.6500000000001</v>
      </c>
      <c r="M16" s="230">
        <v>1.6954499999999999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685.2</v>
      </c>
      <c r="D17" s="231">
        <v>686.38333333333333</v>
      </c>
      <c r="E17" s="231">
        <v>680.81666666666661</v>
      </c>
      <c r="F17" s="231">
        <v>676.43333333333328</v>
      </c>
      <c r="G17" s="231">
        <v>670.86666666666656</v>
      </c>
      <c r="H17" s="231">
        <v>690.76666666666665</v>
      </c>
      <c r="I17" s="231">
        <v>696.33333333333348</v>
      </c>
      <c r="J17" s="231">
        <v>700.7166666666667</v>
      </c>
      <c r="K17" s="230">
        <v>691.95</v>
      </c>
      <c r="L17" s="230">
        <v>682</v>
      </c>
      <c r="M17" s="230">
        <v>8.6552699999999998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453.45</v>
      </c>
      <c r="D18" s="231">
        <v>457.56666666666661</v>
      </c>
      <c r="E18" s="231">
        <v>446.23333333333323</v>
      </c>
      <c r="F18" s="231">
        <v>439.01666666666665</v>
      </c>
      <c r="G18" s="231">
        <v>427.68333333333328</v>
      </c>
      <c r="H18" s="231">
        <v>464.78333333333319</v>
      </c>
      <c r="I18" s="231">
        <v>476.11666666666656</v>
      </c>
      <c r="J18" s="231">
        <v>483.33333333333314</v>
      </c>
      <c r="K18" s="230">
        <v>468.9</v>
      </c>
      <c r="L18" s="230">
        <v>450.35</v>
      </c>
      <c r="M18" s="230">
        <v>3.1324000000000001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1399.4</v>
      </c>
      <c r="D19" s="231">
        <v>1423.6666666666667</v>
      </c>
      <c r="E19" s="231">
        <v>1367.3333333333335</v>
      </c>
      <c r="F19" s="231">
        <v>1335.2666666666667</v>
      </c>
      <c r="G19" s="231">
        <v>1278.9333333333334</v>
      </c>
      <c r="H19" s="231">
        <v>1455.7333333333336</v>
      </c>
      <c r="I19" s="231">
        <v>1512.0666666666671</v>
      </c>
      <c r="J19" s="231">
        <v>1544.1333333333337</v>
      </c>
      <c r="K19" s="230">
        <v>1480</v>
      </c>
      <c r="L19" s="230">
        <v>1391.6</v>
      </c>
      <c r="M19" s="230">
        <v>6.5933900000000003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22585.45</v>
      </c>
      <c r="D20" s="231">
        <v>22618.166666666668</v>
      </c>
      <c r="E20" s="231">
        <v>22446.333333333336</v>
      </c>
      <c r="F20" s="231">
        <v>22307.216666666667</v>
      </c>
      <c r="G20" s="231">
        <v>22135.383333333335</v>
      </c>
      <c r="H20" s="231">
        <v>22757.283333333336</v>
      </c>
      <c r="I20" s="231">
        <v>22929.116666666672</v>
      </c>
      <c r="J20" s="231">
        <v>23068.233333333337</v>
      </c>
      <c r="K20" s="230">
        <v>22790</v>
      </c>
      <c r="L20" s="230">
        <v>22479.05</v>
      </c>
      <c r="M20" s="230">
        <v>8.8919999999999999E-2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1911.25</v>
      </c>
      <c r="D21" s="231">
        <v>1895.1000000000001</v>
      </c>
      <c r="E21" s="231">
        <v>1855.2000000000003</v>
      </c>
      <c r="F21" s="231">
        <v>1799.15</v>
      </c>
      <c r="G21" s="231">
        <v>1759.2500000000002</v>
      </c>
      <c r="H21" s="231">
        <v>1951.1500000000003</v>
      </c>
      <c r="I21" s="231">
        <v>1991.0500000000004</v>
      </c>
      <c r="J21" s="231">
        <v>2047.1000000000004</v>
      </c>
      <c r="K21" s="230">
        <v>1935</v>
      </c>
      <c r="L21" s="230">
        <v>1839.05</v>
      </c>
      <c r="M21" s="230">
        <v>48.42127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945.55</v>
      </c>
      <c r="D22" s="231">
        <v>943.01666666666677</v>
      </c>
      <c r="E22" s="231">
        <v>936.03333333333353</v>
      </c>
      <c r="F22" s="231">
        <v>926.51666666666677</v>
      </c>
      <c r="G22" s="231">
        <v>919.53333333333353</v>
      </c>
      <c r="H22" s="231">
        <v>952.53333333333353</v>
      </c>
      <c r="I22" s="231">
        <v>959.51666666666688</v>
      </c>
      <c r="J22" s="231">
        <v>969.03333333333353</v>
      </c>
      <c r="K22" s="230">
        <v>950</v>
      </c>
      <c r="L22" s="230">
        <v>933.5</v>
      </c>
      <c r="M22" s="230">
        <v>33.948300000000003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679.75</v>
      </c>
      <c r="D23" s="231">
        <v>676.48333333333335</v>
      </c>
      <c r="E23" s="231">
        <v>670.9666666666667</v>
      </c>
      <c r="F23" s="231">
        <v>662.18333333333339</v>
      </c>
      <c r="G23" s="231">
        <v>656.66666666666674</v>
      </c>
      <c r="H23" s="231">
        <v>685.26666666666665</v>
      </c>
      <c r="I23" s="231">
        <v>690.7833333333333</v>
      </c>
      <c r="J23" s="231">
        <v>699.56666666666661</v>
      </c>
      <c r="K23" s="230">
        <v>682</v>
      </c>
      <c r="L23" s="230">
        <v>667.7</v>
      </c>
      <c r="M23" s="230">
        <v>51.248109999999997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930.2</v>
      </c>
      <c r="D24" s="231">
        <v>925.63333333333333</v>
      </c>
      <c r="E24" s="231">
        <v>916.26666666666665</v>
      </c>
      <c r="F24" s="231">
        <v>902.33333333333337</v>
      </c>
      <c r="G24" s="231">
        <v>892.9666666666667</v>
      </c>
      <c r="H24" s="231">
        <v>939.56666666666661</v>
      </c>
      <c r="I24" s="231">
        <v>948.93333333333317</v>
      </c>
      <c r="J24" s="231">
        <v>962.86666666666656</v>
      </c>
      <c r="K24" s="230">
        <v>935</v>
      </c>
      <c r="L24" s="230">
        <v>911.7</v>
      </c>
      <c r="M24" s="230">
        <v>3.3581500000000002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1011.55</v>
      </c>
      <c r="D25" s="231">
        <v>1008.9666666666666</v>
      </c>
      <c r="E25" s="231">
        <v>992.58333333333326</v>
      </c>
      <c r="F25" s="231">
        <v>973.61666666666667</v>
      </c>
      <c r="G25" s="231">
        <v>957.23333333333335</v>
      </c>
      <c r="H25" s="231">
        <v>1027.9333333333332</v>
      </c>
      <c r="I25" s="231">
        <v>1044.3166666666666</v>
      </c>
      <c r="J25" s="231">
        <v>1063.2833333333331</v>
      </c>
      <c r="K25" s="230">
        <v>1025.3499999999999</v>
      </c>
      <c r="L25" s="230">
        <v>990</v>
      </c>
      <c r="M25" s="230">
        <v>2.4736099999999999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399</v>
      </c>
      <c r="D26" s="231">
        <v>396.51666666666665</v>
      </c>
      <c r="E26" s="231">
        <v>391.5333333333333</v>
      </c>
      <c r="F26" s="231">
        <v>384.06666666666666</v>
      </c>
      <c r="G26" s="231">
        <v>379.08333333333331</v>
      </c>
      <c r="H26" s="231">
        <v>403.98333333333329</v>
      </c>
      <c r="I26" s="231">
        <v>408.96666666666664</v>
      </c>
      <c r="J26" s="231">
        <v>416.43333333333328</v>
      </c>
      <c r="K26" s="230">
        <v>401.5</v>
      </c>
      <c r="L26" s="230">
        <v>389.05</v>
      </c>
      <c r="M26" s="230">
        <v>16.788160000000001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173.35</v>
      </c>
      <c r="D27" s="231">
        <v>172.08333333333334</v>
      </c>
      <c r="E27" s="231">
        <v>170.26666666666668</v>
      </c>
      <c r="F27" s="231">
        <v>167.18333333333334</v>
      </c>
      <c r="G27" s="231">
        <v>165.36666666666667</v>
      </c>
      <c r="H27" s="231">
        <v>175.16666666666669</v>
      </c>
      <c r="I27" s="231">
        <v>176.98333333333335</v>
      </c>
      <c r="J27" s="231">
        <v>180.06666666666669</v>
      </c>
      <c r="K27" s="230">
        <v>173.9</v>
      </c>
      <c r="L27" s="230">
        <v>169</v>
      </c>
      <c r="M27" s="230">
        <v>47.090829999999997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224.95</v>
      </c>
      <c r="D28" s="231">
        <v>224.93333333333331</v>
      </c>
      <c r="E28" s="231">
        <v>223.51666666666662</v>
      </c>
      <c r="F28" s="231">
        <v>222.08333333333331</v>
      </c>
      <c r="G28" s="231">
        <v>220.66666666666663</v>
      </c>
      <c r="H28" s="231">
        <v>226.36666666666662</v>
      </c>
      <c r="I28" s="231">
        <v>227.7833333333333</v>
      </c>
      <c r="J28" s="231">
        <v>229.21666666666661</v>
      </c>
      <c r="K28" s="230">
        <v>226.35</v>
      </c>
      <c r="L28" s="230">
        <v>223.5</v>
      </c>
      <c r="M28" s="230">
        <v>9.4844600000000003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351.85</v>
      </c>
      <c r="D29" s="231">
        <v>352.9666666666667</v>
      </c>
      <c r="E29" s="231">
        <v>349.88333333333338</v>
      </c>
      <c r="F29" s="231">
        <v>347.91666666666669</v>
      </c>
      <c r="G29" s="231">
        <v>344.83333333333337</v>
      </c>
      <c r="H29" s="231">
        <v>354.93333333333339</v>
      </c>
      <c r="I29" s="231">
        <v>358.01666666666665</v>
      </c>
      <c r="J29" s="231">
        <v>359.98333333333341</v>
      </c>
      <c r="K29" s="230">
        <v>356.05</v>
      </c>
      <c r="L29" s="230">
        <v>351</v>
      </c>
      <c r="M29" s="230">
        <v>0.57128999999999996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392.3</v>
      </c>
      <c r="D30" s="231">
        <v>392.20000000000005</v>
      </c>
      <c r="E30" s="231">
        <v>390.30000000000007</v>
      </c>
      <c r="F30" s="231">
        <v>388.3</v>
      </c>
      <c r="G30" s="231">
        <v>386.40000000000003</v>
      </c>
      <c r="H30" s="231">
        <v>394.2000000000001</v>
      </c>
      <c r="I30" s="231">
        <v>396.10000000000008</v>
      </c>
      <c r="J30" s="231">
        <v>398.10000000000014</v>
      </c>
      <c r="K30" s="230">
        <v>394.1</v>
      </c>
      <c r="L30" s="230">
        <v>390.2</v>
      </c>
      <c r="M30" s="230">
        <v>1.8278300000000001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984.1</v>
      </c>
      <c r="D31" s="231">
        <v>981.19999999999993</v>
      </c>
      <c r="E31" s="231">
        <v>970.39999999999986</v>
      </c>
      <c r="F31" s="231">
        <v>956.69999999999993</v>
      </c>
      <c r="G31" s="231">
        <v>945.89999999999986</v>
      </c>
      <c r="H31" s="231">
        <v>994.89999999999986</v>
      </c>
      <c r="I31" s="231">
        <v>1005.6999999999998</v>
      </c>
      <c r="J31" s="231">
        <v>1019.3999999999999</v>
      </c>
      <c r="K31" s="230">
        <v>992</v>
      </c>
      <c r="L31" s="230">
        <v>967.5</v>
      </c>
      <c r="M31" s="230">
        <v>0.90552999999999995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922.8</v>
      </c>
      <c r="D32" s="231">
        <v>923.9666666666667</v>
      </c>
      <c r="E32" s="231">
        <v>918.83333333333337</v>
      </c>
      <c r="F32" s="231">
        <v>914.86666666666667</v>
      </c>
      <c r="G32" s="231">
        <v>909.73333333333335</v>
      </c>
      <c r="H32" s="231">
        <v>927.93333333333339</v>
      </c>
      <c r="I32" s="231">
        <v>933.06666666666661</v>
      </c>
      <c r="J32" s="231">
        <v>937.03333333333342</v>
      </c>
      <c r="K32" s="230">
        <v>929.1</v>
      </c>
      <c r="L32" s="230">
        <v>920</v>
      </c>
      <c r="M32" s="230">
        <v>1.0523199999999999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1283.0999999999999</v>
      </c>
      <c r="D33" s="231">
        <v>1286.2166666666667</v>
      </c>
      <c r="E33" s="231">
        <v>1273.4833333333333</v>
      </c>
      <c r="F33" s="231">
        <v>1263.8666666666666</v>
      </c>
      <c r="G33" s="231">
        <v>1251.1333333333332</v>
      </c>
      <c r="H33" s="231">
        <v>1295.8333333333335</v>
      </c>
      <c r="I33" s="231">
        <v>1308.5666666666671</v>
      </c>
      <c r="J33" s="231">
        <v>1318.1833333333336</v>
      </c>
      <c r="K33" s="230">
        <v>1298.95</v>
      </c>
      <c r="L33" s="230">
        <v>1276.5999999999999</v>
      </c>
      <c r="M33" s="230">
        <v>0.28532000000000002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560.54999999999995</v>
      </c>
      <c r="D34" s="231">
        <v>558.66666666666663</v>
      </c>
      <c r="E34" s="231">
        <v>552.33333333333326</v>
      </c>
      <c r="F34" s="231">
        <v>544.11666666666667</v>
      </c>
      <c r="G34" s="231">
        <v>537.7833333333333</v>
      </c>
      <c r="H34" s="231">
        <v>566.88333333333321</v>
      </c>
      <c r="I34" s="231">
        <v>573.21666666666647</v>
      </c>
      <c r="J34" s="231">
        <v>581.43333333333317</v>
      </c>
      <c r="K34" s="230">
        <v>565</v>
      </c>
      <c r="L34" s="230">
        <v>550.45000000000005</v>
      </c>
      <c r="M34" s="230">
        <v>3.7290399999999999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3480.25</v>
      </c>
      <c r="D35" s="231">
        <v>3496.0499999999997</v>
      </c>
      <c r="E35" s="231">
        <v>3452.0999999999995</v>
      </c>
      <c r="F35" s="231">
        <v>3423.95</v>
      </c>
      <c r="G35" s="231">
        <v>3379.9999999999995</v>
      </c>
      <c r="H35" s="231">
        <v>3524.1999999999994</v>
      </c>
      <c r="I35" s="231">
        <v>3568.1499999999992</v>
      </c>
      <c r="J35" s="231">
        <v>3596.2999999999993</v>
      </c>
      <c r="K35" s="230">
        <v>3540</v>
      </c>
      <c r="L35" s="230">
        <v>3467.9</v>
      </c>
      <c r="M35" s="230">
        <v>0.82813000000000003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2546</v>
      </c>
      <c r="D36" s="231">
        <v>2573.7833333333333</v>
      </c>
      <c r="E36" s="231">
        <v>2513.0666666666666</v>
      </c>
      <c r="F36" s="231">
        <v>2480.1333333333332</v>
      </c>
      <c r="G36" s="231">
        <v>2419.4166666666665</v>
      </c>
      <c r="H36" s="231">
        <v>2606.7166666666667</v>
      </c>
      <c r="I36" s="231">
        <v>2667.4333333333329</v>
      </c>
      <c r="J36" s="231">
        <v>2700.3666666666668</v>
      </c>
      <c r="K36" s="230">
        <v>2634.5</v>
      </c>
      <c r="L36" s="230">
        <v>2540.85</v>
      </c>
      <c r="M36" s="230">
        <v>0.51243000000000005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14.25</v>
      </c>
      <c r="D37" s="231">
        <v>14.066666666666668</v>
      </c>
      <c r="E37" s="231">
        <v>13.333333333333336</v>
      </c>
      <c r="F37" s="231">
        <v>12.416666666666668</v>
      </c>
      <c r="G37" s="231">
        <v>11.683333333333335</v>
      </c>
      <c r="H37" s="231">
        <v>14.983333333333336</v>
      </c>
      <c r="I37" s="231">
        <v>15.716666666666667</v>
      </c>
      <c r="J37" s="231">
        <v>16.633333333333336</v>
      </c>
      <c r="K37" s="230">
        <v>14.8</v>
      </c>
      <c r="L37" s="230">
        <v>13.15</v>
      </c>
      <c r="M37" s="230">
        <v>480.14337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595.1</v>
      </c>
      <c r="D38" s="231">
        <v>594.91666666666663</v>
      </c>
      <c r="E38" s="231">
        <v>590.93333333333328</v>
      </c>
      <c r="F38" s="231">
        <v>586.76666666666665</v>
      </c>
      <c r="G38" s="231">
        <v>582.7833333333333</v>
      </c>
      <c r="H38" s="231">
        <v>599.08333333333326</v>
      </c>
      <c r="I38" s="231">
        <v>603.06666666666661</v>
      </c>
      <c r="J38" s="231">
        <v>607.23333333333323</v>
      </c>
      <c r="K38" s="230">
        <v>598.9</v>
      </c>
      <c r="L38" s="230">
        <v>590.75</v>
      </c>
      <c r="M38" s="230">
        <v>1.60761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1871</v>
      </c>
      <c r="D39" s="231">
        <v>1862.3333333333333</v>
      </c>
      <c r="E39" s="231">
        <v>1840.6666666666665</v>
      </c>
      <c r="F39" s="231">
        <v>1810.3333333333333</v>
      </c>
      <c r="G39" s="231">
        <v>1788.6666666666665</v>
      </c>
      <c r="H39" s="231">
        <v>1892.6666666666665</v>
      </c>
      <c r="I39" s="231">
        <v>1914.333333333333</v>
      </c>
      <c r="J39" s="231">
        <v>1944.6666666666665</v>
      </c>
      <c r="K39" s="230">
        <v>1884</v>
      </c>
      <c r="L39" s="230">
        <v>1832</v>
      </c>
      <c r="M39" s="230">
        <v>0.36160999999999999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388.3</v>
      </c>
      <c r="D40" s="231">
        <v>386.58333333333331</v>
      </c>
      <c r="E40" s="231">
        <v>382.31666666666661</v>
      </c>
      <c r="F40" s="231">
        <v>376.33333333333331</v>
      </c>
      <c r="G40" s="231">
        <v>372.06666666666661</v>
      </c>
      <c r="H40" s="231">
        <v>392.56666666666661</v>
      </c>
      <c r="I40" s="231">
        <v>396.83333333333337</v>
      </c>
      <c r="J40" s="231">
        <v>402.81666666666661</v>
      </c>
      <c r="K40" s="230">
        <v>390.85</v>
      </c>
      <c r="L40" s="230">
        <v>380.6</v>
      </c>
      <c r="M40" s="230">
        <v>68.281480000000002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1222.5</v>
      </c>
      <c r="D41" s="231">
        <v>1224.5666666666668</v>
      </c>
      <c r="E41" s="231">
        <v>1214.3333333333337</v>
      </c>
      <c r="F41" s="231">
        <v>1206.166666666667</v>
      </c>
      <c r="G41" s="231">
        <v>1195.9333333333338</v>
      </c>
      <c r="H41" s="231">
        <v>1232.7333333333336</v>
      </c>
      <c r="I41" s="231">
        <v>1242.9666666666667</v>
      </c>
      <c r="J41" s="231">
        <v>1251.1333333333334</v>
      </c>
      <c r="K41" s="230">
        <v>1234.8</v>
      </c>
      <c r="L41" s="230">
        <v>1216.4000000000001</v>
      </c>
      <c r="M41" s="230">
        <v>1.73868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1150.9000000000001</v>
      </c>
      <c r="D42" s="231">
        <v>1163.0666666666666</v>
      </c>
      <c r="E42" s="231">
        <v>1112.8333333333333</v>
      </c>
      <c r="F42" s="231">
        <v>1074.7666666666667</v>
      </c>
      <c r="G42" s="231">
        <v>1024.5333333333333</v>
      </c>
      <c r="H42" s="231">
        <v>1201.1333333333332</v>
      </c>
      <c r="I42" s="231">
        <v>1251.3666666666668</v>
      </c>
      <c r="J42" s="231">
        <v>1289.4333333333332</v>
      </c>
      <c r="K42" s="230">
        <v>1213.3</v>
      </c>
      <c r="L42" s="230">
        <v>1125</v>
      </c>
      <c r="M42" s="230">
        <v>14.284990000000001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4553.2</v>
      </c>
      <c r="D43" s="231">
        <v>4541.0333333333328</v>
      </c>
      <c r="E43" s="231">
        <v>4512.1666666666661</v>
      </c>
      <c r="F43" s="231">
        <v>4471.1333333333332</v>
      </c>
      <c r="G43" s="231">
        <v>4442.2666666666664</v>
      </c>
      <c r="H43" s="231">
        <v>4582.0666666666657</v>
      </c>
      <c r="I43" s="231">
        <v>4610.9333333333325</v>
      </c>
      <c r="J43" s="231">
        <v>4651.9666666666653</v>
      </c>
      <c r="K43" s="230">
        <v>4569.8999999999996</v>
      </c>
      <c r="L43" s="230">
        <v>4500</v>
      </c>
      <c r="M43" s="230">
        <v>3.9114599999999999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359.75</v>
      </c>
      <c r="D44" s="231">
        <v>360.36666666666662</v>
      </c>
      <c r="E44" s="231">
        <v>355.73333333333323</v>
      </c>
      <c r="F44" s="231">
        <v>351.71666666666664</v>
      </c>
      <c r="G44" s="231">
        <v>347.08333333333326</v>
      </c>
      <c r="H44" s="231">
        <v>364.38333333333321</v>
      </c>
      <c r="I44" s="231">
        <v>369.01666666666654</v>
      </c>
      <c r="J44" s="231">
        <v>373.03333333333319</v>
      </c>
      <c r="K44" s="230">
        <v>365</v>
      </c>
      <c r="L44" s="230">
        <v>356.35</v>
      </c>
      <c r="M44" s="230">
        <v>38.395310000000002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258.55</v>
      </c>
      <c r="D45" s="231">
        <v>258.55</v>
      </c>
      <c r="E45" s="231">
        <v>255.15000000000003</v>
      </c>
      <c r="F45" s="231">
        <v>251.75000000000003</v>
      </c>
      <c r="G45" s="231">
        <v>248.35000000000005</v>
      </c>
      <c r="H45" s="231">
        <v>261.95000000000005</v>
      </c>
      <c r="I45" s="231">
        <v>265.35000000000002</v>
      </c>
      <c r="J45" s="231">
        <v>268.75</v>
      </c>
      <c r="K45" s="230">
        <v>261.95</v>
      </c>
      <c r="L45" s="230">
        <v>255.15</v>
      </c>
      <c r="M45" s="230">
        <v>5.5742599999999998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497.95</v>
      </c>
      <c r="D46" s="231">
        <v>498.31666666666666</v>
      </c>
      <c r="E46" s="231">
        <v>492.63333333333333</v>
      </c>
      <c r="F46" s="231">
        <v>487.31666666666666</v>
      </c>
      <c r="G46" s="231">
        <v>481.63333333333333</v>
      </c>
      <c r="H46" s="231">
        <v>503.63333333333333</v>
      </c>
      <c r="I46" s="231">
        <v>509.31666666666661</v>
      </c>
      <c r="J46" s="231">
        <v>514.63333333333333</v>
      </c>
      <c r="K46" s="230">
        <v>504</v>
      </c>
      <c r="L46" s="230">
        <v>493</v>
      </c>
      <c r="M46" s="230">
        <v>0.62034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145.44999999999999</v>
      </c>
      <c r="D47" s="231">
        <v>144.93333333333331</v>
      </c>
      <c r="E47" s="231">
        <v>143.86666666666662</v>
      </c>
      <c r="F47" s="231">
        <v>142.2833333333333</v>
      </c>
      <c r="G47" s="231">
        <v>141.21666666666661</v>
      </c>
      <c r="H47" s="231">
        <v>146.51666666666662</v>
      </c>
      <c r="I47" s="231">
        <v>147.58333333333329</v>
      </c>
      <c r="J47" s="231">
        <v>149.16666666666663</v>
      </c>
      <c r="K47" s="230">
        <v>146</v>
      </c>
      <c r="L47" s="230">
        <v>143.35</v>
      </c>
      <c r="M47" s="230">
        <v>52.212730000000001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2982.85</v>
      </c>
      <c r="D48" s="231">
        <v>2963.7166666666667</v>
      </c>
      <c r="E48" s="231">
        <v>2941.2833333333333</v>
      </c>
      <c r="F48" s="231">
        <v>2899.7166666666667</v>
      </c>
      <c r="G48" s="231">
        <v>2877.2833333333333</v>
      </c>
      <c r="H48" s="231">
        <v>3005.2833333333333</v>
      </c>
      <c r="I48" s="231">
        <v>3027.7166666666667</v>
      </c>
      <c r="J48" s="231">
        <v>3069.2833333333333</v>
      </c>
      <c r="K48" s="230">
        <v>2986.15</v>
      </c>
      <c r="L48" s="230">
        <v>2922.15</v>
      </c>
      <c r="M48" s="230">
        <v>10.0854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246.55</v>
      </c>
      <c r="D49" s="231">
        <v>247.29999999999998</v>
      </c>
      <c r="E49" s="231">
        <v>244.39999999999998</v>
      </c>
      <c r="F49" s="231">
        <v>242.25</v>
      </c>
      <c r="G49" s="231">
        <v>239.35</v>
      </c>
      <c r="H49" s="231">
        <v>249.44999999999996</v>
      </c>
      <c r="I49" s="231">
        <v>252.35</v>
      </c>
      <c r="J49" s="231">
        <v>254.49999999999994</v>
      </c>
      <c r="K49" s="230">
        <v>250.2</v>
      </c>
      <c r="L49" s="230">
        <v>245.15</v>
      </c>
      <c r="M49" s="230">
        <v>1.2331799999999999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3206.6</v>
      </c>
      <c r="D50" s="231">
        <v>3205.4333333333329</v>
      </c>
      <c r="E50" s="231">
        <v>3166.1666666666661</v>
      </c>
      <c r="F50" s="231">
        <v>3125.7333333333331</v>
      </c>
      <c r="G50" s="231">
        <v>3086.4666666666662</v>
      </c>
      <c r="H50" s="231">
        <v>3245.8666666666659</v>
      </c>
      <c r="I50" s="231">
        <v>3285.1333333333332</v>
      </c>
      <c r="J50" s="231">
        <v>3325.5666666666657</v>
      </c>
      <c r="K50" s="230">
        <v>3244.7</v>
      </c>
      <c r="L50" s="230">
        <v>3165</v>
      </c>
      <c r="M50" s="230">
        <v>9.2710000000000001E-2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1490.05</v>
      </c>
      <c r="D51" s="231">
        <v>1486.0666666666666</v>
      </c>
      <c r="E51" s="231">
        <v>1474.9833333333331</v>
      </c>
      <c r="F51" s="231">
        <v>1459.9166666666665</v>
      </c>
      <c r="G51" s="231">
        <v>1448.833333333333</v>
      </c>
      <c r="H51" s="231">
        <v>1501.1333333333332</v>
      </c>
      <c r="I51" s="231">
        <v>1512.2166666666667</v>
      </c>
      <c r="J51" s="231">
        <v>1527.2833333333333</v>
      </c>
      <c r="K51" s="230">
        <v>1497.15</v>
      </c>
      <c r="L51" s="230">
        <v>1471</v>
      </c>
      <c r="M51" s="230">
        <v>2.3979900000000001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6750.1</v>
      </c>
      <c r="D52" s="231">
        <v>6707.6833333333334</v>
      </c>
      <c r="E52" s="231">
        <v>6631.3666666666668</v>
      </c>
      <c r="F52" s="231">
        <v>6512.6333333333332</v>
      </c>
      <c r="G52" s="231">
        <v>6436.3166666666666</v>
      </c>
      <c r="H52" s="231">
        <v>6826.416666666667</v>
      </c>
      <c r="I52" s="231">
        <v>6902.7333333333345</v>
      </c>
      <c r="J52" s="231">
        <v>7021.4666666666672</v>
      </c>
      <c r="K52" s="230">
        <v>6784</v>
      </c>
      <c r="L52" s="230">
        <v>6588.95</v>
      </c>
      <c r="M52" s="230">
        <v>1.3347599999999999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612.5</v>
      </c>
      <c r="D53" s="231">
        <v>613.55000000000007</v>
      </c>
      <c r="E53" s="231">
        <v>608.60000000000014</v>
      </c>
      <c r="F53" s="231">
        <v>604.70000000000005</v>
      </c>
      <c r="G53" s="231">
        <v>599.75000000000011</v>
      </c>
      <c r="H53" s="231">
        <v>617.45000000000016</v>
      </c>
      <c r="I53" s="231">
        <v>622.4000000000002</v>
      </c>
      <c r="J53" s="231">
        <v>626.30000000000018</v>
      </c>
      <c r="K53" s="230">
        <v>618.5</v>
      </c>
      <c r="L53" s="230">
        <v>609.65</v>
      </c>
      <c r="M53" s="230">
        <v>10.25268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374</v>
      </c>
      <c r="D54" s="231">
        <v>373.91666666666669</v>
      </c>
      <c r="E54" s="231">
        <v>368.08333333333337</v>
      </c>
      <c r="F54" s="231">
        <v>362.16666666666669</v>
      </c>
      <c r="G54" s="231">
        <v>356.33333333333337</v>
      </c>
      <c r="H54" s="231">
        <v>379.83333333333337</v>
      </c>
      <c r="I54" s="231">
        <v>385.66666666666674</v>
      </c>
      <c r="J54" s="231">
        <v>391.58333333333337</v>
      </c>
      <c r="K54" s="230">
        <v>379.75</v>
      </c>
      <c r="L54" s="230">
        <v>368</v>
      </c>
      <c r="M54" s="230">
        <v>2.5944500000000001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3584.5</v>
      </c>
      <c r="D55" s="231">
        <v>3568.8333333333335</v>
      </c>
      <c r="E55" s="231">
        <v>3548.666666666667</v>
      </c>
      <c r="F55" s="231">
        <v>3512.8333333333335</v>
      </c>
      <c r="G55" s="231">
        <v>3492.666666666667</v>
      </c>
      <c r="H55" s="231">
        <v>3604.666666666667</v>
      </c>
      <c r="I55" s="231">
        <v>3624.8333333333339</v>
      </c>
      <c r="J55" s="231">
        <v>3660.666666666667</v>
      </c>
      <c r="K55" s="230">
        <v>3589</v>
      </c>
      <c r="L55" s="230">
        <v>3533</v>
      </c>
      <c r="M55" s="230">
        <v>1.4856199999999999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865.95</v>
      </c>
      <c r="D56" s="231">
        <v>863.5333333333333</v>
      </c>
      <c r="E56" s="231">
        <v>859.91666666666663</v>
      </c>
      <c r="F56" s="231">
        <v>853.88333333333333</v>
      </c>
      <c r="G56" s="231">
        <v>850.26666666666665</v>
      </c>
      <c r="H56" s="231">
        <v>869.56666666666661</v>
      </c>
      <c r="I56" s="231">
        <v>873.18333333333339</v>
      </c>
      <c r="J56" s="231">
        <v>879.21666666666658</v>
      </c>
      <c r="K56" s="230">
        <v>867.15</v>
      </c>
      <c r="L56" s="230">
        <v>857.5</v>
      </c>
      <c r="M56" s="230">
        <v>97.563910000000007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2390.0500000000002</v>
      </c>
      <c r="D57" s="231">
        <v>2394.8833333333332</v>
      </c>
      <c r="E57" s="231">
        <v>2375.1666666666665</v>
      </c>
      <c r="F57" s="231">
        <v>2360.2833333333333</v>
      </c>
      <c r="G57" s="231">
        <v>2340.5666666666666</v>
      </c>
      <c r="H57" s="231">
        <v>2409.7666666666664</v>
      </c>
      <c r="I57" s="231">
        <v>2429.4833333333336</v>
      </c>
      <c r="J57" s="231">
        <v>2444.3666666666663</v>
      </c>
      <c r="K57" s="230">
        <v>2414.6</v>
      </c>
      <c r="L57" s="230">
        <v>2380</v>
      </c>
      <c r="M57" s="230">
        <v>7.3389999999999997E-2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1389.4</v>
      </c>
      <c r="D58" s="231">
        <v>1364.2</v>
      </c>
      <c r="E58" s="231">
        <v>1300.6000000000001</v>
      </c>
      <c r="F58" s="231">
        <v>1211.8000000000002</v>
      </c>
      <c r="G58" s="231">
        <v>1148.2000000000003</v>
      </c>
      <c r="H58" s="231">
        <v>1453</v>
      </c>
      <c r="I58" s="231">
        <v>1516.6</v>
      </c>
      <c r="J58" s="231">
        <v>1605.3999999999999</v>
      </c>
      <c r="K58" s="230">
        <v>1427.8</v>
      </c>
      <c r="L58" s="230">
        <v>1275.4000000000001</v>
      </c>
      <c r="M58" s="230">
        <v>28.028500000000001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515.35</v>
      </c>
      <c r="D59" s="231">
        <v>517.94999999999993</v>
      </c>
      <c r="E59" s="231">
        <v>510.99999999999989</v>
      </c>
      <c r="F59" s="231">
        <v>506.65</v>
      </c>
      <c r="G59" s="231">
        <v>499.69999999999993</v>
      </c>
      <c r="H59" s="231">
        <v>522.29999999999984</v>
      </c>
      <c r="I59" s="231">
        <v>529.24999999999989</v>
      </c>
      <c r="J59" s="231">
        <v>533.5999999999998</v>
      </c>
      <c r="K59" s="230">
        <v>524.9</v>
      </c>
      <c r="L59" s="230">
        <v>513.6</v>
      </c>
      <c r="M59" s="230">
        <v>5.5295399999999999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4457.7</v>
      </c>
      <c r="D60" s="231">
        <v>4454.9833333333336</v>
      </c>
      <c r="E60" s="231">
        <v>4439.9666666666672</v>
      </c>
      <c r="F60" s="231">
        <v>4422.2333333333336</v>
      </c>
      <c r="G60" s="231">
        <v>4407.2166666666672</v>
      </c>
      <c r="H60" s="231">
        <v>4472.7166666666672</v>
      </c>
      <c r="I60" s="231">
        <v>4487.7333333333336</v>
      </c>
      <c r="J60" s="231">
        <v>4505.4666666666672</v>
      </c>
      <c r="K60" s="230">
        <v>4470</v>
      </c>
      <c r="L60" s="230">
        <v>4437.25</v>
      </c>
      <c r="M60" s="230">
        <v>1.9101900000000001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1179</v>
      </c>
      <c r="D61" s="231">
        <v>1183.1499999999999</v>
      </c>
      <c r="E61" s="231">
        <v>1168.2999999999997</v>
      </c>
      <c r="F61" s="231">
        <v>1157.5999999999999</v>
      </c>
      <c r="G61" s="231">
        <v>1142.7499999999998</v>
      </c>
      <c r="H61" s="231">
        <v>1193.8499999999997</v>
      </c>
      <c r="I61" s="231">
        <v>1208.6999999999996</v>
      </c>
      <c r="J61" s="231">
        <v>1219.3999999999996</v>
      </c>
      <c r="K61" s="230">
        <v>1198</v>
      </c>
      <c r="L61" s="230">
        <v>1172.45</v>
      </c>
      <c r="M61" s="230">
        <v>0.38679000000000002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6390.25</v>
      </c>
      <c r="D62" s="231">
        <v>6323.8</v>
      </c>
      <c r="E62" s="231">
        <v>6248.6</v>
      </c>
      <c r="F62" s="231">
        <v>6106.95</v>
      </c>
      <c r="G62" s="231">
        <v>6031.75</v>
      </c>
      <c r="H62" s="231">
        <v>6465.4500000000007</v>
      </c>
      <c r="I62" s="231">
        <v>6540.65</v>
      </c>
      <c r="J62" s="231">
        <v>6682.3000000000011</v>
      </c>
      <c r="K62" s="230">
        <v>6399</v>
      </c>
      <c r="L62" s="230">
        <v>6182.15</v>
      </c>
      <c r="M62" s="230">
        <v>12.451409999999999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1374.45</v>
      </c>
      <c r="D63" s="231">
        <v>1364.25</v>
      </c>
      <c r="E63" s="231">
        <v>1350.2</v>
      </c>
      <c r="F63" s="231">
        <v>1325.95</v>
      </c>
      <c r="G63" s="231">
        <v>1311.9</v>
      </c>
      <c r="H63" s="231">
        <v>1388.5</v>
      </c>
      <c r="I63" s="231">
        <v>1402.5500000000002</v>
      </c>
      <c r="J63" s="231">
        <v>1426.8</v>
      </c>
      <c r="K63" s="230">
        <v>1378.3</v>
      </c>
      <c r="L63" s="230">
        <v>1340</v>
      </c>
      <c r="M63" s="230">
        <v>22.13569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6853.65</v>
      </c>
      <c r="D64" s="231">
        <v>6870.3833333333341</v>
      </c>
      <c r="E64" s="231">
        <v>6803.2666666666682</v>
      </c>
      <c r="F64" s="231">
        <v>6752.8833333333341</v>
      </c>
      <c r="G64" s="231">
        <v>6685.7666666666682</v>
      </c>
      <c r="H64" s="231">
        <v>6920.7666666666682</v>
      </c>
      <c r="I64" s="231">
        <v>6987.883333333335</v>
      </c>
      <c r="J64" s="231">
        <v>7038.2666666666682</v>
      </c>
      <c r="K64" s="230">
        <v>6937.5</v>
      </c>
      <c r="L64" s="230">
        <v>6820</v>
      </c>
      <c r="M64" s="230">
        <v>0.23007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2283.5</v>
      </c>
      <c r="D65" s="231">
        <v>2296.1666666666665</v>
      </c>
      <c r="E65" s="231">
        <v>2259.333333333333</v>
      </c>
      <c r="F65" s="231">
        <v>2235.1666666666665</v>
      </c>
      <c r="G65" s="231">
        <v>2198.333333333333</v>
      </c>
      <c r="H65" s="231">
        <v>2320.333333333333</v>
      </c>
      <c r="I65" s="231">
        <v>2357.1666666666661</v>
      </c>
      <c r="J65" s="231">
        <v>2381.333333333333</v>
      </c>
      <c r="K65" s="230">
        <v>2333</v>
      </c>
      <c r="L65" s="230">
        <v>2272</v>
      </c>
      <c r="M65" s="230">
        <v>1.0031300000000001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2130.25</v>
      </c>
      <c r="D66" s="231">
        <v>2125.1</v>
      </c>
      <c r="E66" s="231">
        <v>2105.1999999999998</v>
      </c>
      <c r="F66" s="231">
        <v>2080.15</v>
      </c>
      <c r="G66" s="231">
        <v>2060.25</v>
      </c>
      <c r="H66" s="231">
        <v>2150.1499999999996</v>
      </c>
      <c r="I66" s="231">
        <v>2170.0500000000002</v>
      </c>
      <c r="J66" s="231">
        <v>2195.0999999999995</v>
      </c>
      <c r="K66" s="230">
        <v>2145</v>
      </c>
      <c r="L66" s="230">
        <v>2100.0500000000002</v>
      </c>
      <c r="M66" s="230">
        <v>2.3991899999999999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419.65</v>
      </c>
      <c r="D67" s="231">
        <v>419.34999999999997</v>
      </c>
      <c r="E67" s="231">
        <v>415.94999999999993</v>
      </c>
      <c r="F67" s="231">
        <v>412.24999999999994</v>
      </c>
      <c r="G67" s="231">
        <v>408.84999999999991</v>
      </c>
      <c r="H67" s="231">
        <v>423.04999999999995</v>
      </c>
      <c r="I67" s="231">
        <v>426.44999999999993</v>
      </c>
      <c r="J67" s="231">
        <v>430.15</v>
      </c>
      <c r="K67" s="230">
        <v>422.75</v>
      </c>
      <c r="L67" s="230">
        <v>415.65</v>
      </c>
      <c r="M67" s="230">
        <v>16.53472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233.4</v>
      </c>
      <c r="D68" s="231">
        <v>232.83333333333334</v>
      </c>
      <c r="E68" s="231">
        <v>231.66666666666669</v>
      </c>
      <c r="F68" s="231">
        <v>229.93333333333334</v>
      </c>
      <c r="G68" s="231">
        <v>228.76666666666668</v>
      </c>
      <c r="H68" s="231">
        <v>234.56666666666669</v>
      </c>
      <c r="I68" s="231">
        <v>235.73333333333338</v>
      </c>
      <c r="J68" s="231">
        <v>237.4666666666667</v>
      </c>
      <c r="K68" s="230">
        <v>234</v>
      </c>
      <c r="L68" s="230">
        <v>231.1</v>
      </c>
      <c r="M68" s="230">
        <v>37.28857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185.2</v>
      </c>
      <c r="D69" s="231">
        <v>185.11666666666667</v>
      </c>
      <c r="E69" s="231">
        <v>184.08333333333334</v>
      </c>
      <c r="F69" s="231">
        <v>182.96666666666667</v>
      </c>
      <c r="G69" s="231">
        <v>181.93333333333334</v>
      </c>
      <c r="H69" s="231">
        <v>186.23333333333335</v>
      </c>
      <c r="I69" s="231">
        <v>187.26666666666665</v>
      </c>
      <c r="J69" s="231">
        <v>188.38333333333335</v>
      </c>
      <c r="K69" s="230">
        <v>186.15</v>
      </c>
      <c r="L69" s="230">
        <v>184</v>
      </c>
      <c r="M69" s="230">
        <v>194.11660000000001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86.35</v>
      </c>
      <c r="D70" s="231">
        <v>85.61666666666666</v>
      </c>
      <c r="E70" s="231">
        <v>84.433333333333323</v>
      </c>
      <c r="F70" s="231">
        <v>82.516666666666666</v>
      </c>
      <c r="G70" s="231">
        <v>81.333333333333329</v>
      </c>
      <c r="H70" s="231">
        <v>87.533333333333317</v>
      </c>
      <c r="I70" s="231">
        <v>88.716666666666654</v>
      </c>
      <c r="J70" s="231">
        <v>90.633333333333312</v>
      </c>
      <c r="K70" s="230">
        <v>86.8</v>
      </c>
      <c r="L70" s="230">
        <v>83.7</v>
      </c>
      <c r="M70" s="230">
        <v>125.88309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29.9</v>
      </c>
      <c r="D71" s="231">
        <v>29.899999999999995</v>
      </c>
      <c r="E71" s="231">
        <v>29.599999999999991</v>
      </c>
      <c r="F71" s="231">
        <v>29.299999999999997</v>
      </c>
      <c r="G71" s="231">
        <v>28.999999999999993</v>
      </c>
      <c r="H71" s="231">
        <v>30.199999999999989</v>
      </c>
      <c r="I71" s="231">
        <v>30.499999999999993</v>
      </c>
      <c r="J71" s="231">
        <v>30.799999999999986</v>
      </c>
      <c r="K71" s="230">
        <v>30.2</v>
      </c>
      <c r="L71" s="230">
        <v>29.6</v>
      </c>
      <c r="M71" s="230">
        <v>121.76172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1505.05</v>
      </c>
      <c r="D72" s="231">
        <v>1503.9000000000003</v>
      </c>
      <c r="E72" s="231">
        <v>1497.8000000000006</v>
      </c>
      <c r="F72" s="231">
        <v>1490.5500000000004</v>
      </c>
      <c r="G72" s="231">
        <v>1484.4500000000007</v>
      </c>
      <c r="H72" s="231">
        <v>1511.1500000000005</v>
      </c>
      <c r="I72" s="231">
        <v>1517.2500000000005</v>
      </c>
      <c r="J72" s="231">
        <v>1524.5000000000005</v>
      </c>
      <c r="K72" s="230">
        <v>1510</v>
      </c>
      <c r="L72" s="230">
        <v>1496.65</v>
      </c>
      <c r="M72" s="230">
        <v>2.2368800000000002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4159.8500000000004</v>
      </c>
      <c r="D73" s="231">
        <v>4166.6166666666668</v>
      </c>
      <c r="E73" s="231">
        <v>4108.2333333333336</v>
      </c>
      <c r="F73" s="231">
        <v>4056.6166666666668</v>
      </c>
      <c r="G73" s="231">
        <v>3998.2333333333336</v>
      </c>
      <c r="H73" s="231">
        <v>4218.2333333333336</v>
      </c>
      <c r="I73" s="231">
        <v>4276.6166666666668</v>
      </c>
      <c r="J73" s="231">
        <v>4328.2333333333336</v>
      </c>
      <c r="K73" s="230">
        <v>4225</v>
      </c>
      <c r="L73" s="230">
        <v>4115</v>
      </c>
      <c r="M73" s="230">
        <v>0.13471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620.54999999999995</v>
      </c>
      <c r="D74" s="231">
        <v>619.9</v>
      </c>
      <c r="E74" s="231">
        <v>614.5</v>
      </c>
      <c r="F74" s="231">
        <v>608.45000000000005</v>
      </c>
      <c r="G74" s="231">
        <v>603.05000000000007</v>
      </c>
      <c r="H74" s="231">
        <v>625.94999999999993</v>
      </c>
      <c r="I74" s="231">
        <v>631.3499999999998</v>
      </c>
      <c r="J74" s="231">
        <v>637.39999999999986</v>
      </c>
      <c r="K74" s="230">
        <v>625.29999999999995</v>
      </c>
      <c r="L74" s="230">
        <v>613.85</v>
      </c>
      <c r="M74" s="230">
        <v>5.9565000000000001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1040.3499999999999</v>
      </c>
      <c r="D75" s="231">
        <v>1046.3166666666666</v>
      </c>
      <c r="E75" s="231">
        <v>1025.2833333333333</v>
      </c>
      <c r="F75" s="231">
        <v>1010.2166666666667</v>
      </c>
      <c r="G75" s="231">
        <v>989.18333333333339</v>
      </c>
      <c r="H75" s="231">
        <v>1061.3833333333332</v>
      </c>
      <c r="I75" s="231">
        <v>1082.4166666666665</v>
      </c>
      <c r="J75" s="231">
        <v>1097.4833333333331</v>
      </c>
      <c r="K75" s="230">
        <v>1067.3499999999999</v>
      </c>
      <c r="L75" s="230">
        <v>1031.25</v>
      </c>
      <c r="M75" s="230">
        <v>8.5281900000000004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107.25</v>
      </c>
      <c r="D76" s="231">
        <v>107.33333333333333</v>
      </c>
      <c r="E76" s="231">
        <v>106.41666666666666</v>
      </c>
      <c r="F76" s="231">
        <v>105.58333333333333</v>
      </c>
      <c r="G76" s="231">
        <v>104.66666666666666</v>
      </c>
      <c r="H76" s="231">
        <v>108.16666666666666</v>
      </c>
      <c r="I76" s="231">
        <v>109.08333333333331</v>
      </c>
      <c r="J76" s="231">
        <v>109.91666666666666</v>
      </c>
      <c r="K76" s="230">
        <v>108.25</v>
      </c>
      <c r="L76" s="230">
        <v>106.5</v>
      </c>
      <c r="M76" s="230">
        <v>154.14304999999999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775.05</v>
      </c>
      <c r="D77" s="231">
        <v>779.4666666666667</v>
      </c>
      <c r="E77" s="231">
        <v>769.43333333333339</v>
      </c>
      <c r="F77" s="231">
        <v>763.81666666666672</v>
      </c>
      <c r="G77" s="231">
        <v>753.78333333333342</v>
      </c>
      <c r="H77" s="231">
        <v>785.08333333333337</v>
      </c>
      <c r="I77" s="231">
        <v>795.11666666666667</v>
      </c>
      <c r="J77" s="231">
        <v>800.73333333333335</v>
      </c>
      <c r="K77" s="230">
        <v>789.5</v>
      </c>
      <c r="L77" s="230">
        <v>773.85</v>
      </c>
      <c r="M77" s="230">
        <v>13.06888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86.05</v>
      </c>
      <c r="D78" s="231">
        <v>86.25</v>
      </c>
      <c r="E78" s="231">
        <v>84.6</v>
      </c>
      <c r="F78" s="231">
        <v>83.149999999999991</v>
      </c>
      <c r="G78" s="231">
        <v>81.499999999999986</v>
      </c>
      <c r="H78" s="231">
        <v>87.7</v>
      </c>
      <c r="I78" s="231">
        <v>89.350000000000009</v>
      </c>
      <c r="J78" s="231">
        <v>90.800000000000011</v>
      </c>
      <c r="K78" s="230">
        <v>87.9</v>
      </c>
      <c r="L78" s="230">
        <v>84.8</v>
      </c>
      <c r="M78" s="230">
        <v>245.53286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368.35</v>
      </c>
      <c r="D79" s="231">
        <v>366.2166666666667</v>
      </c>
      <c r="E79" s="231">
        <v>363.28333333333342</v>
      </c>
      <c r="F79" s="231">
        <v>358.2166666666667</v>
      </c>
      <c r="G79" s="231">
        <v>355.28333333333342</v>
      </c>
      <c r="H79" s="231">
        <v>371.28333333333342</v>
      </c>
      <c r="I79" s="231">
        <v>374.2166666666667</v>
      </c>
      <c r="J79" s="231">
        <v>379.28333333333342</v>
      </c>
      <c r="K79" s="230">
        <v>369.15</v>
      </c>
      <c r="L79" s="230">
        <v>361.15</v>
      </c>
      <c r="M79" s="230">
        <v>41.411430000000003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10156.25</v>
      </c>
      <c r="D80" s="231">
        <v>10139.85</v>
      </c>
      <c r="E80" s="231">
        <v>10004.75</v>
      </c>
      <c r="F80" s="231">
        <v>9853.25</v>
      </c>
      <c r="G80" s="231">
        <v>9718.15</v>
      </c>
      <c r="H80" s="231">
        <v>10291.35</v>
      </c>
      <c r="I80" s="231">
        <v>10426.450000000003</v>
      </c>
      <c r="J80" s="231">
        <v>10577.95</v>
      </c>
      <c r="K80" s="230">
        <v>10274.950000000001</v>
      </c>
      <c r="L80" s="230">
        <v>9988.35</v>
      </c>
      <c r="M80" s="230">
        <v>1.1089999999999999E-2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789.1</v>
      </c>
      <c r="D81" s="231">
        <v>785.15000000000009</v>
      </c>
      <c r="E81" s="231">
        <v>777.60000000000014</v>
      </c>
      <c r="F81" s="231">
        <v>766.1</v>
      </c>
      <c r="G81" s="231">
        <v>758.55000000000007</v>
      </c>
      <c r="H81" s="231">
        <v>796.6500000000002</v>
      </c>
      <c r="I81" s="231">
        <v>804.20000000000016</v>
      </c>
      <c r="J81" s="231">
        <v>815.70000000000027</v>
      </c>
      <c r="K81" s="230">
        <v>792.7</v>
      </c>
      <c r="L81" s="230">
        <v>773.65</v>
      </c>
      <c r="M81" s="230">
        <v>24.576709999999999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241.5</v>
      </c>
      <c r="D82" s="231">
        <v>240.61666666666667</v>
      </c>
      <c r="E82" s="231">
        <v>238.98333333333335</v>
      </c>
      <c r="F82" s="231">
        <v>236.46666666666667</v>
      </c>
      <c r="G82" s="231">
        <v>234.83333333333334</v>
      </c>
      <c r="H82" s="231">
        <v>243.13333333333335</v>
      </c>
      <c r="I82" s="231">
        <v>244.76666666666668</v>
      </c>
      <c r="J82" s="231">
        <v>247.28333333333336</v>
      </c>
      <c r="K82" s="230">
        <v>242.25</v>
      </c>
      <c r="L82" s="230">
        <v>238.1</v>
      </c>
      <c r="M82" s="230">
        <v>36.038420000000002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973.65</v>
      </c>
      <c r="D83" s="231">
        <v>961.23333333333323</v>
      </c>
      <c r="E83" s="231">
        <v>942.46666666666647</v>
      </c>
      <c r="F83" s="231">
        <v>911.28333333333319</v>
      </c>
      <c r="G83" s="231">
        <v>892.51666666666642</v>
      </c>
      <c r="H83" s="231">
        <v>992.41666666666652</v>
      </c>
      <c r="I83" s="231">
        <v>1011.1833333333332</v>
      </c>
      <c r="J83" s="231">
        <v>1042.3666666666666</v>
      </c>
      <c r="K83" s="230">
        <v>980</v>
      </c>
      <c r="L83" s="230">
        <v>930.05</v>
      </c>
      <c r="M83" s="230">
        <v>2.4440200000000001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287</v>
      </c>
      <c r="D84" s="231">
        <v>283.41666666666669</v>
      </c>
      <c r="E84" s="231">
        <v>278.63333333333338</v>
      </c>
      <c r="F84" s="231">
        <v>270.26666666666671</v>
      </c>
      <c r="G84" s="231">
        <v>265.48333333333341</v>
      </c>
      <c r="H84" s="231">
        <v>291.78333333333336</v>
      </c>
      <c r="I84" s="231">
        <v>296.56666666666666</v>
      </c>
      <c r="J84" s="231">
        <v>304.93333333333334</v>
      </c>
      <c r="K84" s="230">
        <v>288.2</v>
      </c>
      <c r="L84" s="230">
        <v>275.05</v>
      </c>
      <c r="M84" s="230">
        <v>30.849609999999998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5857.7</v>
      </c>
      <c r="D85" s="231">
        <v>5882.7333333333336</v>
      </c>
      <c r="E85" s="231">
        <v>5774.9666666666672</v>
      </c>
      <c r="F85" s="231">
        <v>5692.2333333333336</v>
      </c>
      <c r="G85" s="231">
        <v>5584.4666666666672</v>
      </c>
      <c r="H85" s="231">
        <v>5965.4666666666672</v>
      </c>
      <c r="I85" s="231">
        <v>6073.2333333333336</v>
      </c>
      <c r="J85" s="231">
        <v>6155.9666666666672</v>
      </c>
      <c r="K85" s="230">
        <v>5990.5</v>
      </c>
      <c r="L85" s="230">
        <v>5800</v>
      </c>
      <c r="M85" s="230">
        <v>0.39056999999999997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1436.8</v>
      </c>
      <c r="D86" s="231">
        <v>1441.1666666666667</v>
      </c>
      <c r="E86" s="231">
        <v>1422.6333333333334</v>
      </c>
      <c r="F86" s="231">
        <v>1408.4666666666667</v>
      </c>
      <c r="G86" s="231">
        <v>1389.9333333333334</v>
      </c>
      <c r="H86" s="231">
        <v>1455.3333333333335</v>
      </c>
      <c r="I86" s="231">
        <v>1473.8666666666668</v>
      </c>
      <c r="J86" s="231">
        <v>1488.0333333333335</v>
      </c>
      <c r="K86" s="230">
        <v>1459.7</v>
      </c>
      <c r="L86" s="230">
        <v>1427</v>
      </c>
      <c r="M86" s="230">
        <v>1.5631600000000001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957.3</v>
      </c>
      <c r="D87" s="231">
        <v>962.58333333333337</v>
      </c>
      <c r="E87" s="231">
        <v>949.2166666666667</v>
      </c>
      <c r="F87" s="231">
        <v>941.13333333333333</v>
      </c>
      <c r="G87" s="231">
        <v>927.76666666666665</v>
      </c>
      <c r="H87" s="231">
        <v>970.66666666666674</v>
      </c>
      <c r="I87" s="231">
        <v>984.0333333333333</v>
      </c>
      <c r="J87" s="231">
        <v>992.11666666666679</v>
      </c>
      <c r="K87" s="230">
        <v>975.95</v>
      </c>
      <c r="L87" s="230">
        <v>954.5</v>
      </c>
      <c r="M87" s="230">
        <v>1.4150100000000001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519.65</v>
      </c>
      <c r="D88" s="231">
        <v>516.9</v>
      </c>
      <c r="E88" s="231">
        <v>511.04999999999995</v>
      </c>
      <c r="F88" s="231">
        <v>502.45</v>
      </c>
      <c r="G88" s="231">
        <v>496.59999999999997</v>
      </c>
      <c r="H88" s="231">
        <v>525.5</v>
      </c>
      <c r="I88" s="231">
        <v>531.35000000000014</v>
      </c>
      <c r="J88" s="231">
        <v>539.94999999999993</v>
      </c>
      <c r="K88" s="230">
        <v>522.75</v>
      </c>
      <c r="L88" s="230">
        <v>508.3</v>
      </c>
      <c r="M88" s="230">
        <v>3.47085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19193.25</v>
      </c>
      <c r="D89" s="231">
        <v>19248</v>
      </c>
      <c r="E89" s="231">
        <v>19025.25</v>
      </c>
      <c r="F89" s="231">
        <v>18857.25</v>
      </c>
      <c r="G89" s="231">
        <v>18634.5</v>
      </c>
      <c r="H89" s="231">
        <v>19416</v>
      </c>
      <c r="I89" s="231">
        <v>19638.75</v>
      </c>
      <c r="J89" s="231">
        <v>19806.75</v>
      </c>
      <c r="K89" s="230">
        <v>19470.75</v>
      </c>
      <c r="L89" s="230">
        <v>19080</v>
      </c>
      <c r="M89" s="230">
        <v>0.27882000000000001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528.29999999999995</v>
      </c>
      <c r="D90" s="231">
        <v>523.88333333333333</v>
      </c>
      <c r="E90" s="231">
        <v>517.76666666666665</v>
      </c>
      <c r="F90" s="231">
        <v>507.23333333333335</v>
      </c>
      <c r="G90" s="231">
        <v>501.11666666666667</v>
      </c>
      <c r="H90" s="231">
        <v>534.41666666666663</v>
      </c>
      <c r="I90" s="231">
        <v>540.53333333333319</v>
      </c>
      <c r="J90" s="231">
        <v>551.06666666666661</v>
      </c>
      <c r="K90" s="230">
        <v>530</v>
      </c>
      <c r="L90" s="230">
        <v>513.35</v>
      </c>
      <c r="M90" s="230">
        <v>2.9739200000000001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10.75</v>
      </c>
      <c r="D91" s="231">
        <v>10.616666666666667</v>
      </c>
      <c r="E91" s="231">
        <v>10.483333333333334</v>
      </c>
      <c r="F91" s="231">
        <v>10.216666666666667</v>
      </c>
      <c r="G91" s="231">
        <v>10.083333333333334</v>
      </c>
      <c r="H91" s="231">
        <v>10.883333333333335</v>
      </c>
      <c r="I91" s="231">
        <v>11.016666666666667</v>
      </c>
      <c r="J91" s="231">
        <v>11.283333333333335</v>
      </c>
      <c r="K91" s="230">
        <v>10.75</v>
      </c>
      <c r="L91" s="230">
        <v>10.35</v>
      </c>
      <c r="M91" s="230">
        <v>566.45173999999997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4587.05</v>
      </c>
      <c r="D92" s="231">
        <v>4564.3499999999995</v>
      </c>
      <c r="E92" s="231">
        <v>4532.6999999999989</v>
      </c>
      <c r="F92" s="231">
        <v>4478.3499999999995</v>
      </c>
      <c r="G92" s="231">
        <v>4446.6999999999989</v>
      </c>
      <c r="H92" s="231">
        <v>4618.6999999999989</v>
      </c>
      <c r="I92" s="231">
        <v>4650.3499999999985</v>
      </c>
      <c r="J92" s="231">
        <v>4704.6999999999989</v>
      </c>
      <c r="K92" s="230">
        <v>4596</v>
      </c>
      <c r="L92" s="230">
        <v>4510</v>
      </c>
      <c r="M92" s="230">
        <v>2.4466999999999999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1075.6500000000001</v>
      </c>
      <c r="D93" s="231">
        <v>1079.4833333333333</v>
      </c>
      <c r="E93" s="231">
        <v>1068.5166666666667</v>
      </c>
      <c r="F93" s="231">
        <v>1061.3833333333332</v>
      </c>
      <c r="G93" s="231">
        <v>1050.4166666666665</v>
      </c>
      <c r="H93" s="231">
        <v>1086.6166666666668</v>
      </c>
      <c r="I93" s="231">
        <v>1097.5833333333335</v>
      </c>
      <c r="J93" s="231">
        <v>1104.7166666666669</v>
      </c>
      <c r="K93" s="230">
        <v>1090.45</v>
      </c>
      <c r="L93" s="230">
        <v>1072.3499999999999</v>
      </c>
      <c r="M93" s="230">
        <v>0.31156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572.4</v>
      </c>
      <c r="D94" s="231">
        <v>570.70000000000005</v>
      </c>
      <c r="E94" s="231">
        <v>567.40000000000009</v>
      </c>
      <c r="F94" s="231">
        <v>562.40000000000009</v>
      </c>
      <c r="G94" s="231">
        <v>559.10000000000014</v>
      </c>
      <c r="H94" s="231">
        <v>575.70000000000005</v>
      </c>
      <c r="I94" s="231">
        <v>579</v>
      </c>
      <c r="J94" s="231">
        <v>584</v>
      </c>
      <c r="K94" s="230">
        <v>574</v>
      </c>
      <c r="L94" s="230">
        <v>565.70000000000005</v>
      </c>
      <c r="M94" s="230">
        <v>1.3559600000000001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69.150000000000006</v>
      </c>
      <c r="D95" s="231">
        <v>68.733333333333334</v>
      </c>
      <c r="E95" s="231">
        <v>67.966666666666669</v>
      </c>
      <c r="F95" s="231">
        <v>66.783333333333331</v>
      </c>
      <c r="G95" s="231">
        <v>66.016666666666666</v>
      </c>
      <c r="H95" s="231">
        <v>69.916666666666671</v>
      </c>
      <c r="I95" s="231">
        <v>70.683333333333351</v>
      </c>
      <c r="J95" s="231">
        <v>71.866666666666674</v>
      </c>
      <c r="K95" s="230">
        <v>69.5</v>
      </c>
      <c r="L95" s="230">
        <v>67.55</v>
      </c>
      <c r="M95" s="230">
        <v>41.472949999999997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311.25</v>
      </c>
      <c r="D96" s="231">
        <v>312.01666666666665</v>
      </c>
      <c r="E96" s="231">
        <v>308.23333333333329</v>
      </c>
      <c r="F96" s="231">
        <v>305.21666666666664</v>
      </c>
      <c r="G96" s="231">
        <v>301.43333333333328</v>
      </c>
      <c r="H96" s="231">
        <v>315.0333333333333</v>
      </c>
      <c r="I96" s="231">
        <v>318.81666666666661</v>
      </c>
      <c r="J96" s="231">
        <v>321.83333333333331</v>
      </c>
      <c r="K96" s="230">
        <v>315.8</v>
      </c>
      <c r="L96" s="230">
        <v>309</v>
      </c>
      <c r="M96" s="230">
        <v>7.91174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3593.65</v>
      </c>
      <c r="D97" s="231">
        <v>3598.5166666666664</v>
      </c>
      <c r="E97" s="231">
        <v>3574.1333333333328</v>
      </c>
      <c r="F97" s="231">
        <v>3554.6166666666663</v>
      </c>
      <c r="G97" s="231">
        <v>3530.2333333333327</v>
      </c>
      <c r="H97" s="231">
        <v>3618.0333333333328</v>
      </c>
      <c r="I97" s="231">
        <v>3642.4166666666661</v>
      </c>
      <c r="J97" s="231">
        <v>3661.9333333333329</v>
      </c>
      <c r="K97" s="230">
        <v>3622.9</v>
      </c>
      <c r="L97" s="230">
        <v>3579</v>
      </c>
      <c r="M97" s="230">
        <v>0.30606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288.10000000000002</v>
      </c>
      <c r="D98" s="231">
        <v>287.16666666666669</v>
      </c>
      <c r="E98" s="231">
        <v>284.33333333333337</v>
      </c>
      <c r="F98" s="231">
        <v>280.56666666666666</v>
      </c>
      <c r="G98" s="231">
        <v>277.73333333333335</v>
      </c>
      <c r="H98" s="231">
        <v>290.93333333333339</v>
      </c>
      <c r="I98" s="231">
        <v>293.76666666666677</v>
      </c>
      <c r="J98" s="231">
        <v>297.53333333333342</v>
      </c>
      <c r="K98" s="230">
        <v>290</v>
      </c>
      <c r="L98" s="230">
        <v>283.39999999999998</v>
      </c>
      <c r="M98" s="230">
        <v>3.0801500000000002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359.55</v>
      </c>
      <c r="D99" s="231">
        <v>359.9666666666667</v>
      </c>
      <c r="E99" s="231">
        <v>357.48333333333341</v>
      </c>
      <c r="F99" s="231">
        <v>355.41666666666669</v>
      </c>
      <c r="G99" s="231">
        <v>352.93333333333339</v>
      </c>
      <c r="H99" s="231">
        <v>362.03333333333342</v>
      </c>
      <c r="I99" s="231">
        <v>364.51666666666677</v>
      </c>
      <c r="J99" s="231">
        <v>366.58333333333343</v>
      </c>
      <c r="K99" s="230">
        <v>362.45</v>
      </c>
      <c r="L99" s="230">
        <v>357.9</v>
      </c>
      <c r="M99" s="230">
        <v>1.52637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637.4</v>
      </c>
      <c r="D100" s="231">
        <v>636.31666666666672</v>
      </c>
      <c r="E100" s="231">
        <v>632.63333333333344</v>
      </c>
      <c r="F100" s="231">
        <v>627.86666666666667</v>
      </c>
      <c r="G100" s="231">
        <v>624.18333333333339</v>
      </c>
      <c r="H100" s="231">
        <v>641.08333333333348</v>
      </c>
      <c r="I100" s="231">
        <v>644.76666666666665</v>
      </c>
      <c r="J100" s="231">
        <v>649.53333333333353</v>
      </c>
      <c r="K100" s="230">
        <v>640</v>
      </c>
      <c r="L100" s="230">
        <v>631.54999999999995</v>
      </c>
      <c r="M100" s="230">
        <v>3.78592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323.85000000000002</v>
      </c>
      <c r="D101" s="231">
        <v>321.76666666666665</v>
      </c>
      <c r="E101" s="231">
        <v>319.08333333333331</v>
      </c>
      <c r="F101" s="231">
        <v>314.31666666666666</v>
      </c>
      <c r="G101" s="231">
        <v>311.63333333333333</v>
      </c>
      <c r="H101" s="231">
        <v>326.5333333333333</v>
      </c>
      <c r="I101" s="231">
        <v>329.2166666666667</v>
      </c>
      <c r="J101" s="231">
        <v>333.98333333333329</v>
      </c>
      <c r="K101" s="230">
        <v>324.45</v>
      </c>
      <c r="L101" s="230">
        <v>317</v>
      </c>
      <c r="M101" s="230">
        <v>59.357849999999999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677.95</v>
      </c>
      <c r="D102" s="231">
        <v>680.08333333333337</v>
      </c>
      <c r="E102" s="231">
        <v>673.2166666666667</v>
      </c>
      <c r="F102" s="231">
        <v>668.48333333333335</v>
      </c>
      <c r="G102" s="231">
        <v>661.61666666666667</v>
      </c>
      <c r="H102" s="231">
        <v>684.81666666666672</v>
      </c>
      <c r="I102" s="231">
        <v>691.68333333333328</v>
      </c>
      <c r="J102" s="231">
        <v>696.41666666666674</v>
      </c>
      <c r="K102" s="230">
        <v>686.95</v>
      </c>
      <c r="L102" s="230">
        <v>675.35</v>
      </c>
      <c r="M102" s="230">
        <v>0.26218999999999998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669.3</v>
      </c>
      <c r="D103" s="231">
        <v>672.13333333333333</v>
      </c>
      <c r="E103" s="231">
        <v>663.31666666666661</v>
      </c>
      <c r="F103" s="231">
        <v>657.33333333333326</v>
      </c>
      <c r="G103" s="231">
        <v>648.51666666666654</v>
      </c>
      <c r="H103" s="231">
        <v>678.11666666666667</v>
      </c>
      <c r="I103" s="231">
        <v>686.93333333333351</v>
      </c>
      <c r="J103" s="231">
        <v>692.91666666666674</v>
      </c>
      <c r="K103" s="230">
        <v>680.95</v>
      </c>
      <c r="L103" s="230">
        <v>666.15</v>
      </c>
      <c r="M103" s="230">
        <v>1.5113300000000001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1123.4000000000001</v>
      </c>
      <c r="D104" s="231">
        <v>1118.3666666666668</v>
      </c>
      <c r="E104" s="231">
        <v>1103.0833333333335</v>
      </c>
      <c r="F104" s="231">
        <v>1082.7666666666667</v>
      </c>
      <c r="G104" s="231">
        <v>1067.4833333333333</v>
      </c>
      <c r="H104" s="231">
        <v>1138.6833333333336</v>
      </c>
      <c r="I104" s="231">
        <v>1153.9666666666669</v>
      </c>
      <c r="J104" s="231">
        <v>1174.2833333333338</v>
      </c>
      <c r="K104" s="230">
        <v>1133.6500000000001</v>
      </c>
      <c r="L104" s="230">
        <v>1098.05</v>
      </c>
      <c r="M104" s="230">
        <v>3.5461800000000001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119.9</v>
      </c>
      <c r="D105" s="231">
        <v>119.7</v>
      </c>
      <c r="E105" s="231">
        <v>119</v>
      </c>
      <c r="F105" s="231">
        <v>118.1</v>
      </c>
      <c r="G105" s="231">
        <v>117.39999999999999</v>
      </c>
      <c r="H105" s="231">
        <v>120.60000000000001</v>
      </c>
      <c r="I105" s="231">
        <v>121.30000000000003</v>
      </c>
      <c r="J105" s="231">
        <v>122.20000000000002</v>
      </c>
      <c r="K105" s="230">
        <v>120.4</v>
      </c>
      <c r="L105" s="230">
        <v>118.8</v>
      </c>
      <c r="M105" s="230">
        <v>7.7754899999999996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1655.9</v>
      </c>
      <c r="D106" s="231">
        <v>1656.3833333333332</v>
      </c>
      <c r="E106" s="231">
        <v>1627.7666666666664</v>
      </c>
      <c r="F106" s="231">
        <v>1599.6333333333332</v>
      </c>
      <c r="G106" s="231">
        <v>1571.0166666666664</v>
      </c>
      <c r="H106" s="231">
        <v>1684.5166666666664</v>
      </c>
      <c r="I106" s="231">
        <v>1713.1333333333332</v>
      </c>
      <c r="J106" s="231">
        <v>1741.2666666666664</v>
      </c>
      <c r="K106" s="230">
        <v>1685</v>
      </c>
      <c r="L106" s="230">
        <v>1628.25</v>
      </c>
      <c r="M106" s="230">
        <v>7.3828300000000002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28.85</v>
      </c>
      <c r="D107" s="231">
        <v>28.816666666666663</v>
      </c>
      <c r="E107" s="231">
        <v>28.433333333333326</v>
      </c>
      <c r="F107" s="231">
        <v>28.016666666666662</v>
      </c>
      <c r="G107" s="231">
        <v>27.633333333333326</v>
      </c>
      <c r="H107" s="231">
        <v>29.233333333333327</v>
      </c>
      <c r="I107" s="231">
        <v>29.616666666666667</v>
      </c>
      <c r="J107" s="231">
        <v>30.033333333333328</v>
      </c>
      <c r="K107" s="230">
        <v>29.2</v>
      </c>
      <c r="L107" s="230">
        <v>28.4</v>
      </c>
      <c r="M107" s="230">
        <v>111.53476000000001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989.35</v>
      </c>
      <c r="D108" s="231">
        <v>991.7833333333333</v>
      </c>
      <c r="E108" s="231">
        <v>984.56666666666661</v>
      </c>
      <c r="F108" s="231">
        <v>979.7833333333333</v>
      </c>
      <c r="G108" s="231">
        <v>972.56666666666661</v>
      </c>
      <c r="H108" s="231">
        <v>996.56666666666661</v>
      </c>
      <c r="I108" s="231">
        <v>1003.7833333333333</v>
      </c>
      <c r="J108" s="231">
        <v>1008.5666666666666</v>
      </c>
      <c r="K108" s="230">
        <v>999</v>
      </c>
      <c r="L108" s="230">
        <v>987</v>
      </c>
      <c r="M108" s="230">
        <v>2.1686800000000002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529.5</v>
      </c>
      <c r="D109" s="231">
        <v>529.80000000000007</v>
      </c>
      <c r="E109" s="231">
        <v>524.60000000000014</v>
      </c>
      <c r="F109" s="231">
        <v>519.70000000000005</v>
      </c>
      <c r="G109" s="231">
        <v>514.50000000000011</v>
      </c>
      <c r="H109" s="231">
        <v>534.70000000000016</v>
      </c>
      <c r="I109" s="231">
        <v>539.9000000000002</v>
      </c>
      <c r="J109" s="231">
        <v>544.80000000000018</v>
      </c>
      <c r="K109" s="230">
        <v>535</v>
      </c>
      <c r="L109" s="230">
        <v>524.9</v>
      </c>
      <c r="M109" s="230">
        <v>0.66735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709.3</v>
      </c>
      <c r="D110" s="231">
        <v>702.58333333333337</v>
      </c>
      <c r="E110" s="231">
        <v>693.11666666666679</v>
      </c>
      <c r="F110" s="231">
        <v>676.93333333333339</v>
      </c>
      <c r="G110" s="231">
        <v>667.46666666666681</v>
      </c>
      <c r="H110" s="231">
        <v>718.76666666666677</v>
      </c>
      <c r="I110" s="231">
        <v>728.23333333333323</v>
      </c>
      <c r="J110" s="231">
        <v>744.41666666666674</v>
      </c>
      <c r="K110" s="230">
        <v>712.05</v>
      </c>
      <c r="L110" s="230">
        <v>686.4</v>
      </c>
      <c r="M110" s="230">
        <v>7.5221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6448.65</v>
      </c>
      <c r="D111" s="231">
        <v>6431.2333333333336</v>
      </c>
      <c r="E111" s="231">
        <v>6392.4666666666672</v>
      </c>
      <c r="F111" s="231">
        <v>6336.2833333333338</v>
      </c>
      <c r="G111" s="231">
        <v>6297.5166666666673</v>
      </c>
      <c r="H111" s="231">
        <v>6487.416666666667</v>
      </c>
      <c r="I111" s="231">
        <v>6526.1833333333334</v>
      </c>
      <c r="J111" s="231">
        <v>6582.3666666666668</v>
      </c>
      <c r="K111" s="230">
        <v>6470</v>
      </c>
      <c r="L111" s="230">
        <v>6375.05</v>
      </c>
      <c r="M111" s="230">
        <v>0.10378999999999999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380.75</v>
      </c>
      <c r="D112" s="231">
        <v>383.34999999999997</v>
      </c>
      <c r="E112" s="231">
        <v>376.89999999999992</v>
      </c>
      <c r="F112" s="231">
        <v>373.04999999999995</v>
      </c>
      <c r="G112" s="231">
        <v>366.59999999999991</v>
      </c>
      <c r="H112" s="231">
        <v>387.19999999999993</v>
      </c>
      <c r="I112" s="231">
        <v>393.65</v>
      </c>
      <c r="J112" s="231">
        <v>397.49999999999994</v>
      </c>
      <c r="K112" s="230">
        <v>389.8</v>
      </c>
      <c r="L112" s="230">
        <v>379.5</v>
      </c>
      <c r="M112" s="230">
        <v>1.5758099999999999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301.55</v>
      </c>
      <c r="D113" s="231">
        <v>300.45</v>
      </c>
      <c r="E113" s="231">
        <v>297.5</v>
      </c>
      <c r="F113" s="231">
        <v>293.45</v>
      </c>
      <c r="G113" s="231">
        <v>290.5</v>
      </c>
      <c r="H113" s="231">
        <v>304.5</v>
      </c>
      <c r="I113" s="231">
        <v>307.44999999999993</v>
      </c>
      <c r="J113" s="231">
        <v>311.5</v>
      </c>
      <c r="K113" s="230">
        <v>303.39999999999998</v>
      </c>
      <c r="L113" s="230">
        <v>296.39999999999998</v>
      </c>
      <c r="M113" s="230">
        <v>37.238010000000003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436.1</v>
      </c>
      <c r="D114" s="231">
        <v>434.73333333333329</v>
      </c>
      <c r="E114" s="231">
        <v>428.01666666666659</v>
      </c>
      <c r="F114" s="231">
        <v>419.93333333333328</v>
      </c>
      <c r="G114" s="231">
        <v>413.21666666666658</v>
      </c>
      <c r="H114" s="231">
        <v>442.81666666666661</v>
      </c>
      <c r="I114" s="231">
        <v>449.5333333333333</v>
      </c>
      <c r="J114" s="231">
        <v>457.61666666666662</v>
      </c>
      <c r="K114" s="230">
        <v>441.45</v>
      </c>
      <c r="L114" s="230">
        <v>426.65</v>
      </c>
      <c r="M114" s="230">
        <v>25.132480000000001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684.15</v>
      </c>
      <c r="D115" s="231">
        <v>676.98333333333323</v>
      </c>
      <c r="E115" s="231">
        <v>657.16666666666652</v>
      </c>
      <c r="F115" s="231">
        <v>630.18333333333328</v>
      </c>
      <c r="G115" s="231">
        <v>610.36666666666656</v>
      </c>
      <c r="H115" s="231">
        <v>703.96666666666647</v>
      </c>
      <c r="I115" s="231">
        <v>723.7833333333333</v>
      </c>
      <c r="J115" s="231">
        <v>750.76666666666642</v>
      </c>
      <c r="K115" s="230">
        <v>696.8</v>
      </c>
      <c r="L115" s="230">
        <v>650</v>
      </c>
      <c r="M115" s="230">
        <v>7.4981299999999997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950.2</v>
      </c>
      <c r="D116" s="231">
        <v>946.75</v>
      </c>
      <c r="E116" s="231">
        <v>923.5</v>
      </c>
      <c r="F116" s="231">
        <v>896.8</v>
      </c>
      <c r="G116" s="231">
        <v>873.55</v>
      </c>
      <c r="H116" s="231">
        <v>973.45</v>
      </c>
      <c r="I116" s="231">
        <v>996.7</v>
      </c>
      <c r="J116" s="231">
        <v>1023.4000000000001</v>
      </c>
      <c r="K116" s="230">
        <v>970</v>
      </c>
      <c r="L116" s="230">
        <v>920.05</v>
      </c>
      <c r="M116" s="230">
        <v>123.37614000000001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933.5</v>
      </c>
      <c r="D117" s="231">
        <v>929.85</v>
      </c>
      <c r="E117" s="231">
        <v>924.30000000000007</v>
      </c>
      <c r="F117" s="231">
        <v>915.1</v>
      </c>
      <c r="G117" s="231">
        <v>909.55000000000007</v>
      </c>
      <c r="H117" s="231">
        <v>939.05000000000007</v>
      </c>
      <c r="I117" s="231">
        <v>944.6</v>
      </c>
      <c r="J117" s="231">
        <v>953.80000000000007</v>
      </c>
      <c r="K117" s="230">
        <v>935.4</v>
      </c>
      <c r="L117" s="230">
        <v>920.65</v>
      </c>
      <c r="M117" s="230">
        <v>33.932279999999999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142.30000000000001</v>
      </c>
      <c r="D118" s="231">
        <v>142.31666666666666</v>
      </c>
      <c r="E118" s="231">
        <v>141.28333333333333</v>
      </c>
      <c r="F118" s="231">
        <v>140.26666666666668</v>
      </c>
      <c r="G118" s="231">
        <v>139.23333333333335</v>
      </c>
      <c r="H118" s="231">
        <v>143.33333333333331</v>
      </c>
      <c r="I118" s="231">
        <v>144.36666666666662</v>
      </c>
      <c r="J118" s="231">
        <v>145.3833333333333</v>
      </c>
      <c r="K118" s="230">
        <v>143.35</v>
      </c>
      <c r="L118" s="230">
        <v>141.30000000000001</v>
      </c>
      <c r="M118" s="230">
        <v>8.3140499999999999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1480.75</v>
      </c>
      <c r="D119" s="231">
        <v>1478.6000000000001</v>
      </c>
      <c r="E119" s="231">
        <v>1463.2000000000003</v>
      </c>
      <c r="F119" s="231">
        <v>1445.65</v>
      </c>
      <c r="G119" s="231">
        <v>1430.2500000000002</v>
      </c>
      <c r="H119" s="231">
        <v>1496.1500000000003</v>
      </c>
      <c r="I119" s="231">
        <v>1511.5500000000004</v>
      </c>
      <c r="J119" s="231">
        <v>1529.1000000000004</v>
      </c>
      <c r="K119" s="230">
        <v>1494</v>
      </c>
      <c r="L119" s="230">
        <v>1461.05</v>
      </c>
      <c r="M119" s="230">
        <v>0.50924000000000003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237.45</v>
      </c>
      <c r="D120" s="231">
        <v>236.53333333333333</v>
      </c>
      <c r="E120" s="231">
        <v>235.06666666666666</v>
      </c>
      <c r="F120" s="231">
        <v>232.68333333333334</v>
      </c>
      <c r="G120" s="231">
        <v>231.21666666666667</v>
      </c>
      <c r="H120" s="231">
        <v>238.91666666666666</v>
      </c>
      <c r="I120" s="231">
        <v>240.3833333333333</v>
      </c>
      <c r="J120" s="231">
        <v>242.76666666666665</v>
      </c>
      <c r="K120" s="230">
        <v>238</v>
      </c>
      <c r="L120" s="230">
        <v>234.15</v>
      </c>
      <c r="M120" s="230">
        <v>72.481080000000006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550</v>
      </c>
      <c r="D121" s="231">
        <v>548.06666666666672</v>
      </c>
      <c r="E121" s="231">
        <v>540.13333333333344</v>
      </c>
      <c r="F121" s="231">
        <v>530.26666666666677</v>
      </c>
      <c r="G121" s="231">
        <v>522.33333333333348</v>
      </c>
      <c r="H121" s="231">
        <v>557.93333333333339</v>
      </c>
      <c r="I121" s="231">
        <v>565.86666666666656</v>
      </c>
      <c r="J121" s="231">
        <v>575.73333333333335</v>
      </c>
      <c r="K121" s="230">
        <v>556</v>
      </c>
      <c r="L121" s="230">
        <v>538.20000000000005</v>
      </c>
      <c r="M121" s="230">
        <v>11.060639999999999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4104.95</v>
      </c>
      <c r="D122" s="231">
        <v>4109.8</v>
      </c>
      <c r="E122" s="231">
        <v>4080.3</v>
      </c>
      <c r="F122" s="231">
        <v>4055.65</v>
      </c>
      <c r="G122" s="231">
        <v>4026.15</v>
      </c>
      <c r="H122" s="231">
        <v>4134.4500000000007</v>
      </c>
      <c r="I122" s="231">
        <v>4163.9500000000007</v>
      </c>
      <c r="J122" s="231">
        <v>4188.6000000000004</v>
      </c>
      <c r="K122" s="230">
        <v>4139.3</v>
      </c>
      <c r="L122" s="230">
        <v>4085.15</v>
      </c>
      <c r="M122" s="230">
        <v>3.1636299999999999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1584.45</v>
      </c>
      <c r="D123" s="231">
        <v>1580.45</v>
      </c>
      <c r="E123" s="231">
        <v>1574.25</v>
      </c>
      <c r="F123" s="231">
        <v>1564.05</v>
      </c>
      <c r="G123" s="231">
        <v>1557.85</v>
      </c>
      <c r="H123" s="231">
        <v>1590.65</v>
      </c>
      <c r="I123" s="231">
        <v>1596.8500000000004</v>
      </c>
      <c r="J123" s="231">
        <v>1607.0500000000002</v>
      </c>
      <c r="K123" s="230">
        <v>1586.65</v>
      </c>
      <c r="L123" s="230">
        <v>1570.25</v>
      </c>
      <c r="M123" s="230">
        <v>1.2375400000000001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2061.6999999999998</v>
      </c>
      <c r="D124" s="231">
        <v>2061.4833333333331</v>
      </c>
      <c r="E124" s="231">
        <v>2050.9666666666662</v>
      </c>
      <c r="F124" s="231">
        <v>2040.2333333333331</v>
      </c>
      <c r="G124" s="231">
        <v>2029.7166666666662</v>
      </c>
      <c r="H124" s="231">
        <v>2072.2166666666662</v>
      </c>
      <c r="I124" s="231">
        <v>2082.7333333333336</v>
      </c>
      <c r="J124" s="231">
        <v>2093.4666666666662</v>
      </c>
      <c r="K124" s="230">
        <v>2072</v>
      </c>
      <c r="L124" s="230">
        <v>2050.75</v>
      </c>
      <c r="M124" s="230">
        <v>0.59887000000000001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633</v>
      </c>
      <c r="D125" s="231">
        <v>629.9666666666667</v>
      </c>
      <c r="E125" s="231">
        <v>625.98333333333335</v>
      </c>
      <c r="F125" s="231">
        <v>618.9666666666667</v>
      </c>
      <c r="G125" s="231">
        <v>614.98333333333335</v>
      </c>
      <c r="H125" s="231">
        <v>636.98333333333335</v>
      </c>
      <c r="I125" s="231">
        <v>640.9666666666667</v>
      </c>
      <c r="J125" s="231">
        <v>647.98333333333335</v>
      </c>
      <c r="K125" s="230">
        <v>633.95000000000005</v>
      </c>
      <c r="L125" s="230">
        <v>622.95000000000005</v>
      </c>
      <c r="M125" s="230">
        <v>13.256970000000001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974.55</v>
      </c>
      <c r="D126" s="231">
        <v>965.58333333333337</v>
      </c>
      <c r="E126" s="231">
        <v>949.16666666666674</v>
      </c>
      <c r="F126" s="231">
        <v>923.78333333333342</v>
      </c>
      <c r="G126" s="231">
        <v>907.36666666666679</v>
      </c>
      <c r="H126" s="231">
        <v>990.9666666666667</v>
      </c>
      <c r="I126" s="231">
        <v>1007.3833333333334</v>
      </c>
      <c r="J126" s="231">
        <v>1032.7666666666667</v>
      </c>
      <c r="K126" s="230">
        <v>982</v>
      </c>
      <c r="L126" s="230">
        <v>940.2</v>
      </c>
      <c r="M126" s="230">
        <v>8.9360700000000008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984.85</v>
      </c>
      <c r="D127" s="231">
        <v>985.68333333333339</v>
      </c>
      <c r="E127" s="231">
        <v>977.76666666666677</v>
      </c>
      <c r="F127" s="231">
        <v>970.68333333333339</v>
      </c>
      <c r="G127" s="231">
        <v>962.76666666666677</v>
      </c>
      <c r="H127" s="231">
        <v>992.76666666666677</v>
      </c>
      <c r="I127" s="231">
        <v>1000.6833333333333</v>
      </c>
      <c r="J127" s="231">
        <v>1007.7666666666668</v>
      </c>
      <c r="K127" s="230">
        <v>993.6</v>
      </c>
      <c r="L127" s="230">
        <v>978.6</v>
      </c>
      <c r="M127" s="230">
        <v>1.3922699999999999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256.89999999999998</v>
      </c>
      <c r="D128" s="231">
        <v>257.60000000000002</v>
      </c>
      <c r="E128" s="231">
        <v>254.90000000000003</v>
      </c>
      <c r="F128" s="231">
        <v>252.9</v>
      </c>
      <c r="G128" s="231">
        <v>250.20000000000002</v>
      </c>
      <c r="H128" s="231">
        <v>259.60000000000002</v>
      </c>
      <c r="I128" s="231">
        <v>262.30000000000007</v>
      </c>
      <c r="J128" s="231">
        <v>264.30000000000007</v>
      </c>
      <c r="K128" s="230">
        <v>260.3</v>
      </c>
      <c r="L128" s="230">
        <v>255.6</v>
      </c>
      <c r="M128" s="230">
        <v>35.822859999999999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1607</v>
      </c>
      <c r="D129" s="231">
        <v>1600.0833333333333</v>
      </c>
      <c r="E129" s="231">
        <v>1587.2166666666665</v>
      </c>
      <c r="F129" s="231">
        <v>1567.4333333333332</v>
      </c>
      <c r="G129" s="231">
        <v>1554.5666666666664</v>
      </c>
      <c r="H129" s="231">
        <v>1619.8666666666666</v>
      </c>
      <c r="I129" s="231">
        <v>1632.7333333333333</v>
      </c>
      <c r="J129" s="231">
        <v>1652.5166666666667</v>
      </c>
      <c r="K129" s="230">
        <v>1612.95</v>
      </c>
      <c r="L129" s="230">
        <v>1580.3</v>
      </c>
      <c r="M129" s="230">
        <v>7.4774700000000003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1178.5999999999999</v>
      </c>
      <c r="D130" s="231">
        <v>1173.1666666666667</v>
      </c>
      <c r="E130" s="231">
        <v>1164.3333333333335</v>
      </c>
      <c r="F130" s="231">
        <v>1150.0666666666668</v>
      </c>
      <c r="G130" s="231">
        <v>1141.2333333333336</v>
      </c>
      <c r="H130" s="231">
        <v>1187.4333333333334</v>
      </c>
      <c r="I130" s="231">
        <v>1196.2666666666669</v>
      </c>
      <c r="J130" s="231">
        <v>1210.5333333333333</v>
      </c>
      <c r="K130" s="230">
        <v>1182</v>
      </c>
      <c r="L130" s="230">
        <v>1158.9000000000001</v>
      </c>
      <c r="M130" s="230">
        <v>2.3222399999999999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821.6</v>
      </c>
      <c r="D131" s="231">
        <v>819.15</v>
      </c>
      <c r="E131" s="231">
        <v>807.44999999999993</v>
      </c>
      <c r="F131" s="231">
        <v>793.3</v>
      </c>
      <c r="G131" s="231">
        <v>781.59999999999991</v>
      </c>
      <c r="H131" s="231">
        <v>833.3</v>
      </c>
      <c r="I131" s="231">
        <v>845</v>
      </c>
      <c r="J131" s="231">
        <v>859.15</v>
      </c>
      <c r="K131" s="230">
        <v>830.85</v>
      </c>
      <c r="L131" s="230">
        <v>805</v>
      </c>
      <c r="M131" s="230">
        <v>1.0842499999999999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424.8</v>
      </c>
      <c r="D132" s="231">
        <v>425.43333333333334</v>
      </c>
      <c r="E132" s="231">
        <v>422.36666666666667</v>
      </c>
      <c r="F132" s="231">
        <v>419.93333333333334</v>
      </c>
      <c r="G132" s="231">
        <v>416.86666666666667</v>
      </c>
      <c r="H132" s="231">
        <v>427.86666666666667</v>
      </c>
      <c r="I132" s="231">
        <v>430.93333333333339</v>
      </c>
      <c r="J132" s="231">
        <v>433.36666666666667</v>
      </c>
      <c r="K132" s="230">
        <v>428.5</v>
      </c>
      <c r="L132" s="230">
        <v>423</v>
      </c>
      <c r="M132" s="230">
        <v>33.28989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530.4</v>
      </c>
      <c r="D133" s="231">
        <v>533.15</v>
      </c>
      <c r="E133" s="231">
        <v>525.44999999999993</v>
      </c>
      <c r="F133" s="231">
        <v>520.5</v>
      </c>
      <c r="G133" s="231">
        <v>512.79999999999995</v>
      </c>
      <c r="H133" s="231">
        <v>538.09999999999991</v>
      </c>
      <c r="I133" s="231">
        <v>545.79999999999995</v>
      </c>
      <c r="J133" s="231">
        <v>550.74999999999989</v>
      </c>
      <c r="K133" s="230">
        <v>540.85</v>
      </c>
      <c r="L133" s="230">
        <v>528.20000000000005</v>
      </c>
      <c r="M133" s="230">
        <v>41.242289999999997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2024.2</v>
      </c>
      <c r="D134" s="231">
        <v>2016.6000000000001</v>
      </c>
      <c r="E134" s="231">
        <v>2004.6000000000004</v>
      </c>
      <c r="F134" s="231">
        <v>1985.0000000000002</v>
      </c>
      <c r="G134" s="231">
        <v>1973.0000000000005</v>
      </c>
      <c r="H134" s="231">
        <v>2036.2000000000003</v>
      </c>
      <c r="I134" s="231">
        <v>2048.1999999999998</v>
      </c>
      <c r="J134" s="231">
        <v>2067.8000000000002</v>
      </c>
      <c r="K134" s="230">
        <v>2028.6</v>
      </c>
      <c r="L134" s="230">
        <v>1997</v>
      </c>
      <c r="M134" s="230">
        <v>2.6564899999999998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598.25</v>
      </c>
      <c r="D135" s="231">
        <v>600.4666666666667</v>
      </c>
      <c r="E135" s="231">
        <v>592.43333333333339</v>
      </c>
      <c r="F135" s="231">
        <v>586.61666666666667</v>
      </c>
      <c r="G135" s="231">
        <v>578.58333333333337</v>
      </c>
      <c r="H135" s="231">
        <v>606.28333333333342</v>
      </c>
      <c r="I135" s="231">
        <v>614.31666666666672</v>
      </c>
      <c r="J135" s="231">
        <v>620.13333333333344</v>
      </c>
      <c r="K135" s="230">
        <v>608.5</v>
      </c>
      <c r="L135" s="230">
        <v>594.65</v>
      </c>
      <c r="M135" s="230">
        <v>4.3086000000000002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1935.8</v>
      </c>
      <c r="D136" s="231">
        <v>1938.55</v>
      </c>
      <c r="E136" s="231">
        <v>1919.1999999999998</v>
      </c>
      <c r="F136" s="231">
        <v>1902.6</v>
      </c>
      <c r="G136" s="231">
        <v>1883.2499999999998</v>
      </c>
      <c r="H136" s="231">
        <v>1955.1499999999999</v>
      </c>
      <c r="I136" s="231">
        <v>1974.4999999999998</v>
      </c>
      <c r="J136" s="231">
        <v>1991.1</v>
      </c>
      <c r="K136" s="230">
        <v>1957.9</v>
      </c>
      <c r="L136" s="230">
        <v>1921.95</v>
      </c>
      <c r="M136" s="230">
        <v>3.2292100000000001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364.6</v>
      </c>
      <c r="D137" s="231">
        <v>362.5333333333333</v>
      </c>
      <c r="E137" s="231">
        <v>359.06666666666661</v>
      </c>
      <c r="F137" s="231">
        <v>353.5333333333333</v>
      </c>
      <c r="G137" s="231">
        <v>350.06666666666661</v>
      </c>
      <c r="H137" s="231">
        <v>368.06666666666661</v>
      </c>
      <c r="I137" s="231">
        <v>371.5333333333333</v>
      </c>
      <c r="J137" s="231">
        <v>377.06666666666661</v>
      </c>
      <c r="K137" s="230">
        <v>366</v>
      </c>
      <c r="L137" s="230">
        <v>357</v>
      </c>
      <c r="M137" s="230">
        <v>4.3846999999999996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213.65</v>
      </c>
      <c r="D138" s="231">
        <v>212.91666666666666</v>
      </c>
      <c r="E138" s="231">
        <v>211.73333333333332</v>
      </c>
      <c r="F138" s="231">
        <v>209.81666666666666</v>
      </c>
      <c r="G138" s="231">
        <v>208.63333333333333</v>
      </c>
      <c r="H138" s="231">
        <v>214.83333333333331</v>
      </c>
      <c r="I138" s="231">
        <v>216.01666666666665</v>
      </c>
      <c r="J138" s="231">
        <v>217.93333333333331</v>
      </c>
      <c r="K138" s="230">
        <v>214.1</v>
      </c>
      <c r="L138" s="230">
        <v>211</v>
      </c>
      <c r="M138" s="230">
        <v>13.31714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175.4</v>
      </c>
      <c r="D139" s="231">
        <v>175.04999999999998</v>
      </c>
      <c r="E139" s="231">
        <v>173.34999999999997</v>
      </c>
      <c r="F139" s="231">
        <v>171.29999999999998</v>
      </c>
      <c r="G139" s="231">
        <v>169.59999999999997</v>
      </c>
      <c r="H139" s="231">
        <v>177.09999999999997</v>
      </c>
      <c r="I139" s="231">
        <v>178.79999999999995</v>
      </c>
      <c r="J139" s="231">
        <v>180.84999999999997</v>
      </c>
      <c r="K139" s="230">
        <v>176.75</v>
      </c>
      <c r="L139" s="230">
        <v>173</v>
      </c>
      <c r="M139" s="230">
        <v>22.858229999999999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38.25</v>
      </c>
      <c r="D140" s="231">
        <v>38.416666666666664</v>
      </c>
      <c r="E140" s="231">
        <v>37.93333333333333</v>
      </c>
      <c r="F140" s="231">
        <v>37.616666666666667</v>
      </c>
      <c r="G140" s="231">
        <v>37.133333333333333</v>
      </c>
      <c r="H140" s="231">
        <v>38.733333333333327</v>
      </c>
      <c r="I140" s="231">
        <v>39.216666666666661</v>
      </c>
      <c r="J140" s="231">
        <v>39.533333333333324</v>
      </c>
      <c r="K140" s="230">
        <v>38.9</v>
      </c>
      <c r="L140" s="230">
        <v>38.1</v>
      </c>
      <c r="M140" s="230">
        <v>9.5441699999999994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179.75</v>
      </c>
      <c r="D141" s="231">
        <v>179.73333333333335</v>
      </c>
      <c r="E141" s="231">
        <v>178.4666666666667</v>
      </c>
      <c r="F141" s="231">
        <v>177.18333333333334</v>
      </c>
      <c r="G141" s="231">
        <v>175.91666666666669</v>
      </c>
      <c r="H141" s="231">
        <v>181.01666666666671</v>
      </c>
      <c r="I141" s="231">
        <v>182.28333333333336</v>
      </c>
      <c r="J141" s="231">
        <v>183.56666666666672</v>
      </c>
      <c r="K141" s="230">
        <v>181</v>
      </c>
      <c r="L141" s="230">
        <v>178.45</v>
      </c>
      <c r="M141" s="230">
        <v>3.09091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3282.55</v>
      </c>
      <c r="D142" s="231">
        <v>3278.25</v>
      </c>
      <c r="E142" s="231">
        <v>3259.05</v>
      </c>
      <c r="F142" s="231">
        <v>3235.55</v>
      </c>
      <c r="G142" s="231">
        <v>3216.3500000000004</v>
      </c>
      <c r="H142" s="231">
        <v>3301.75</v>
      </c>
      <c r="I142" s="231">
        <v>3320.95</v>
      </c>
      <c r="J142" s="231">
        <v>3344.45</v>
      </c>
      <c r="K142" s="230">
        <v>3297.45</v>
      </c>
      <c r="L142" s="230">
        <v>3254.75</v>
      </c>
      <c r="M142" s="230">
        <v>1.8031299999999999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2898</v>
      </c>
      <c r="D143" s="231">
        <v>2911.1666666666665</v>
      </c>
      <c r="E143" s="231">
        <v>2878.583333333333</v>
      </c>
      <c r="F143" s="231">
        <v>2859.1666666666665</v>
      </c>
      <c r="G143" s="231">
        <v>2826.583333333333</v>
      </c>
      <c r="H143" s="231">
        <v>2930.583333333333</v>
      </c>
      <c r="I143" s="231">
        <v>2963.1666666666661</v>
      </c>
      <c r="J143" s="231">
        <v>2982.583333333333</v>
      </c>
      <c r="K143" s="230">
        <v>2943.75</v>
      </c>
      <c r="L143" s="230">
        <v>2891.75</v>
      </c>
      <c r="M143" s="230">
        <v>1.5225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1962.6</v>
      </c>
      <c r="D144" s="231">
        <v>1954.3999999999999</v>
      </c>
      <c r="E144" s="231">
        <v>1941.6499999999996</v>
      </c>
      <c r="F144" s="231">
        <v>1920.6999999999998</v>
      </c>
      <c r="G144" s="231">
        <v>1907.9499999999996</v>
      </c>
      <c r="H144" s="231">
        <v>1975.3499999999997</v>
      </c>
      <c r="I144" s="231">
        <v>1988.1000000000001</v>
      </c>
      <c r="J144" s="231">
        <v>2009.0499999999997</v>
      </c>
      <c r="K144" s="230">
        <v>1967.15</v>
      </c>
      <c r="L144" s="230">
        <v>1933.45</v>
      </c>
      <c r="M144" s="230">
        <v>0.81366000000000005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4968</v>
      </c>
      <c r="D145" s="231">
        <v>4954.45</v>
      </c>
      <c r="E145" s="231">
        <v>4933.8999999999996</v>
      </c>
      <c r="F145" s="231">
        <v>4899.8</v>
      </c>
      <c r="G145" s="231">
        <v>4879.25</v>
      </c>
      <c r="H145" s="231">
        <v>4988.5499999999993</v>
      </c>
      <c r="I145" s="231">
        <v>5009.1000000000004</v>
      </c>
      <c r="J145" s="231">
        <v>5043.1999999999989</v>
      </c>
      <c r="K145" s="230">
        <v>4975</v>
      </c>
      <c r="L145" s="230">
        <v>4920.3500000000004</v>
      </c>
      <c r="M145" s="230">
        <v>2.0132699999999999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516.95000000000005</v>
      </c>
      <c r="D146" s="231">
        <v>517.5</v>
      </c>
      <c r="E146" s="231">
        <v>514</v>
      </c>
      <c r="F146" s="231">
        <v>511.04999999999995</v>
      </c>
      <c r="G146" s="231">
        <v>507.54999999999995</v>
      </c>
      <c r="H146" s="231">
        <v>520.45000000000005</v>
      </c>
      <c r="I146" s="231">
        <v>523.95000000000005</v>
      </c>
      <c r="J146" s="231">
        <v>526.90000000000009</v>
      </c>
      <c r="K146" s="230">
        <v>521</v>
      </c>
      <c r="L146" s="230">
        <v>514.54999999999995</v>
      </c>
      <c r="M146" s="230">
        <v>2.3076300000000001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187.3</v>
      </c>
      <c r="D147" s="231">
        <v>188.98333333333335</v>
      </c>
      <c r="E147" s="231">
        <v>184.51666666666671</v>
      </c>
      <c r="F147" s="231">
        <v>181.73333333333335</v>
      </c>
      <c r="G147" s="231">
        <v>177.26666666666671</v>
      </c>
      <c r="H147" s="231">
        <v>191.76666666666671</v>
      </c>
      <c r="I147" s="231">
        <v>196.23333333333335</v>
      </c>
      <c r="J147" s="231">
        <v>199.01666666666671</v>
      </c>
      <c r="K147" s="230">
        <v>193.45</v>
      </c>
      <c r="L147" s="230">
        <v>186.2</v>
      </c>
      <c r="M147" s="230">
        <v>5.2947699999999998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174.4</v>
      </c>
      <c r="D148" s="231">
        <v>173.46666666666667</v>
      </c>
      <c r="E148" s="231">
        <v>169.93333333333334</v>
      </c>
      <c r="F148" s="231">
        <v>165.46666666666667</v>
      </c>
      <c r="G148" s="231">
        <v>161.93333333333334</v>
      </c>
      <c r="H148" s="231">
        <v>177.93333333333334</v>
      </c>
      <c r="I148" s="231">
        <v>181.4666666666667</v>
      </c>
      <c r="J148" s="231">
        <v>185.93333333333334</v>
      </c>
      <c r="K148" s="230">
        <v>177</v>
      </c>
      <c r="L148" s="230">
        <v>169</v>
      </c>
      <c r="M148" s="230">
        <v>5.25183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47.95</v>
      </c>
      <c r="D149" s="231">
        <v>47.866666666666667</v>
      </c>
      <c r="E149" s="231">
        <v>47.483333333333334</v>
      </c>
      <c r="F149" s="231">
        <v>47.016666666666666</v>
      </c>
      <c r="G149" s="231">
        <v>46.633333333333333</v>
      </c>
      <c r="H149" s="231">
        <v>48.333333333333336</v>
      </c>
      <c r="I149" s="231">
        <v>48.716666666666676</v>
      </c>
      <c r="J149" s="231">
        <v>49.183333333333337</v>
      </c>
      <c r="K149" s="230">
        <v>48.25</v>
      </c>
      <c r="L149" s="230">
        <v>47.4</v>
      </c>
      <c r="M149" s="230">
        <v>37.43544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68.900000000000006</v>
      </c>
      <c r="D150" s="231">
        <v>68.216666666666669</v>
      </c>
      <c r="E150" s="231">
        <v>66.933333333333337</v>
      </c>
      <c r="F150" s="231">
        <v>64.966666666666669</v>
      </c>
      <c r="G150" s="231">
        <v>63.683333333333337</v>
      </c>
      <c r="H150" s="231">
        <v>70.183333333333337</v>
      </c>
      <c r="I150" s="231">
        <v>71.466666666666669</v>
      </c>
      <c r="J150" s="231">
        <v>73.433333333333337</v>
      </c>
      <c r="K150" s="230">
        <v>69.5</v>
      </c>
      <c r="L150" s="230">
        <v>66.25</v>
      </c>
      <c r="M150" s="230">
        <v>64.272760000000005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3339.3</v>
      </c>
      <c r="D151" s="231">
        <v>3347.5833333333335</v>
      </c>
      <c r="E151" s="231">
        <v>3312.7166666666672</v>
      </c>
      <c r="F151" s="231">
        <v>3286.1333333333337</v>
      </c>
      <c r="G151" s="231">
        <v>3251.2666666666673</v>
      </c>
      <c r="H151" s="231">
        <v>3374.166666666667</v>
      </c>
      <c r="I151" s="231">
        <v>3409.0333333333328</v>
      </c>
      <c r="J151" s="231">
        <v>3435.6166666666668</v>
      </c>
      <c r="K151" s="230">
        <v>3382.45</v>
      </c>
      <c r="L151" s="230">
        <v>3321</v>
      </c>
      <c r="M151" s="230">
        <v>3.25535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449.1</v>
      </c>
      <c r="D152" s="231">
        <v>450.38333333333338</v>
      </c>
      <c r="E152" s="231">
        <v>443.86666666666679</v>
      </c>
      <c r="F152" s="231">
        <v>438.63333333333338</v>
      </c>
      <c r="G152" s="231">
        <v>432.11666666666679</v>
      </c>
      <c r="H152" s="231">
        <v>455.61666666666679</v>
      </c>
      <c r="I152" s="231">
        <v>462.13333333333333</v>
      </c>
      <c r="J152" s="231">
        <v>467.36666666666679</v>
      </c>
      <c r="K152" s="230">
        <v>456.9</v>
      </c>
      <c r="L152" s="230">
        <v>445.15</v>
      </c>
      <c r="M152" s="230">
        <v>2.0040200000000001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380.85</v>
      </c>
      <c r="D153" s="231">
        <v>381.56666666666666</v>
      </c>
      <c r="E153" s="231">
        <v>376.83333333333331</v>
      </c>
      <c r="F153" s="231">
        <v>372.81666666666666</v>
      </c>
      <c r="G153" s="231">
        <v>368.08333333333331</v>
      </c>
      <c r="H153" s="231">
        <v>385.58333333333331</v>
      </c>
      <c r="I153" s="231">
        <v>390.31666666666666</v>
      </c>
      <c r="J153" s="231">
        <v>394.33333333333331</v>
      </c>
      <c r="K153" s="230">
        <v>386.3</v>
      </c>
      <c r="L153" s="230">
        <v>377.55</v>
      </c>
      <c r="M153" s="230">
        <v>2.42069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1335.4</v>
      </c>
      <c r="D154" s="231">
        <v>1342.15</v>
      </c>
      <c r="E154" s="231">
        <v>1307.3500000000001</v>
      </c>
      <c r="F154" s="231">
        <v>1279.3</v>
      </c>
      <c r="G154" s="231">
        <v>1244.5</v>
      </c>
      <c r="H154" s="231">
        <v>1370.2000000000003</v>
      </c>
      <c r="I154" s="231">
        <v>1405.0000000000005</v>
      </c>
      <c r="J154" s="231">
        <v>1433.0500000000004</v>
      </c>
      <c r="K154" s="230">
        <v>1376.95</v>
      </c>
      <c r="L154" s="230">
        <v>1314.1</v>
      </c>
      <c r="M154" s="230">
        <v>0.44906000000000001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91.65</v>
      </c>
      <c r="D155" s="231">
        <v>93.5</v>
      </c>
      <c r="E155" s="231">
        <v>88.45</v>
      </c>
      <c r="F155" s="231">
        <v>85.25</v>
      </c>
      <c r="G155" s="231">
        <v>80.2</v>
      </c>
      <c r="H155" s="231">
        <v>96.7</v>
      </c>
      <c r="I155" s="231">
        <v>101.75000000000001</v>
      </c>
      <c r="J155" s="231">
        <v>104.95</v>
      </c>
      <c r="K155" s="230">
        <v>98.55</v>
      </c>
      <c r="L155" s="230">
        <v>90.3</v>
      </c>
      <c r="M155" s="230">
        <v>349.02026000000001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75.150000000000006</v>
      </c>
      <c r="D156" s="231">
        <v>74.466666666666669</v>
      </c>
      <c r="E156" s="231">
        <v>73.333333333333343</v>
      </c>
      <c r="F156" s="231">
        <v>71.51666666666668</v>
      </c>
      <c r="G156" s="231">
        <v>70.383333333333354</v>
      </c>
      <c r="H156" s="231">
        <v>76.283333333333331</v>
      </c>
      <c r="I156" s="231">
        <v>77.416666666666657</v>
      </c>
      <c r="J156" s="231">
        <v>79.23333333333332</v>
      </c>
      <c r="K156" s="230">
        <v>75.599999999999994</v>
      </c>
      <c r="L156" s="230">
        <v>72.650000000000006</v>
      </c>
      <c r="M156" s="230">
        <v>57.986260000000001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2050.35</v>
      </c>
      <c r="D157" s="231">
        <v>2029.8000000000002</v>
      </c>
      <c r="E157" s="231">
        <v>2001.6000000000004</v>
      </c>
      <c r="F157" s="231">
        <v>1952.8500000000001</v>
      </c>
      <c r="G157" s="231">
        <v>1924.6500000000003</v>
      </c>
      <c r="H157" s="231">
        <v>2078.5500000000002</v>
      </c>
      <c r="I157" s="231">
        <v>2106.75</v>
      </c>
      <c r="J157" s="231">
        <v>2155.5000000000005</v>
      </c>
      <c r="K157" s="230">
        <v>2058</v>
      </c>
      <c r="L157" s="230">
        <v>1981.05</v>
      </c>
      <c r="M157" s="230">
        <v>7.3056799999999997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192.95</v>
      </c>
      <c r="D158" s="231">
        <v>192.96666666666667</v>
      </c>
      <c r="E158" s="231">
        <v>191.43333333333334</v>
      </c>
      <c r="F158" s="231">
        <v>189.91666666666666</v>
      </c>
      <c r="G158" s="231">
        <v>188.38333333333333</v>
      </c>
      <c r="H158" s="231">
        <v>194.48333333333335</v>
      </c>
      <c r="I158" s="231">
        <v>196.01666666666671</v>
      </c>
      <c r="J158" s="231">
        <v>197.53333333333336</v>
      </c>
      <c r="K158" s="230">
        <v>194.5</v>
      </c>
      <c r="L158" s="230">
        <v>191.45</v>
      </c>
      <c r="M158" s="230">
        <v>13.591200000000001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295.10000000000002</v>
      </c>
      <c r="D159" s="231">
        <v>295.98333333333335</v>
      </c>
      <c r="E159" s="231">
        <v>290.91666666666669</v>
      </c>
      <c r="F159" s="231">
        <v>286.73333333333335</v>
      </c>
      <c r="G159" s="231">
        <v>281.66666666666669</v>
      </c>
      <c r="H159" s="231">
        <v>300.16666666666669</v>
      </c>
      <c r="I159" s="231">
        <v>305.23333333333329</v>
      </c>
      <c r="J159" s="231">
        <v>309.41666666666669</v>
      </c>
      <c r="K159" s="230">
        <v>301.05</v>
      </c>
      <c r="L159" s="230">
        <v>291.8</v>
      </c>
      <c r="M159" s="230">
        <v>0.89607000000000003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128.6</v>
      </c>
      <c r="D160" s="231">
        <v>127.21666666666665</v>
      </c>
      <c r="E160" s="231">
        <v>124.6333333333333</v>
      </c>
      <c r="F160" s="231">
        <v>120.66666666666664</v>
      </c>
      <c r="G160" s="231">
        <v>118.08333333333329</v>
      </c>
      <c r="H160" s="231">
        <v>131.18333333333331</v>
      </c>
      <c r="I160" s="231">
        <v>133.76666666666665</v>
      </c>
      <c r="J160" s="231">
        <v>137.73333333333332</v>
      </c>
      <c r="K160" s="230">
        <v>129.80000000000001</v>
      </c>
      <c r="L160" s="230">
        <v>123.25</v>
      </c>
      <c r="M160" s="230">
        <v>159.83153999999999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139.4</v>
      </c>
      <c r="D161" s="231">
        <v>138.93333333333337</v>
      </c>
      <c r="E161" s="231">
        <v>137.81666666666672</v>
      </c>
      <c r="F161" s="231">
        <v>136.23333333333335</v>
      </c>
      <c r="G161" s="231">
        <v>135.1166666666667</v>
      </c>
      <c r="H161" s="231">
        <v>140.51666666666674</v>
      </c>
      <c r="I161" s="231">
        <v>141.63333333333335</v>
      </c>
      <c r="J161" s="231">
        <v>143.21666666666675</v>
      </c>
      <c r="K161" s="230">
        <v>140.05000000000001</v>
      </c>
      <c r="L161" s="230">
        <v>137.35</v>
      </c>
      <c r="M161" s="230">
        <v>91.254300000000001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350.35</v>
      </c>
      <c r="D162" s="231">
        <v>352.3</v>
      </c>
      <c r="E162" s="231">
        <v>344.6</v>
      </c>
      <c r="F162" s="231">
        <v>338.85</v>
      </c>
      <c r="G162" s="231">
        <v>331.15000000000003</v>
      </c>
      <c r="H162" s="231">
        <v>358.05</v>
      </c>
      <c r="I162" s="231">
        <v>365.74999999999994</v>
      </c>
      <c r="J162" s="231">
        <v>371.5</v>
      </c>
      <c r="K162" s="230">
        <v>360</v>
      </c>
      <c r="L162" s="230">
        <v>346.55</v>
      </c>
      <c r="M162" s="230">
        <v>14.61422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4499.8999999999996</v>
      </c>
      <c r="D163" s="231">
        <v>4496.9000000000005</v>
      </c>
      <c r="E163" s="231">
        <v>4475.0000000000009</v>
      </c>
      <c r="F163" s="231">
        <v>4450.1000000000004</v>
      </c>
      <c r="G163" s="231">
        <v>4428.2000000000007</v>
      </c>
      <c r="H163" s="231">
        <v>4521.8000000000011</v>
      </c>
      <c r="I163" s="231">
        <v>4543.7000000000007</v>
      </c>
      <c r="J163" s="231">
        <v>4568.6000000000013</v>
      </c>
      <c r="K163" s="230">
        <v>4518.8</v>
      </c>
      <c r="L163" s="230">
        <v>4472</v>
      </c>
      <c r="M163" s="230">
        <v>0.22206000000000001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895.05</v>
      </c>
      <c r="D164" s="231">
        <v>899.36666666666667</v>
      </c>
      <c r="E164" s="231">
        <v>886.73333333333335</v>
      </c>
      <c r="F164" s="231">
        <v>878.41666666666663</v>
      </c>
      <c r="G164" s="231">
        <v>865.7833333333333</v>
      </c>
      <c r="H164" s="231">
        <v>907.68333333333339</v>
      </c>
      <c r="I164" s="231">
        <v>920.31666666666683</v>
      </c>
      <c r="J164" s="231">
        <v>928.63333333333344</v>
      </c>
      <c r="K164" s="230">
        <v>912</v>
      </c>
      <c r="L164" s="230">
        <v>891.05</v>
      </c>
      <c r="M164" s="230">
        <v>2.3028300000000002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178.8</v>
      </c>
      <c r="D165" s="231">
        <v>178.48333333333335</v>
      </c>
      <c r="E165" s="231">
        <v>174.9666666666667</v>
      </c>
      <c r="F165" s="231">
        <v>171.13333333333335</v>
      </c>
      <c r="G165" s="231">
        <v>167.6166666666667</v>
      </c>
      <c r="H165" s="231">
        <v>182.31666666666669</v>
      </c>
      <c r="I165" s="231">
        <v>185.83333333333334</v>
      </c>
      <c r="J165" s="231">
        <v>189.66666666666669</v>
      </c>
      <c r="K165" s="230">
        <v>182</v>
      </c>
      <c r="L165" s="230">
        <v>174.65</v>
      </c>
      <c r="M165" s="230">
        <v>11.469720000000001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116.45</v>
      </c>
      <c r="D166" s="231">
        <v>117.5</v>
      </c>
      <c r="E166" s="231">
        <v>114</v>
      </c>
      <c r="F166" s="231">
        <v>111.55</v>
      </c>
      <c r="G166" s="231">
        <v>108.05</v>
      </c>
      <c r="H166" s="231">
        <v>119.95</v>
      </c>
      <c r="I166" s="231">
        <v>123.45</v>
      </c>
      <c r="J166" s="231">
        <v>125.9</v>
      </c>
      <c r="K166" s="230">
        <v>121</v>
      </c>
      <c r="L166" s="230">
        <v>115.05</v>
      </c>
      <c r="M166" s="230">
        <v>42.882150000000003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264</v>
      </c>
      <c r="D167" s="231">
        <v>264.53333333333336</v>
      </c>
      <c r="E167" s="231">
        <v>262.56666666666672</v>
      </c>
      <c r="F167" s="231">
        <v>261.13333333333338</v>
      </c>
      <c r="G167" s="231">
        <v>259.16666666666674</v>
      </c>
      <c r="H167" s="231">
        <v>265.9666666666667</v>
      </c>
      <c r="I167" s="231">
        <v>267.93333333333328</v>
      </c>
      <c r="J167" s="231">
        <v>269.36666666666667</v>
      </c>
      <c r="K167" s="230">
        <v>266.5</v>
      </c>
      <c r="L167" s="230">
        <v>263.10000000000002</v>
      </c>
      <c r="M167" s="230">
        <v>9.9516100000000005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1011.1</v>
      </c>
      <c r="D168" s="231">
        <v>1014.15</v>
      </c>
      <c r="E168" s="231">
        <v>1002.3</v>
      </c>
      <c r="F168" s="231">
        <v>993.5</v>
      </c>
      <c r="G168" s="231">
        <v>981.65</v>
      </c>
      <c r="H168" s="231">
        <v>1022.9499999999999</v>
      </c>
      <c r="I168" s="231">
        <v>1034.8000000000002</v>
      </c>
      <c r="J168" s="231">
        <v>1043.5999999999999</v>
      </c>
      <c r="K168" s="230">
        <v>1026</v>
      </c>
      <c r="L168" s="230">
        <v>1005.35</v>
      </c>
      <c r="M168" s="230">
        <v>0.84672999999999998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107.15</v>
      </c>
      <c r="D169" s="231">
        <v>107.23333333333335</v>
      </c>
      <c r="E169" s="231">
        <v>106.26666666666669</v>
      </c>
      <c r="F169" s="231">
        <v>105.38333333333334</v>
      </c>
      <c r="G169" s="231">
        <v>104.41666666666669</v>
      </c>
      <c r="H169" s="231">
        <v>108.1166666666667</v>
      </c>
      <c r="I169" s="231">
        <v>109.08333333333334</v>
      </c>
      <c r="J169" s="231">
        <v>109.96666666666671</v>
      </c>
      <c r="K169" s="230">
        <v>108.2</v>
      </c>
      <c r="L169" s="230">
        <v>106.35</v>
      </c>
      <c r="M169" s="230">
        <v>76.179689999999994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1499.6</v>
      </c>
      <c r="D170" s="231">
        <v>1504.8666666666666</v>
      </c>
      <c r="E170" s="231">
        <v>1484.6833333333332</v>
      </c>
      <c r="F170" s="231">
        <v>1469.7666666666667</v>
      </c>
      <c r="G170" s="231">
        <v>1449.5833333333333</v>
      </c>
      <c r="H170" s="231">
        <v>1519.7833333333331</v>
      </c>
      <c r="I170" s="231">
        <v>1539.9666666666665</v>
      </c>
      <c r="J170" s="231">
        <v>1554.883333333333</v>
      </c>
      <c r="K170" s="230">
        <v>1525.05</v>
      </c>
      <c r="L170" s="230">
        <v>1489.95</v>
      </c>
      <c r="M170" s="230">
        <v>0.66166999999999998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46.45</v>
      </c>
      <c r="D171" s="231">
        <v>46.449999999999996</v>
      </c>
      <c r="E171" s="231">
        <v>45.999999999999993</v>
      </c>
      <c r="F171" s="231">
        <v>45.55</v>
      </c>
      <c r="G171" s="231">
        <v>45.099999999999994</v>
      </c>
      <c r="H171" s="231">
        <v>46.899999999999991</v>
      </c>
      <c r="I171" s="231">
        <v>47.349999999999994</v>
      </c>
      <c r="J171" s="231">
        <v>47.79999999999999</v>
      </c>
      <c r="K171" s="230">
        <v>46.9</v>
      </c>
      <c r="L171" s="230">
        <v>46</v>
      </c>
      <c r="M171" s="230">
        <v>81.601219999999998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2463.5</v>
      </c>
      <c r="D172" s="231">
        <v>2471.0666666666666</v>
      </c>
      <c r="E172" s="231">
        <v>2450.3833333333332</v>
      </c>
      <c r="F172" s="231">
        <v>2437.2666666666664</v>
      </c>
      <c r="G172" s="231">
        <v>2416.583333333333</v>
      </c>
      <c r="H172" s="231">
        <v>2484.1833333333334</v>
      </c>
      <c r="I172" s="231">
        <v>2504.8666666666668</v>
      </c>
      <c r="J172" s="231">
        <v>2517.9833333333336</v>
      </c>
      <c r="K172" s="230">
        <v>2491.75</v>
      </c>
      <c r="L172" s="230">
        <v>2457.9499999999998</v>
      </c>
      <c r="M172" s="230">
        <v>7.6990000000000003E-2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2952.25</v>
      </c>
      <c r="D173" s="231">
        <v>2947.1333333333332</v>
      </c>
      <c r="E173" s="231">
        <v>2917.2166666666662</v>
      </c>
      <c r="F173" s="231">
        <v>2882.1833333333329</v>
      </c>
      <c r="G173" s="231">
        <v>2852.266666666666</v>
      </c>
      <c r="H173" s="231">
        <v>2982.1666666666665</v>
      </c>
      <c r="I173" s="231">
        <v>3012.0833333333335</v>
      </c>
      <c r="J173" s="231">
        <v>3047.1166666666668</v>
      </c>
      <c r="K173" s="230">
        <v>2977.05</v>
      </c>
      <c r="L173" s="230">
        <v>2912.1</v>
      </c>
      <c r="M173" s="230">
        <v>0.22458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184.7</v>
      </c>
      <c r="D174" s="231">
        <v>174.73333333333335</v>
      </c>
      <c r="E174" s="231">
        <v>163.9666666666667</v>
      </c>
      <c r="F174" s="231">
        <v>143.23333333333335</v>
      </c>
      <c r="G174" s="231">
        <v>132.4666666666667</v>
      </c>
      <c r="H174" s="231">
        <v>195.4666666666667</v>
      </c>
      <c r="I174" s="231">
        <v>206.23333333333335</v>
      </c>
      <c r="J174" s="231">
        <v>226.9666666666667</v>
      </c>
      <c r="K174" s="230">
        <v>185.5</v>
      </c>
      <c r="L174" s="230">
        <v>154</v>
      </c>
      <c r="M174" s="230">
        <v>230.4265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1371.7</v>
      </c>
      <c r="D175" s="231">
        <v>1371.9166666666667</v>
      </c>
      <c r="E175" s="231">
        <v>1361.8333333333335</v>
      </c>
      <c r="F175" s="231">
        <v>1351.9666666666667</v>
      </c>
      <c r="G175" s="231">
        <v>1341.8833333333334</v>
      </c>
      <c r="H175" s="231">
        <v>1381.7833333333335</v>
      </c>
      <c r="I175" s="231">
        <v>1391.866666666667</v>
      </c>
      <c r="J175" s="231">
        <v>1401.7333333333336</v>
      </c>
      <c r="K175" s="230">
        <v>1382</v>
      </c>
      <c r="L175" s="230">
        <v>1362.05</v>
      </c>
      <c r="M175" s="230">
        <v>1.41553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1243.95</v>
      </c>
      <c r="D176" s="231">
        <v>1248.8666666666668</v>
      </c>
      <c r="E176" s="231">
        <v>1236.5833333333335</v>
      </c>
      <c r="F176" s="231">
        <v>1229.2166666666667</v>
      </c>
      <c r="G176" s="231">
        <v>1216.9333333333334</v>
      </c>
      <c r="H176" s="231">
        <v>1256.2333333333336</v>
      </c>
      <c r="I176" s="231">
        <v>1268.5166666666669</v>
      </c>
      <c r="J176" s="231">
        <v>1275.8833333333337</v>
      </c>
      <c r="K176" s="230">
        <v>1261.1500000000001</v>
      </c>
      <c r="L176" s="230">
        <v>1241.5</v>
      </c>
      <c r="M176" s="230">
        <v>0.48468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546.95000000000005</v>
      </c>
      <c r="D177" s="231">
        <v>544.7833333333333</v>
      </c>
      <c r="E177" s="231">
        <v>541.76666666666665</v>
      </c>
      <c r="F177" s="231">
        <v>536.58333333333337</v>
      </c>
      <c r="G177" s="231">
        <v>533.56666666666672</v>
      </c>
      <c r="H177" s="231">
        <v>549.96666666666658</v>
      </c>
      <c r="I177" s="231">
        <v>552.98333333333323</v>
      </c>
      <c r="J177" s="231">
        <v>558.16666666666652</v>
      </c>
      <c r="K177" s="230">
        <v>547.79999999999995</v>
      </c>
      <c r="L177" s="230">
        <v>539.6</v>
      </c>
      <c r="M177" s="230">
        <v>9.0124999999999993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1094.95</v>
      </c>
      <c r="D178" s="231">
        <v>1100.4833333333333</v>
      </c>
      <c r="E178" s="231">
        <v>1082.0166666666667</v>
      </c>
      <c r="F178" s="231">
        <v>1069.0833333333333</v>
      </c>
      <c r="G178" s="231">
        <v>1050.6166666666666</v>
      </c>
      <c r="H178" s="231">
        <v>1113.4166666666667</v>
      </c>
      <c r="I178" s="231">
        <v>1131.8833333333334</v>
      </c>
      <c r="J178" s="231">
        <v>1144.8166666666668</v>
      </c>
      <c r="K178" s="230">
        <v>1118.95</v>
      </c>
      <c r="L178" s="230">
        <v>1087.55</v>
      </c>
      <c r="M178" s="230">
        <v>0.26497999999999999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1707.15</v>
      </c>
      <c r="D179" s="231">
        <v>1702.5833333333333</v>
      </c>
      <c r="E179" s="231">
        <v>1692.7166666666665</v>
      </c>
      <c r="F179" s="231">
        <v>1678.2833333333333</v>
      </c>
      <c r="G179" s="231">
        <v>1668.4166666666665</v>
      </c>
      <c r="H179" s="231">
        <v>1717.0166666666664</v>
      </c>
      <c r="I179" s="231">
        <v>1726.8833333333332</v>
      </c>
      <c r="J179" s="231">
        <v>1741.3166666666664</v>
      </c>
      <c r="K179" s="230">
        <v>1712.45</v>
      </c>
      <c r="L179" s="230">
        <v>1688.15</v>
      </c>
      <c r="M179" s="230">
        <v>0.59977999999999998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441.25</v>
      </c>
      <c r="D180" s="231">
        <v>442.90000000000003</v>
      </c>
      <c r="E180" s="231">
        <v>437.35000000000008</v>
      </c>
      <c r="F180" s="231">
        <v>433.45000000000005</v>
      </c>
      <c r="G180" s="231">
        <v>427.90000000000009</v>
      </c>
      <c r="H180" s="231">
        <v>446.80000000000007</v>
      </c>
      <c r="I180" s="231">
        <v>452.35</v>
      </c>
      <c r="J180" s="231">
        <v>456.25000000000006</v>
      </c>
      <c r="K180" s="230">
        <v>448.45</v>
      </c>
      <c r="L180" s="230">
        <v>439</v>
      </c>
      <c r="M180" s="230">
        <v>0.91990000000000005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931.45</v>
      </c>
      <c r="D181" s="231">
        <v>935.05000000000007</v>
      </c>
      <c r="E181" s="231">
        <v>924.65000000000009</v>
      </c>
      <c r="F181" s="231">
        <v>917.85</v>
      </c>
      <c r="G181" s="231">
        <v>907.45</v>
      </c>
      <c r="H181" s="231">
        <v>941.85000000000014</v>
      </c>
      <c r="I181" s="231">
        <v>952.25</v>
      </c>
      <c r="J181" s="231">
        <v>959.05000000000018</v>
      </c>
      <c r="K181" s="230">
        <v>945.45</v>
      </c>
      <c r="L181" s="230">
        <v>928.25</v>
      </c>
      <c r="M181" s="230">
        <v>12.5449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446.55</v>
      </c>
      <c r="D182" s="231">
        <v>447.18333333333339</v>
      </c>
      <c r="E182" s="231">
        <v>439.76666666666677</v>
      </c>
      <c r="F182" s="231">
        <v>432.98333333333335</v>
      </c>
      <c r="G182" s="231">
        <v>425.56666666666672</v>
      </c>
      <c r="H182" s="231">
        <v>453.96666666666681</v>
      </c>
      <c r="I182" s="231">
        <v>461.38333333333344</v>
      </c>
      <c r="J182" s="231">
        <v>468.16666666666686</v>
      </c>
      <c r="K182" s="230">
        <v>454.6</v>
      </c>
      <c r="L182" s="230">
        <v>440.4</v>
      </c>
      <c r="M182" s="230">
        <v>0.79186999999999996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1326.05</v>
      </c>
      <c r="D183" s="231">
        <v>1322.1166666666668</v>
      </c>
      <c r="E183" s="231">
        <v>1304.2333333333336</v>
      </c>
      <c r="F183" s="231">
        <v>1282.4166666666667</v>
      </c>
      <c r="G183" s="231">
        <v>1264.5333333333335</v>
      </c>
      <c r="H183" s="231">
        <v>1343.9333333333336</v>
      </c>
      <c r="I183" s="231">
        <v>1361.8166666666668</v>
      </c>
      <c r="J183" s="231">
        <v>1383.6333333333337</v>
      </c>
      <c r="K183" s="230">
        <v>1340</v>
      </c>
      <c r="L183" s="230">
        <v>1300.3</v>
      </c>
      <c r="M183" s="230">
        <v>7.6725500000000002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303.60000000000002</v>
      </c>
      <c r="D184" s="231">
        <v>304.38333333333338</v>
      </c>
      <c r="E184" s="231">
        <v>298.96666666666675</v>
      </c>
      <c r="F184" s="231">
        <v>294.33333333333337</v>
      </c>
      <c r="G184" s="231">
        <v>288.91666666666674</v>
      </c>
      <c r="H184" s="231">
        <v>309.01666666666677</v>
      </c>
      <c r="I184" s="231">
        <v>314.43333333333339</v>
      </c>
      <c r="J184" s="231">
        <v>319.06666666666678</v>
      </c>
      <c r="K184" s="230">
        <v>309.8</v>
      </c>
      <c r="L184" s="230">
        <v>299.75</v>
      </c>
      <c r="M184" s="230">
        <v>29.363630000000001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330.25</v>
      </c>
      <c r="D185" s="231">
        <v>324.13333333333333</v>
      </c>
      <c r="E185" s="231">
        <v>315.26666666666665</v>
      </c>
      <c r="F185" s="231">
        <v>300.2833333333333</v>
      </c>
      <c r="G185" s="231">
        <v>291.41666666666663</v>
      </c>
      <c r="H185" s="231">
        <v>339.11666666666667</v>
      </c>
      <c r="I185" s="231">
        <v>347.98333333333335</v>
      </c>
      <c r="J185" s="231">
        <v>362.9666666666667</v>
      </c>
      <c r="K185" s="230">
        <v>333</v>
      </c>
      <c r="L185" s="230">
        <v>309.14999999999998</v>
      </c>
      <c r="M185" s="230">
        <v>49.755809999999997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1759.85</v>
      </c>
      <c r="D186" s="231">
        <v>1747.6499999999999</v>
      </c>
      <c r="E186" s="231">
        <v>1732.2999999999997</v>
      </c>
      <c r="F186" s="231">
        <v>1704.7499999999998</v>
      </c>
      <c r="G186" s="231">
        <v>1689.3999999999996</v>
      </c>
      <c r="H186" s="231">
        <v>1775.1999999999998</v>
      </c>
      <c r="I186" s="231">
        <v>1790.5499999999997</v>
      </c>
      <c r="J186" s="231">
        <v>1818.1</v>
      </c>
      <c r="K186" s="230">
        <v>1763</v>
      </c>
      <c r="L186" s="230">
        <v>1720.1</v>
      </c>
      <c r="M186" s="230">
        <v>5.89168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672.65</v>
      </c>
      <c r="D187" s="231">
        <v>670.51666666666665</v>
      </c>
      <c r="E187" s="231">
        <v>663.08333333333326</v>
      </c>
      <c r="F187" s="231">
        <v>653.51666666666665</v>
      </c>
      <c r="G187" s="231">
        <v>646.08333333333326</v>
      </c>
      <c r="H187" s="231">
        <v>680.08333333333326</v>
      </c>
      <c r="I187" s="231">
        <v>687.51666666666665</v>
      </c>
      <c r="J187" s="231">
        <v>697.08333333333326</v>
      </c>
      <c r="K187" s="230">
        <v>677.95</v>
      </c>
      <c r="L187" s="230">
        <v>660.95</v>
      </c>
      <c r="M187" s="230">
        <v>1.3348500000000001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310.75</v>
      </c>
      <c r="D188" s="231">
        <v>309.38333333333333</v>
      </c>
      <c r="E188" s="231">
        <v>305.86666666666667</v>
      </c>
      <c r="F188" s="231">
        <v>300.98333333333335</v>
      </c>
      <c r="G188" s="231">
        <v>297.4666666666667</v>
      </c>
      <c r="H188" s="231">
        <v>314.26666666666665</v>
      </c>
      <c r="I188" s="231">
        <v>317.7833333333333</v>
      </c>
      <c r="J188" s="231">
        <v>322.66666666666663</v>
      </c>
      <c r="K188" s="230">
        <v>312.89999999999998</v>
      </c>
      <c r="L188" s="230">
        <v>304.5</v>
      </c>
      <c r="M188" s="230">
        <v>4.2106000000000003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1896.9</v>
      </c>
      <c r="D189" s="231">
        <v>1901.9666666666665</v>
      </c>
      <c r="E189" s="231">
        <v>1879.9333333333329</v>
      </c>
      <c r="F189" s="231">
        <v>1862.9666666666665</v>
      </c>
      <c r="G189" s="231">
        <v>1840.9333333333329</v>
      </c>
      <c r="H189" s="231">
        <v>1918.9333333333329</v>
      </c>
      <c r="I189" s="231">
        <v>1940.9666666666662</v>
      </c>
      <c r="J189" s="231">
        <v>1957.9333333333329</v>
      </c>
      <c r="K189" s="230">
        <v>1924</v>
      </c>
      <c r="L189" s="230">
        <v>1885</v>
      </c>
      <c r="M189" s="230">
        <v>0.15611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695.1</v>
      </c>
      <c r="D190" s="231">
        <v>696.61666666666667</v>
      </c>
      <c r="E190" s="231">
        <v>681.48333333333335</v>
      </c>
      <c r="F190" s="231">
        <v>667.86666666666667</v>
      </c>
      <c r="G190" s="231">
        <v>652.73333333333335</v>
      </c>
      <c r="H190" s="231">
        <v>710.23333333333335</v>
      </c>
      <c r="I190" s="231">
        <v>725.36666666666679</v>
      </c>
      <c r="J190" s="231">
        <v>738.98333333333335</v>
      </c>
      <c r="K190" s="230">
        <v>711.75</v>
      </c>
      <c r="L190" s="230">
        <v>683</v>
      </c>
      <c r="M190" s="230">
        <v>4.9995399999999997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284.60000000000002</v>
      </c>
      <c r="D191" s="231">
        <v>286.05</v>
      </c>
      <c r="E191" s="231">
        <v>281.8</v>
      </c>
      <c r="F191" s="231">
        <v>279</v>
      </c>
      <c r="G191" s="231">
        <v>274.75</v>
      </c>
      <c r="H191" s="231">
        <v>288.85000000000002</v>
      </c>
      <c r="I191" s="231">
        <v>293.10000000000002</v>
      </c>
      <c r="J191" s="231">
        <v>295.90000000000003</v>
      </c>
      <c r="K191" s="230">
        <v>290.3</v>
      </c>
      <c r="L191" s="230">
        <v>283.25</v>
      </c>
      <c r="M191" s="230">
        <v>2.8221599999999998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3415.25</v>
      </c>
      <c r="D192" s="231">
        <v>3409.0833333333335</v>
      </c>
      <c r="E192" s="231">
        <v>3393.166666666667</v>
      </c>
      <c r="F192" s="231">
        <v>3371.0833333333335</v>
      </c>
      <c r="G192" s="231">
        <v>3355.166666666667</v>
      </c>
      <c r="H192" s="231">
        <v>3431.166666666667</v>
      </c>
      <c r="I192" s="231">
        <v>3447.0833333333339</v>
      </c>
      <c r="J192" s="231">
        <v>3469.166666666667</v>
      </c>
      <c r="K192" s="230">
        <v>3425</v>
      </c>
      <c r="L192" s="230">
        <v>3387</v>
      </c>
      <c r="M192" s="230">
        <v>1.2591399999999999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473.25</v>
      </c>
      <c r="D193" s="231">
        <v>472.43333333333334</v>
      </c>
      <c r="E193" s="231">
        <v>469.86666666666667</v>
      </c>
      <c r="F193" s="231">
        <v>466.48333333333335</v>
      </c>
      <c r="G193" s="231">
        <v>463.91666666666669</v>
      </c>
      <c r="H193" s="231">
        <v>475.81666666666666</v>
      </c>
      <c r="I193" s="231">
        <v>478.38333333333338</v>
      </c>
      <c r="J193" s="231">
        <v>481.76666666666665</v>
      </c>
      <c r="K193" s="230">
        <v>475</v>
      </c>
      <c r="L193" s="230">
        <v>469.05</v>
      </c>
      <c r="M193" s="230">
        <v>8.8805700000000005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593.70000000000005</v>
      </c>
      <c r="D194" s="231">
        <v>595.83333333333337</v>
      </c>
      <c r="E194" s="231">
        <v>587.66666666666674</v>
      </c>
      <c r="F194" s="231">
        <v>581.63333333333333</v>
      </c>
      <c r="G194" s="231">
        <v>573.4666666666667</v>
      </c>
      <c r="H194" s="231">
        <v>601.86666666666679</v>
      </c>
      <c r="I194" s="231">
        <v>610.03333333333353</v>
      </c>
      <c r="J194" s="231">
        <v>616.06666666666683</v>
      </c>
      <c r="K194" s="230">
        <v>604</v>
      </c>
      <c r="L194" s="230">
        <v>589.79999999999995</v>
      </c>
      <c r="M194" s="230">
        <v>17.44145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113.95</v>
      </c>
      <c r="D195" s="231">
        <v>114.2</v>
      </c>
      <c r="E195" s="231">
        <v>112.5</v>
      </c>
      <c r="F195" s="231">
        <v>111.05</v>
      </c>
      <c r="G195" s="231">
        <v>109.35</v>
      </c>
      <c r="H195" s="231">
        <v>115.65</v>
      </c>
      <c r="I195" s="231">
        <v>117.35000000000002</v>
      </c>
      <c r="J195" s="231">
        <v>118.80000000000001</v>
      </c>
      <c r="K195" s="230">
        <v>115.9</v>
      </c>
      <c r="L195" s="230">
        <v>112.75</v>
      </c>
      <c r="M195" s="230">
        <v>8.2519799999999996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176.3</v>
      </c>
      <c r="D196" s="231">
        <v>175.88333333333333</v>
      </c>
      <c r="E196" s="231">
        <v>172.06666666666666</v>
      </c>
      <c r="F196" s="231">
        <v>167.83333333333334</v>
      </c>
      <c r="G196" s="231">
        <v>164.01666666666668</v>
      </c>
      <c r="H196" s="231">
        <v>180.11666666666665</v>
      </c>
      <c r="I196" s="231">
        <v>183.93333333333331</v>
      </c>
      <c r="J196" s="231">
        <v>188.16666666666663</v>
      </c>
      <c r="K196" s="230">
        <v>179.7</v>
      </c>
      <c r="L196" s="230">
        <v>171.65</v>
      </c>
      <c r="M196" s="230">
        <v>104.22901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281.7</v>
      </c>
      <c r="D197" s="231">
        <v>281.76666666666671</v>
      </c>
      <c r="E197" s="231">
        <v>280.03333333333342</v>
      </c>
      <c r="F197" s="231">
        <v>278.36666666666673</v>
      </c>
      <c r="G197" s="231">
        <v>276.63333333333344</v>
      </c>
      <c r="H197" s="231">
        <v>283.43333333333339</v>
      </c>
      <c r="I197" s="231">
        <v>285.16666666666663</v>
      </c>
      <c r="J197" s="231">
        <v>286.83333333333337</v>
      </c>
      <c r="K197" s="230">
        <v>283.5</v>
      </c>
      <c r="L197" s="230">
        <v>280.10000000000002</v>
      </c>
      <c r="M197" s="230">
        <v>2.33813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1181.3</v>
      </c>
      <c r="D198" s="231">
        <v>1166.1000000000001</v>
      </c>
      <c r="E198" s="231">
        <v>1139.2000000000003</v>
      </c>
      <c r="F198" s="231">
        <v>1097.1000000000001</v>
      </c>
      <c r="G198" s="231">
        <v>1070.2000000000003</v>
      </c>
      <c r="H198" s="231">
        <v>1208.2000000000003</v>
      </c>
      <c r="I198" s="231">
        <v>1235.1000000000004</v>
      </c>
      <c r="J198" s="231">
        <v>1277.2000000000003</v>
      </c>
      <c r="K198" s="230">
        <v>1193</v>
      </c>
      <c r="L198" s="230">
        <v>1124</v>
      </c>
      <c r="M198" s="230">
        <v>8.4628800000000002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1066.8</v>
      </c>
      <c r="D199" s="231">
        <v>1061.0166666666667</v>
      </c>
      <c r="E199" s="231">
        <v>1054.0833333333333</v>
      </c>
      <c r="F199" s="231">
        <v>1041.3666666666666</v>
      </c>
      <c r="G199" s="231">
        <v>1034.4333333333332</v>
      </c>
      <c r="H199" s="231">
        <v>1073.7333333333333</v>
      </c>
      <c r="I199" s="231">
        <v>1080.6666666666667</v>
      </c>
      <c r="J199" s="231">
        <v>1093.3833333333334</v>
      </c>
      <c r="K199" s="230">
        <v>1067.95</v>
      </c>
      <c r="L199" s="230">
        <v>1048.3</v>
      </c>
      <c r="M199" s="230">
        <v>14.036720000000001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1820.6</v>
      </c>
      <c r="D200" s="231">
        <v>1812.4166666666667</v>
      </c>
      <c r="E200" s="231">
        <v>1796.8333333333335</v>
      </c>
      <c r="F200" s="231">
        <v>1773.0666666666668</v>
      </c>
      <c r="G200" s="231">
        <v>1757.4833333333336</v>
      </c>
      <c r="H200" s="231">
        <v>1836.1833333333334</v>
      </c>
      <c r="I200" s="231">
        <v>1851.7666666666669</v>
      </c>
      <c r="J200" s="231">
        <v>1875.5333333333333</v>
      </c>
      <c r="K200" s="230">
        <v>1828</v>
      </c>
      <c r="L200" s="230">
        <v>1788.65</v>
      </c>
      <c r="M200" s="230">
        <v>2.9313199999999999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1727.8</v>
      </c>
      <c r="D201" s="231">
        <v>1716.45</v>
      </c>
      <c r="E201" s="231">
        <v>1698.45</v>
      </c>
      <c r="F201" s="231">
        <v>1669.1</v>
      </c>
      <c r="G201" s="231">
        <v>1651.1</v>
      </c>
      <c r="H201" s="231">
        <v>1745.8000000000002</v>
      </c>
      <c r="I201" s="231">
        <v>1763.8000000000002</v>
      </c>
      <c r="J201" s="231">
        <v>1793.1500000000003</v>
      </c>
      <c r="K201" s="230">
        <v>1734.45</v>
      </c>
      <c r="L201" s="230">
        <v>1687.1</v>
      </c>
      <c r="M201" s="230">
        <v>284.27319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546.5</v>
      </c>
      <c r="D202" s="231">
        <v>544.26666666666665</v>
      </c>
      <c r="E202" s="231">
        <v>538.7833333333333</v>
      </c>
      <c r="F202" s="231">
        <v>531.06666666666661</v>
      </c>
      <c r="G202" s="231">
        <v>525.58333333333326</v>
      </c>
      <c r="H202" s="231">
        <v>551.98333333333335</v>
      </c>
      <c r="I202" s="231">
        <v>557.4666666666667</v>
      </c>
      <c r="J202" s="231">
        <v>565.18333333333339</v>
      </c>
      <c r="K202" s="230">
        <v>549.75</v>
      </c>
      <c r="L202" s="230">
        <v>536.54999999999995</v>
      </c>
      <c r="M202" s="230">
        <v>23.128209999999999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67.5</v>
      </c>
      <c r="D203" s="231">
        <v>66.8</v>
      </c>
      <c r="E203" s="231">
        <v>65.599999999999994</v>
      </c>
      <c r="F203" s="231">
        <v>63.7</v>
      </c>
      <c r="G203" s="231">
        <v>62.5</v>
      </c>
      <c r="H203" s="231">
        <v>68.699999999999989</v>
      </c>
      <c r="I203" s="231">
        <v>69.900000000000006</v>
      </c>
      <c r="J203" s="231">
        <v>71.799999999999983</v>
      </c>
      <c r="K203" s="230">
        <v>68</v>
      </c>
      <c r="L203" s="230">
        <v>64.900000000000006</v>
      </c>
      <c r="M203" s="230">
        <v>132.73982000000001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597.04999999999995</v>
      </c>
      <c r="D204" s="231">
        <v>598.41666666666663</v>
      </c>
      <c r="E204" s="231">
        <v>592.83333333333326</v>
      </c>
      <c r="F204" s="231">
        <v>588.61666666666667</v>
      </c>
      <c r="G204" s="231">
        <v>583.0333333333333</v>
      </c>
      <c r="H204" s="231">
        <v>602.63333333333321</v>
      </c>
      <c r="I204" s="231">
        <v>608.21666666666647</v>
      </c>
      <c r="J204" s="231">
        <v>612.43333333333317</v>
      </c>
      <c r="K204" s="230">
        <v>604</v>
      </c>
      <c r="L204" s="230">
        <v>594.20000000000005</v>
      </c>
      <c r="M204" s="230">
        <v>0.24046999999999999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828.95</v>
      </c>
      <c r="D205" s="231">
        <v>829.5333333333333</v>
      </c>
      <c r="E205" s="231">
        <v>826.06666666666661</v>
      </c>
      <c r="F205" s="231">
        <v>823.18333333333328</v>
      </c>
      <c r="G205" s="231">
        <v>819.71666666666658</v>
      </c>
      <c r="H205" s="231">
        <v>832.41666666666663</v>
      </c>
      <c r="I205" s="231">
        <v>835.88333333333333</v>
      </c>
      <c r="J205" s="231">
        <v>838.76666666666665</v>
      </c>
      <c r="K205" s="230">
        <v>833</v>
      </c>
      <c r="L205" s="230">
        <v>826.65</v>
      </c>
      <c r="M205" s="230">
        <v>0.99173999999999995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886.25</v>
      </c>
      <c r="D206" s="231">
        <v>884.06666666666661</v>
      </c>
      <c r="E206" s="231">
        <v>874.13333333333321</v>
      </c>
      <c r="F206" s="231">
        <v>862.01666666666665</v>
      </c>
      <c r="G206" s="231">
        <v>852.08333333333326</v>
      </c>
      <c r="H206" s="231">
        <v>896.18333333333317</v>
      </c>
      <c r="I206" s="231">
        <v>906.11666666666656</v>
      </c>
      <c r="J206" s="231">
        <v>918.23333333333312</v>
      </c>
      <c r="K206" s="230">
        <v>894</v>
      </c>
      <c r="L206" s="230">
        <v>871.95</v>
      </c>
      <c r="M206" s="230">
        <v>9.6509999999999999E-2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1256.0999999999999</v>
      </c>
      <c r="D207" s="231">
        <v>1243.2666666666667</v>
      </c>
      <c r="E207" s="231">
        <v>1226.5333333333333</v>
      </c>
      <c r="F207" s="231">
        <v>1196.9666666666667</v>
      </c>
      <c r="G207" s="231">
        <v>1180.2333333333333</v>
      </c>
      <c r="H207" s="231">
        <v>1272.8333333333333</v>
      </c>
      <c r="I207" s="231">
        <v>1289.5666666666664</v>
      </c>
      <c r="J207" s="231">
        <v>1319.1333333333332</v>
      </c>
      <c r="K207" s="230">
        <v>1260</v>
      </c>
      <c r="L207" s="230">
        <v>1213.7</v>
      </c>
      <c r="M207" s="230">
        <v>11.455679999999999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2514.5</v>
      </c>
      <c r="D208" s="231">
        <v>2517.1833333333334</v>
      </c>
      <c r="E208" s="231">
        <v>2501.6166666666668</v>
      </c>
      <c r="F208" s="231">
        <v>2488.7333333333336</v>
      </c>
      <c r="G208" s="231">
        <v>2473.166666666667</v>
      </c>
      <c r="H208" s="231">
        <v>2530.0666666666666</v>
      </c>
      <c r="I208" s="231">
        <v>2545.6333333333332</v>
      </c>
      <c r="J208" s="231">
        <v>2558.5166666666664</v>
      </c>
      <c r="K208" s="230">
        <v>2532.75</v>
      </c>
      <c r="L208" s="230">
        <v>2504.3000000000002</v>
      </c>
      <c r="M208" s="230">
        <v>6.8432300000000001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300.7</v>
      </c>
      <c r="D209" s="231">
        <v>302.08333333333331</v>
      </c>
      <c r="E209" s="231">
        <v>296.71666666666664</v>
      </c>
      <c r="F209" s="231">
        <v>292.73333333333335</v>
      </c>
      <c r="G209" s="231">
        <v>287.36666666666667</v>
      </c>
      <c r="H209" s="231">
        <v>306.06666666666661</v>
      </c>
      <c r="I209" s="231">
        <v>311.43333333333328</v>
      </c>
      <c r="J209" s="231">
        <v>315.41666666666657</v>
      </c>
      <c r="K209" s="230">
        <v>307.45</v>
      </c>
      <c r="L209" s="230">
        <v>298.10000000000002</v>
      </c>
      <c r="M209" s="230">
        <v>2.3182200000000002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445.5</v>
      </c>
      <c r="D210" s="231">
        <v>444.15000000000003</v>
      </c>
      <c r="E210" s="231">
        <v>441.85000000000008</v>
      </c>
      <c r="F210" s="231">
        <v>438.20000000000005</v>
      </c>
      <c r="G210" s="231">
        <v>435.90000000000009</v>
      </c>
      <c r="H210" s="231">
        <v>447.80000000000007</v>
      </c>
      <c r="I210" s="231">
        <v>450.1</v>
      </c>
      <c r="J210" s="231">
        <v>453.75000000000006</v>
      </c>
      <c r="K210" s="230">
        <v>446.45</v>
      </c>
      <c r="L210" s="230">
        <v>440.5</v>
      </c>
      <c r="M210" s="230">
        <v>31.00187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1047.75</v>
      </c>
      <c r="D211" s="231">
        <v>1047.7833333333335</v>
      </c>
      <c r="E211" s="231">
        <v>1040.0166666666671</v>
      </c>
      <c r="F211" s="231">
        <v>1032.2833333333335</v>
      </c>
      <c r="G211" s="231">
        <v>1024.5166666666671</v>
      </c>
      <c r="H211" s="231">
        <v>1055.5166666666671</v>
      </c>
      <c r="I211" s="231">
        <v>1063.2833333333335</v>
      </c>
      <c r="J211" s="231">
        <v>1071.0166666666671</v>
      </c>
      <c r="K211" s="230">
        <v>1055.55</v>
      </c>
      <c r="L211" s="230">
        <v>1040.05</v>
      </c>
      <c r="M211" s="230">
        <v>0.12003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2959.85</v>
      </c>
      <c r="D212" s="231">
        <v>2983.2833333333333</v>
      </c>
      <c r="E212" s="231">
        <v>2916.5666666666666</v>
      </c>
      <c r="F212" s="231">
        <v>2873.2833333333333</v>
      </c>
      <c r="G212" s="231">
        <v>2806.5666666666666</v>
      </c>
      <c r="H212" s="231">
        <v>3026.5666666666666</v>
      </c>
      <c r="I212" s="231">
        <v>3093.2833333333328</v>
      </c>
      <c r="J212" s="231">
        <v>3136.5666666666666</v>
      </c>
      <c r="K212" s="230">
        <v>3050</v>
      </c>
      <c r="L212" s="230">
        <v>2940</v>
      </c>
      <c r="M212" s="230">
        <v>9.8676300000000001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107.6</v>
      </c>
      <c r="D213" s="231">
        <v>107.11666666666667</v>
      </c>
      <c r="E213" s="231">
        <v>105.78333333333335</v>
      </c>
      <c r="F213" s="231">
        <v>103.96666666666667</v>
      </c>
      <c r="G213" s="231">
        <v>102.63333333333334</v>
      </c>
      <c r="H213" s="231">
        <v>108.93333333333335</v>
      </c>
      <c r="I213" s="231">
        <v>110.26666666666667</v>
      </c>
      <c r="J213" s="231">
        <v>112.08333333333336</v>
      </c>
      <c r="K213" s="230">
        <v>108.45</v>
      </c>
      <c r="L213" s="230">
        <v>105.3</v>
      </c>
      <c r="M213" s="230">
        <v>68.221360000000004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258.2</v>
      </c>
      <c r="D214" s="231">
        <v>260.16666666666669</v>
      </c>
      <c r="E214" s="231">
        <v>254.38333333333338</v>
      </c>
      <c r="F214" s="231">
        <v>250.56666666666672</v>
      </c>
      <c r="G214" s="231">
        <v>244.78333333333342</v>
      </c>
      <c r="H214" s="231">
        <v>263.98333333333335</v>
      </c>
      <c r="I214" s="231">
        <v>269.76666666666665</v>
      </c>
      <c r="J214" s="231">
        <v>273.58333333333331</v>
      </c>
      <c r="K214" s="230">
        <v>265.95</v>
      </c>
      <c r="L214" s="230">
        <v>256.35000000000002</v>
      </c>
      <c r="M214" s="230">
        <v>69.451639999999998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2506.75</v>
      </c>
      <c r="D215" s="231">
        <v>2498.75</v>
      </c>
      <c r="E215" s="231">
        <v>2488.15</v>
      </c>
      <c r="F215" s="231">
        <v>2469.5500000000002</v>
      </c>
      <c r="G215" s="231">
        <v>2458.9500000000003</v>
      </c>
      <c r="H215" s="231">
        <v>2517.35</v>
      </c>
      <c r="I215" s="231">
        <v>2527.9500000000003</v>
      </c>
      <c r="J215" s="231">
        <v>2546.5499999999997</v>
      </c>
      <c r="K215" s="230">
        <v>2509.35</v>
      </c>
      <c r="L215" s="230">
        <v>2480.15</v>
      </c>
      <c r="M215" s="230">
        <v>11.502269999999999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312.64999999999998</v>
      </c>
      <c r="D216" s="231">
        <v>313.61666666666662</v>
      </c>
      <c r="E216" s="231">
        <v>310.58333333333326</v>
      </c>
      <c r="F216" s="231">
        <v>308.51666666666665</v>
      </c>
      <c r="G216" s="231">
        <v>305.48333333333329</v>
      </c>
      <c r="H216" s="231">
        <v>315.68333333333322</v>
      </c>
      <c r="I216" s="231">
        <v>318.71666666666664</v>
      </c>
      <c r="J216" s="231">
        <v>320.78333333333319</v>
      </c>
      <c r="K216" s="230">
        <v>316.64999999999998</v>
      </c>
      <c r="L216" s="230">
        <v>311.55</v>
      </c>
      <c r="M216" s="230">
        <v>4.0432600000000001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3466.35</v>
      </c>
      <c r="D217" s="231">
        <v>3428.4500000000003</v>
      </c>
      <c r="E217" s="231">
        <v>3374.9000000000005</v>
      </c>
      <c r="F217" s="231">
        <v>3283.4500000000003</v>
      </c>
      <c r="G217" s="231">
        <v>3229.9000000000005</v>
      </c>
      <c r="H217" s="231">
        <v>3519.9000000000005</v>
      </c>
      <c r="I217" s="231">
        <v>3573.4500000000007</v>
      </c>
      <c r="J217" s="231">
        <v>3664.9000000000005</v>
      </c>
      <c r="K217" s="230">
        <v>3482</v>
      </c>
      <c r="L217" s="230">
        <v>3337</v>
      </c>
      <c r="M217" s="230">
        <v>0.20444999999999999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706.55</v>
      </c>
      <c r="D218" s="231">
        <v>706.81666666666661</v>
      </c>
      <c r="E218" s="231">
        <v>702.38333333333321</v>
      </c>
      <c r="F218" s="231">
        <v>698.21666666666658</v>
      </c>
      <c r="G218" s="231">
        <v>693.78333333333319</v>
      </c>
      <c r="H218" s="231">
        <v>710.98333333333323</v>
      </c>
      <c r="I218" s="231">
        <v>715.41666666666663</v>
      </c>
      <c r="J218" s="231">
        <v>719.58333333333326</v>
      </c>
      <c r="K218" s="230">
        <v>711.25</v>
      </c>
      <c r="L218" s="230">
        <v>702.65</v>
      </c>
      <c r="M218" s="230">
        <v>2.7048399999999999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36362.35</v>
      </c>
      <c r="D219" s="231">
        <v>36329.15</v>
      </c>
      <c r="E219" s="231">
        <v>36069.200000000004</v>
      </c>
      <c r="F219" s="231">
        <v>35776.050000000003</v>
      </c>
      <c r="G219" s="231">
        <v>35516.100000000006</v>
      </c>
      <c r="H219" s="231">
        <v>36622.300000000003</v>
      </c>
      <c r="I219" s="231">
        <v>36882.25</v>
      </c>
      <c r="J219" s="231">
        <v>37175.4</v>
      </c>
      <c r="K219" s="230">
        <v>36589.1</v>
      </c>
      <c r="L219" s="230">
        <v>36036</v>
      </c>
      <c r="M219" s="230">
        <v>1.9900000000000001E-2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55.25</v>
      </c>
      <c r="D220" s="231">
        <v>55.466666666666669</v>
      </c>
      <c r="E220" s="231">
        <v>53.783333333333339</v>
      </c>
      <c r="F220" s="231">
        <v>52.31666666666667</v>
      </c>
      <c r="G220" s="231">
        <v>50.63333333333334</v>
      </c>
      <c r="H220" s="231">
        <v>56.933333333333337</v>
      </c>
      <c r="I220" s="231">
        <v>58.616666666666674</v>
      </c>
      <c r="J220" s="231">
        <v>60.083333333333336</v>
      </c>
      <c r="K220" s="230">
        <v>57.15</v>
      </c>
      <c r="L220" s="230">
        <v>54</v>
      </c>
      <c r="M220" s="230">
        <v>252.42174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2862.05</v>
      </c>
      <c r="D221" s="231">
        <v>2836.3333333333335</v>
      </c>
      <c r="E221" s="231">
        <v>2805.666666666667</v>
      </c>
      <c r="F221" s="231">
        <v>2749.2833333333333</v>
      </c>
      <c r="G221" s="231">
        <v>2718.6166666666668</v>
      </c>
      <c r="H221" s="231">
        <v>2892.7166666666672</v>
      </c>
      <c r="I221" s="231">
        <v>2923.3833333333341</v>
      </c>
      <c r="J221" s="231">
        <v>2979.7666666666673</v>
      </c>
      <c r="K221" s="230">
        <v>2867</v>
      </c>
      <c r="L221" s="230">
        <v>2779.95</v>
      </c>
      <c r="M221" s="230">
        <v>47.030099999999997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921.7</v>
      </c>
      <c r="D222" s="231">
        <v>919.13333333333321</v>
      </c>
      <c r="E222" s="231">
        <v>914.36666666666645</v>
      </c>
      <c r="F222" s="231">
        <v>907.03333333333319</v>
      </c>
      <c r="G222" s="231">
        <v>902.26666666666642</v>
      </c>
      <c r="H222" s="231">
        <v>926.46666666666647</v>
      </c>
      <c r="I222" s="231">
        <v>931.23333333333335</v>
      </c>
      <c r="J222" s="231">
        <v>938.56666666666649</v>
      </c>
      <c r="K222" s="230">
        <v>923.9</v>
      </c>
      <c r="L222" s="230">
        <v>911.8</v>
      </c>
      <c r="M222" s="230">
        <v>204.85002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1089.8</v>
      </c>
      <c r="D223" s="231">
        <v>1090.8666666666666</v>
      </c>
      <c r="E223" s="231">
        <v>1081.083333333333</v>
      </c>
      <c r="F223" s="231">
        <v>1072.3666666666666</v>
      </c>
      <c r="G223" s="231">
        <v>1062.583333333333</v>
      </c>
      <c r="H223" s="231">
        <v>1099.583333333333</v>
      </c>
      <c r="I223" s="231">
        <v>1109.3666666666663</v>
      </c>
      <c r="J223" s="231">
        <v>1118.083333333333</v>
      </c>
      <c r="K223" s="230">
        <v>1100.6500000000001</v>
      </c>
      <c r="L223" s="230">
        <v>1082.1500000000001</v>
      </c>
      <c r="M223" s="230">
        <v>4.7096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437.45</v>
      </c>
      <c r="D224" s="231">
        <v>436.23333333333335</v>
      </c>
      <c r="E224" s="231">
        <v>432.4666666666667</v>
      </c>
      <c r="F224" s="231">
        <v>427.48333333333335</v>
      </c>
      <c r="G224" s="231">
        <v>423.7166666666667</v>
      </c>
      <c r="H224" s="231">
        <v>441.2166666666667</v>
      </c>
      <c r="I224" s="231">
        <v>444.98333333333335</v>
      </c>
      <c r="J224" s="231">
        <v>449.9666666666667</v>
      </c>
      <c r="K224" s="230">
        <v>440</v>
      </c>
      <c r="L224" s="230">
        <v>431.25</v>
      </c>
      <c r="M224" s="230">
        <v>13.89263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472.25</v>
      </c>
      <c r="D225" s="231">
        <v>467.91666666666669</v>
      </c>
      <c r="E225" s="231">
        <v>461.13333333333338</v>
      </c>
      <c r="F225" s="231">
        <v>450.01666666666671</v>
      </c>
      <c r="G225" s="231">
        <v>443.23333333333341</v>
      </c>
      <c r="H225" s="231">
        <v>479.03333333333336</v>
      </c>
      <c r="I225" s="231">
        <v>485.81666666666666</v>
      </c>
      <c r="J225" s="231">
        <v>496.93333333333334</v>
      </c>
      <c r="K225" s="230">
        <v>474.7</v>
      </c>
      <c r="L225" s="230">
        <v>456.8</v>
      </c>
      <c r="M225" s="230">
        <v>2.5220799999999999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53.85</v>
      </c>
      <c r="D226" s="231">
        <v>53.9</v>
      </c>
      <c r="E226" s="231">
        <v>53.55</v>
      </c>
      <c r="F226" s="231">
        <v>53.25</v>
      </c>
      <c r="G226" s="231">
        <v>52.9</v>
      </c>
      <c r="H226" s="231">
        <v>54.199999999999996</v>
      </c>
      <c r="I226" s="231">
        <v>54.550000000000004</v>
      </c>
      <c r="J226" s="231">
        <v>54.849999999999994</v>
      </c>
      <c r="K226" s="230">
        <v>54.25</v>
      </c>
      <c r="L226" s="230">
        <v>53.6</v>
      </c>
      <c r="M226" s="230">
        <v>45.90061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63.8</v>
      </c>
      <c r="D227" s="231">
        <v>63.783333333333331</v>
      </c>
      <c r="E227" s="231">
        <v>63.016666666666666</v>
      </c>
      <c r="F227" s="231">
        <v>62.233333333333334</v>
      </c>
      <c r="G227" s="231">
        <v>61.466666666666669</v>
      </c>
      <c r="H227" s="231">
        <v>64.566666666666663</v>
      </c>
      <c r="I227" s="231">
        <v>65.333333333333314</v>
      </c>
      <c r="J227" s="231">
        <v>66.11666666666666</v>
      </c>
      <c r="K227" s="230">
        <v>64.55</v>
      </c>
      <c r="L227" s="230">
        <v>63</v>
      </c>
      <c r="M227" s="230">
        <v>333.70551999999998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89.9</v>
      </c>
      <c r="D228" s="231">
        <v>90.133333333333326</v>
      </c>
      <c r="E228" s="231">
        <v>87.716666666666654</v>
      </c>
      <c r="F228" s="231">
        <v>85.533333333333331</v>
      </c>
      <c r="G228" s="231">
        <v>83.11666666666666</v>
      </c>
      <c r="H228" s="231">
        <v>92.316666666666649</v>
      </c>
      <c r="I228" s="231">
        <v>94.733333333333334</v>
      </c>
      <c r="J228" s="231">
        <v>96.916666666666643</v>
      </c>
      <c r="K228" s="230">
        <v>92.55</v>
      </c>
      <c r="L228" s="230">
        <v>87.95</v>
      </c>
      <c r="M228" s="230">
        <v>186.27334999999999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827.7</v>
      </c>
      <c r="D229" s="231">
        <v>833.38333333333333</v>
      </c>
      <c r="E229" s="231">
        <v>816.31666666666661</v>
      </c>
      <c r="F229" s="231">
        <v>804.93333333333328</v>
      </c>
      <c r="G229" s="231">
        <v>787.86666666666656</v>
      </c>
      <c r="H229" s="231">
        <v>844.76666666666665</v>
      </c>
      <c r="I229" s="231">
        <v>861.83333333333348</v>
      </c>
      <c r="J229" s="231">
        <v>873.2166666666667</v>
      </c>
      <c r="K229" s="230">
        <v>850.45</v>
      </c>
      <c r="L229" s="230">
        <v>822</v>
      </c>
      <c r="M229" s="230">
        <v>0.29548999999999997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469.7</v>
      </c>
      <c r="D230" s="231">
        <v>473.0333333333333</v>
      </c>
      <c r="E230" s="231">
        <v>461.51666666666659</v>
      </c>
      <c r="F230" s="231">
        <v>453.33333333333331</v>
      </c>
      <c r="G230" s="231">
        <v>441.81666666666661</v>
      </c>
      <c r="H230" s="231">
        <v>481.21666666666658</v>
      </c>
      <c r="I230" s="231">
        <v>492.73333333333323</v>
      </c>
      <c r="J230" s="231">
        <v>500.91666666666657</v>
      </c>
      <c r="K230" s="230">
        <v>484.55</v>
      </c>
      <c r="L230" s="230">
        <v>464.85</v>
      </c>
      <c r="M230" s="230">
        <v>8.16831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28.45</v>
      </c>
      <c r="D231" s="231">
        <v>28.533333333333331</v>
      </c>
      <c r="E231" s="231">
        <v>28.216666666666661</v>
      </c>
      <c r="F231" s="231">
        <v>27.983333333333331</v>
      </c>
      <c r="G231" s="231">
        <v>27.666666666666661</v>
      </c>
      <c r="H231" s="231">
        <v>28.766666666666662</v>
      </c>
      <c r="I231" s="231">
        <v>29.083333333333332</v>
      </c>
      <c r="J231" s="231">
        <v>29.316666666666663</v>
      </c>
      <c r="K231" s="230">
        <v>28.85</v>
      </c>
      <c r="L231" s="230">
        <v>28.3</v>
      </c>
      <c r="M231" s="230">
        <v>73.074560000000005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424.6</v>
      </c>
      <c r="D232" s="231">
        <v>425.2</v>
      </c>
      <c r="E232" s="231">
        <v>423.4</v>
      </c>
      <c r="F232" s="231">
        <v>422.2</v>
      </c>
      <c r="G232" s="231">
        <v>420.4</v>
      </c>
      <c r="H232" s="231">
        <v>426.4</v>
      </c>
      <c r="I232" s="231">
        <v>428.20000000000005</v>
      </c>
      <c r="J232" s="231">
        <v>429.4</v>
      </c>
      <c r="K232" s="230">
        <v>427</v>
      </c>
      <c r="L232" s="230">
        <v>424</v>
      </c>
      <c r="M232" s="230">
        <v>79.849329999999995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97.2</v>
      </c>
      <c r="D233" s="231">
        <v>97.583333333333329</v>
      </c>
      <c r="E233" s="231">
        <v>96.166666666666657</v>
      </c>
      <c r="F233" s="231">
        <v>95.133333333333326</v>
      </c>
      <c r="G233" s="231">
        <v>93.716666666666654</v>
      </c>
      <c r="H233" s="231">
        <v>98.61666666666666</v>
      </c>
      <c r="I233" s="231">
        <v>100.03333333333332</v>
      </c>
      <c r="J233" s="231">
        <v>101.06666666666666</v>
      </c>
      <c r="K233" s="230">
        <v>99</v>
      </c>
      <c r="L233" s="230">
        <v>96.55</v>
      </c>
      <c r="M233" s="230">
        <v>4.6988700000000003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189.65</v>
      </c>
      <c r="D234" s="231">
        <v>189.26666666666665</v>
      </c>
      <c r="E234" s="231">
        <v>187.7833333333333</v>
      </c>
      <c r="F234" s="231">
        <v>185.91666666666666</v>
      </c>
      <c r="G234" s="231">
        <v>184.43333333333331</v>
      </c>
      <c r="H234" s="231">
        <v>191.1333333333333</v>
      </c>
      <c r="I234" s="231">
        <v>192.61666666666665</v>
      </c>
      <c r="J234" s="231">
        <v>194.48333333333329</v>
      </c>
      <c r="K234" s="230">
        <v>190.75</v>
      </c>
      <c r="L234" s="230">
        <v>187.4</v>
      </c>
      <c r="M234" s="230">
        <v>16.99174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116.2</v>
      </c>
      <c r="D235" s="231">
        <v>115.81666666666668</v>
      </c>
      <c r="E235" s="231">
        <v>114.73333333333335</v>
      </c>
      <c r="F235" s="231">
        <v>113.26666666666667</v>
      </c>
      <c r="G235" s="231">
        <v>112.18333333333334</v>
      </c>
      <c r="H235" s="231">
        <v>117.28333333333336</v>
      </c>
      <c r="I235" s="231">
        <v>118.3666666666667</v>
      </c>
      <c r="J235" s="231">
        <v>119.83333333333337</v>
      </c>
      <c r="K235" s="230">
        <v>116.9</v>
      </c>
      <c r="L235" s="230">
        <v>114.35</v>
      </c>
      <c r="M235" s="230">
        <v>74.172259999999994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71.75</v>
      </c>
      <c r="D236" s="231">
        <v>71.933333333333337</v>
      </c>
      <c r="E236" s="231">
        <v>71.066666666666677</v>
      </c>
      <c r="F236" s="231">
        <v>70.38333333333334</v>
      </c>
      <c r="G236" s="231">
        <v>69.51666666666668</v>
      </c>
      <c r="H236" s="231">
        <v>72.616666666666674</v>
      </c>
      <c r="I236" s="231">
        <v>73.483333333333348</v>
      </c>
      <c r="J236" s="231">
        <v>74.166666666666671</v>
      </c>
      <c r="K236" s="230">
        <v>72.8</v>
      </c>
      <c r="L236" s="230">
        <v>71.25</v>
      </c>
      <c r="M236" s="230">
        <v>30.29053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6040.2</v>
      </c>
      <c r="D237" s="231">
        <v>5957.4333333333343</v>
      </c>
      <c r="E237" s="231">
        <v>5817.8666666666686</v>
      </c>
      <c r="F237" s="231">
        <v>5595.5333333333347</v>
      </c>
      <c r="G237" s="231">
        <v>5455.966666666669</v>
      </c>
      <c r="H237" s="231">
        <v>6179.7666666666682</v>
      </c>
      <c r="I237" s="231">
        <v>6319.3333333333339</v>
      </c>
      <c r="J237" s="231">
        <v>6541.6666666666679</v>
      </c>
      <c r="K237" s="230">
        <v>6097</v>
      </c>
      <c r="L237" s="230">
        <v>5735.1</v>
      </c>
      <c r="M237" s="230">
        <v>4.9819399999999998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331.5</v>
      </c>
      <c r="D238" s="231">
        <v>332.2</v>
      </c>
      <c r="E238" s="231">
        <v>329.4</v>
      </c>
      <c r="F238" s="231">
        <v>327.3</v>
      </c>
      <c r="G238" s="231">
        <v>324.5</v>
      </c>
      <c r="H238" s="231">
        <v>334.29999999999995</v>
      </c>
      <c r="I238" s="231">
        <v>337.1</v>
      </c>
      <c r="J238" s="231">
        <v>339.19999999999993</v>
      </c>
      <c r="K238" s="230">
        <v>335</v>
      </c>
      <c r="L238" s="230">
        <v>330.1</v>
      </c>
      <c r="M238" s="230">
        <v>9.7126400000000004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155.85</v>
      </c>
      <c r="D239" s="231">
        <v>155.71666666666667</v>
      </c>
      <c r="E239" s="231">
        <v>154.33333333333334</v>
      </c>
      <c r="F239" s="231">
        <v>152.81666666666666</v>
      </c>
      <c r="G239" s="231">
        <v>151.43333333333334</v>
      </c>
      <c r="H239" s="231">
        <v>157.23333333333335</v>
      </c>
      <c r="I239" s="231">
        <v>158.61666666666667</v>
      </c>
      <c r="J239" s="231">
        <v>160.13333333333335</v>
      </c>
      <c r="K239" s="230">
        <v>157.1</v>
      </c>
      <c r="L239" s="230">
        <v>154.19999999999999</v>
      </c>
      <c r="M239" s="230">
        <v>41.371220000000001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357.2</v>
      </c>
      <c r="D240" s="231">
        <v>356.40000000000003</v>
      </c>
      <c r="E240" s="231">
        <v>353.30000000000007</v>
      </c>
      <c r="F240" s="231">
        <v>349.40000000000003</v>
      </c>
      <c r="G240" s="231">
        <v>346.30000000000007</v>
      </c>
      <c r="H240" s="231">
        <v>360.30000000000007</v>
      </c>
      <c r="I240" s="231">
        <v>363.40000000000009</v>
      </c>
      <c r="J240" s="231">
        <v>367.30000000000007</v>
      </c>
      <c r="K240" s="230">
        <v>359.5</v>
      </c>
      <c r="L240" s="230">
        <v>352.5</v>
      </c>
      <c r="M240" s="230">
        <v>46.016599999999997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83.3</v>
      </c>
      <c r="D241" s="231">
        <v>83.566666666666677</v>
      </c>
      <c r="E241" s="231">
        <v>82.633333333333354</v>
      </c>
      <c r="F241" s="231">
        <v>81.966666666666683</v>
      </c>
      <c r="G241" s="231">
        <v>81.03333333333336</v>
      </c>
      <c r="H241" s="231">
        <v>84.233333333333348</v>
      </c>
      <c r="I241" s="231">
        <v>85.166666666666657</v>
      </c>
      <c r="J241" s="231">
        <v>85.833333333333343</v>
      </c>
      <c r="K241" s="230">
        <v>84.5</v>
      </c>
      <c r="L241" s="230">
        <v>82.9</v>
      </c>
      <c r="M241" s="230">
        <v>158.11123000000001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25.4</v>
      </c>
      <c r="D242" s="231">
        <v>25.366666666666664</v>
      </c>
      <c r="E242" s="231">
        <v>25.183333333333326</v>
      </c>
      <c r="F242" s="231">
        <v>24.966666666666661</v>
      </c>
      <c r="G242" s="231">
        <v>24.783333333333324</v>
      </c>
      <c r="H242" s="231">
        <v>25.583333333333329</v>
      </c>
      <c r="I242" s="231">
        <v>25.766666666666666</v>
      </c>
      <c r="J242" s="231">
        <v>25.983333333333331</v>
      </c>
      <c r="K242" s="230">
        <v>25.55</v>
      </c>
      <c r="L242" s="230">
        <v>25.15</v>
      </c>
      <c r="M242" s="230">
        <v>82.118260000000006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631.6</v>
      </c>
      <c r="D243" s="231">
        <v>631.56666666666672</v>
      </c>
      <c r="E243" s="231">
        <v>627.58333333333348</v>
      </c>
      <c r="F243" s="231">
        <v>623.56666666666672</v>
      </c>
      <c r="G243" s="231">
        <v>619.58333333333348</v>
      </c>
      <c r="H243" s="231">
        <v>635.58333333333348</v>
      </c>
      <c r="I243" s="231">
        <v>639.56666666666683</v>
      </c>
      <c r="J243" s="231">
        <v>643.58333333333348</v>
      </c>
      <c r="K243" s="230">
        <v>635.54999999999995</v>
      </c>
      <c r="L243" s="230">
        <v>627.54999999999995</v>
      </c>
      <c r="M243" s="230">
        <v>12.44544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34.200000000000003</v>
      </c>
      <c r="D244" s="231">
        <v>35.199999999999996</v>
      </c>
      <c r="E244" s="231">
        <v>32.999999999999993</v>
      </c>
      <c r="F244" s="231">
        <v>31.799999999999997</v>
      </c>
      <c r="G244" s="231">
        <v>29.599999999999994</v>
      </c>
      <c r="H244" s="231">
        <v>36.399999999999991</v>
      </c>
      <c r="I244" s="231">
        <v>38.599999999999994</v>
      </c>
      <c r="J244" s="231">
        <v>39.79999999999999</v>
      </c>
      <c r="K244" s="230">
        <v>37.4</v>
      </c>
      <c r="L244" s="230">
        <v>34</v>
      </c>
      <c r="M244" s="230">
        <v>2751.21738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1198.45</v>
      </c>
      <c r="D245" s="231">
        <v>1200.2166666666667</v>
      </c>
      <c r="E245" s="231">
        <v>1169.7333333333333</v>
      </c>
      <c r="F245" s="231">
        <v>1141.0166666666667</v>
      </c>
      <c r="G245" s="231">
        <v>1110.5333333333333</v>
      </c>
      <c r="H245" s="231">
        <v>1228.9333333333334</v>
      </c>
      <c r="I245" s="231">
        <v>1259.416666666667</v>
      </c>
      <c r="J245" s="231">
        <v>1288.1333333333334</v>
      </c>
      <c r="K245" s="230">
        <v>1230.7</v>
      </c>
      <c r="L245" s="230">
        <v>1171.5</v>
      </c>
      <c r="M245" s="230">
        <v>1.7313799999999999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329.75</v>
      </c>
      <c r="D246" s="231">
        <v>330.58333333333331</v>
      </c>
      <c r="E246" s="231">
        <v>326.76666666666665</v>
      </c>
      <c r="F246" s="231">
        <v>323.78333333333336</v>
      </c>
      <c r="G246" s="231">
        <v>319.9666666666667</v>
      </c>
      <c r="H246" s="231">
        <v>333.56666666666661</v>
      </c>
      <c r="I246" s="231">
        <v>337.38333333333333</v>
      </c>
      <c r="J246" s="231">
        <v>340.36666666666656</v>
      </c>
      <c r="K246" s="230">
        <v>334.4</v>
      </c>
      <c r="L246" s="230">
        <v>327.60000000000002</v>
      </c>
      <c r="M246" s="230">
        <v>0.55786999999999998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484.85</v>
      </c>
      <c r="D247" s="231">
        <v>486.34999999999997</v>
      </c>
      <c r="E247" s="231">
        <v>481.99999999999994</v>
      </c>
      <c r="F247" s="231">
        <v>479.15</v>
      </c>
      <c r="G247" s="231">
        <v>474.79999999999995</v>
      </c>
      <c r="H247" s="231">
        <v>489.19999999999993</v>
      </c>
      <c r="I247" s="231">
        <v>493.54999999999995</v>
      </c>
      <c r="J247" s="231">
        <v>496.39999999999992</v>
      </c>
      <c r="K247" s="230">
        <v>490.7</v>
      </c>
      <c r="L247" s="230">
        <v>483.5</v>
      </c>
      <c r="M247" s="230">
        <v>15.932169999999999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152.80000000000001</v>
      </c>
      <c r="D248" s="231">
        <v>152.85000000000002</v>
      </c>
      <c r="E248" s="231">
        <v>151.05000000000004</v>
      </c>
      <c r="F248" s="231">
        <v>149.30000000000001</v>
      </c>
      <c r="G248" s="231">
        <v>147.50000000000003</v>
      </c>
      <c r="H248" s="231">
        <v>154.60000000000005</v>
      </c>
      <c r="I248" s="231">
        <v>156.4</v>
      </c>
      <c r="J248" s="231">
        <v>158.15000000000006</v>
      </c>
      <c r="K248" s="230">
        <v>154.65</v>
      </c>
      <c r="L248" s="230">
        <v>151.1</v>
      </c>
      <c r="M248" s="230">
        <v>44.196489999999997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1134.5999999999999</v>
      </c>
      <c r="D249" s="231">
        <v>1138.2</v>
      </c>
      <c r="E249" s="231">
        <v>1125.4000000000001</v>
      </c>
      <c r="F249" s="231">
        <v>1116.2</v>
      </c>
      <c r="G249" s="231">
        <v>1103.4000000000001</v>
      </c>
      <c r="H249" s="231">
        <v>1147.4000000000001</v>
      </c>
      <c r="I249" s="231">
        <v>1160.1999999999998</v>
      </c>
      <c r="J249" s="231">
        <v>1169.4000000000001</v>
      </c>
      <c r="K249" s="230">
        <v>1151</v>
      </c>
      <c r="L249" s="230">
        <v>1129</v>
      </c>
      <c r="M249" s="230">
        <v>27.521599999999999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14.1</v>
      </c>
      <c r="D250" s="231">
        <v>14.15</v>
      </c>
      <c r="E250" s="231">
        <v>13.9</v>
      </c>
      <c r="F250" s="231">
        <v>13.7</v>
      </c>
      <c r="G250" s="231">
        <v>13.45</v>
      </c>
      <c r="H250" s="231">
        <v>14.350000000000001</v>
      </c>
      <c r="I250" s="231">
        <v>14.600000000000001</v>
      </c>
      <c r="J250" s="231">
        <v>14.800000000000002</v>
      </c>
      <c r="K250" s="230">
        <v>14.4</v>
      </c>
      <c r="L250" s="230">
        <v>13.95</v>
      </c>
      <c r="M250" s="230">
        <v>71.400170000000003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3802.8</v>
      </c>
      <c r="D251" s="231">
        <v>3800.2166666666672</v>
      </c>
      <c r="E251" s="231">
        <v>3760.6333333333341</v>
      </c>
      <c r="F251" s="231">
        <v>3718.4666666666672</v>
      </c>
      <c r="G251" s="231">
        <v>3678.8833333333341</v>
      </c>
      <c r="H251" s="231">
        <v>3842.3833333333341</v>
      </c>
      <c r="I251" s="231">
        <v>3881.9666666666672</v>
      </c>
      <c r="J251" s="231">
        <v>3924.1333333333341</v>
      </c>
      <c r="K251" s="230">
        <v>3839.8</v>
      </c>
      <c r="L251" s="230">
        <v>3758.05</v>
      </c>
      <c r="M251" s="230">
        <v>1.04863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1273.55</v>
      </c>
      <c r="D252" s="231">
        <v>1270.6166666666666</v>
      </c>
      <c r="E252" s="231">
        <v>1265.4333333333332</v>
      </c>
      <c r="F252" s="231">
        <v>1257.3166666666666</v>
      </c>
      <c r="G252" s="231">
        <v>1252.1333333333332</v>
      </c>
      <c r="H252" s="231">
        <v>1278.7333333333331</v>
      </c>
      <c r="I252" s="231">
        <v>1283.9166666666665</v>
      </c>
      <c r="J252" s="231">
        <v>1292.0333333333331</v>
      </c>
      <c r="K252" s="230">
        <v>1275.8</v>
      </c>
      <c r="L252" s="230">
        <v>1262.5</v>
      </c>
      <c r="M252" s="230">
        <v>45.054009999999998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452.65</v>
      </c>
      <c r="D253" s="231">
        <v>452.14999999999992</v>
      </c>
      <c r="E253" s="231">
        <v>446.89999999999986</v>
      </c>
      <c r="F253" s="231">
        <v>441.14999999999992</v>
      </c>
      <c r="G253" s="231">
        <v>435.89999999999986</v>
      </c>
      <c r="H253" s="231">
        <v>457.89999999999986</v>
      </c>
      <c r="I253" s="231">
        <v>463.15</v>
      </c>
      <c r="J253" s="231">
        <v>468.89999999999986</v>
      </c>
      <c r="K253" s="230">
        <v>457.4</v>
      </c>
      <c r="L253" s="230">
        <v>446.4</v>
      </c>
      <c r="M253" s="230">
        <v>3.72235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2163.6</v>
      </c>
      <c r="D254" s="231">
        <v>2157.9666666666667</v>
      </c>
      <c r="E254" s="231">
        <v>2135.9333333333334</v>
      </c>
      <c r="F254" s="231">
        <v>2108.2666666666669</v>
      </c>
      <c r="G254" s="231">
        <v>2086.2333333333336</v>
      </c>
      <c r="H254" s="231">
        <v>2185.6333333333332</v>
      </c>
      <c r="I254" s="231">
        <v>2207.666666666667</v>
      </c>
      <c r="J254" s="231">
        <v>2235.333333333333</v>
      </c>
      <c r="K254" s="230">
        <v>2180</v>
      </c>
      <c r="L254" s="230">
        <v>2130.3000000000002</v>
      </c>
      <c r="M254" s="230">
        <v>5.8113000000000001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712.35</v>
      </c>
      <c r="D255" s="231">
        <v>711.53333333333342</v>
      </c>
      <c r="E255" s="231">
        <v>707.11666666666679</v>
      </c>
      <c r="F255" s="231">
        <v>701.88333333333333</v>
      </c>
      <c r="G255" s="231">
        <v>697.4666666666667</v>
      </c>
      <c r="H255" s="231">
        <v>716.76666666666688</v>
      </c>
      <c r="I255" s="231">
        <v>721.18333333333362</v>
      </c>
      <c r="J255" s="231">
        <v>726.41666666666697</v>
      </c>
      <c r="K255" s="230">
        <v>715.95</v>
      </c>
      <c r="L255" s="230">
        <v>706.3</v>
      </c>
      <c r="M255" s="230">
        <v>3.1332499999999999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2074.4499999999998</v>
      </c>
      <c r="D256" s="231">
        <v>2086.4833333333331</v>
      </c>
      <c r="E256" s="231">
        <v>2052.9666666666662</v>
      </c>
      <c r="F256" s="231">
        <v>2031.4833333333331</v>
      </c>
      <c r="G256" s="231">
        <v>1997.9666666666662</v>
      </c>
      <c r="H256" s="231">
        <v>2107.9666666666662</v>
      </c>
      <c r="I256" s="231">
        <v>2141.4833333333336</v>
      </c>
      <c r="J256" s="231">
        <v>2162.9666666666662</v>
      </c>
      <c r="K256" s="230">
        <v>2120</v>
      </c>
      <c r="L256" s="230">
        <v>2065</v>
      </c>
      <c r="M256" s="230">
        <v>0.12307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3023.55</v>
      </c>
      <c r="D257" s="231">
        <v>3022.5166666666664</v>
      </c>
      <c r="E257" s="231">
        <v>2993.0333333333328</v>
      </c>
      <c r="F257" s="231">
        <v>2962.5166666666664</v>
      </c>
      <c r="G257" s="231">
        <v>2933.0333333333328</v>
      </c>
      <c r="H257" s="231">
        <v>3053.0333333333328</v>
      </c>
      <c r="I257" s="231">
        <v>3082.5166666666664</v>
      </c>
      <c r="J257" s="231">
        <v>3113.0333333333328</v>
      </c>
      <c r="K257" s="230">
        <v>3052</v>
      </c>
      <c r="L257" s="230">
        <v>2992</v>
      </c>
      <c r="M257" s="230">
        <v>0.98333000000000004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788.6</v>
      </c>
      <c r="D258" s="231">
        <v>790.51666666666677</v>
      </c>
      <c r="E258" s="231">
        <v>782.03333333333353</v>
      </c>
      <c r="F258" s="231">
        <v>775.46666666666681</v>
      </c>
      <c r="G258" s="231">
        <v>766.98333333333358</v>
      </c>
      <c r="H258" s="231">
        <v>797.08333333333348</v>
      </c>
      <c r="I258" s="231">
        <v>805.56666666666683</v>
      </c>
      <c r="J258" s="231">
        <v>812.13333333333344</v>
      </c>
      <c r="K258" s="230">
        <v>799</v>
      </c>
      <c r="L258" s="230">
        <v>783.95</v>
      </c>
      <c r="M258" s="230">
        <v>2.1760199999999998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767.2</v>
      </c>
      <c r="D259" s="231">
        <v>771.4</v>
      </c>
      <c r="E259" s="231">
        <v>760.8</v>
      </c>
      <c r="F259" s="231">
        <v>754.4</v>
      </c>
      <c r="G259" s="231">
        <v>743.8</v>
      </c>
      <c r="H259" s="231">
        <v>777.8</v>
      </c>
      <c r="I259" s="231">
        <v>788.40000000000009</v>
      </c>
      <c r="J259" s="231">
        <v>794.8</v>
      </c>
      <c r="K259" s="230">
        <v>782</v>
      </c>
      <c r="L259" s="230">
        <v>765</v>
      </c>
      <c r="M259" s="230">
        <v>1.0512699999999999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382.05</v>
      </c>
      <c r="D260" s="231">
        <v>382.34999999999997</v>
      </c>
      <c r="E260" s="231">
        <v>379.69999999999993</v>
      </c>
      <c r="F260" s="231">
        <v>377.34999999999997</v>
      </c>
      <c r="G260" s="231">
        <v>374.69999999999993</v>
      </c>
      <c r="H260" s="231">
        <v>384.69999999999993</v>
      </c>
      <c r="I260" s="231">
        <v>387.34999999999991</v>
      </c>
      <c r="J260" s="231">
        <v>389.69999999999993</v>
      </c>
      <c r="K260" s="230">
        <v>385</v>
      </c>
      <c r="L260" s="230">
        <v>380</v>
      </c>
      <c r="M260" s="230">
        <v>7.6466900000000004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62.35</v>
      </c>
      <c r="D261" s="231">
        <v>62.333333333333336</v>
      </c>
      <c r="E261" s="231">
        <v>61.81666666666667</v>
      </c>
      <c r="F261" s="231">
        <v>61.283333333333331</v>
      </c>
      <c r="G261" s="231">
        <v>60.766666666666666</v>
      </c>
      <c r="H261" s="231">
        <v>62.866666666666674</v>
      </c>
      <c r="I261" s="231">
        <v>63.38333333333334</v>
      </c>
      <c r="J261" s="231">
        <v>63.916666666666679</v>
      </c>
      <c r="K261" s="230">
        <v>62.85</v>
      </c>
      <c r="L261" s="230">
        <v>61.8</v>
      </c>
      <c r="M261" s="230">
        <v>16.458449999999999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258.85000000000002</v>
      </c>
      <c r="D262" s="231">
        <v>260.16666666666669</v>
      </c>
      <c r="E262" s="231">
        <v>255.33333333333337</v>
      </c>
      <c r="F262" s="231">
        <v>251.81666666666666</v>
      </c>
      <c r="G262" s="231">
        <v>246.98333333333335</v>
      </c>
      <c r="H262" s="231">
        <v>263.68333333333339</v>
      </c>
      <c r="I262" s="231">
        <v>268.51666666666677</v>
      </c>
      <c r="J262" s="231">
        <v>272.03333333333342</v>
      </c>
      <c r="K262" s="230">
        <v>265</v>
      </c>
      <c r="L262" s="230">
        <v>256.64999999999998</v>
      </c>
      <c r="M262" s="230">
        <v>8.7146600000000003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738.7</v>
      </c>
      <c r="D263" s="231">
        <v>736.98333333333323</v>
      </c>
      <c r="E263" s="231">
        <v>731.96666666666647</v>
      </c>
      <c r="F263" s="231">
        <v>725.23333333333323</v>
      </c>
      <c r="G263" s="231">
        <v>720.21666666666647</v>
      </c>
      <c r="H263" s="231">
        <v>743.71666666666647</v>
      </c>
      <c r="I263" s="231">
        <v>748.73333333333312</v>
      </c>
      <c r="J263" s="231">
        <v>755.46666666666647</v>
      </c>
      <c r="K263" s="230">
        <v>742</v>
      </c>
      <c r="L263" s="230">
        <v>730.25</v>
      </c>
      <c r="M263" s="230">
        <v>14.644679999999999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104.55</v>
      </c>
      <c r="D264" s="231">
        <v>104.45</v>
      </c>
      <c r="E264" s="231">
        <v>103.9</v>
      </c>
      <c r="F264" s="231">
        <v>103.25</v>
      </c>
      <c r="G264" s="231">
        <v>102.7</v>
      </c>
      <c r="H264" s="231">
        <v>105.10000000000001</v>
      </c>
      <c r="I264" s="231">
        <v>105.64999999999999</v>
      </c>
      <c r="J264" s="231">
        <v>106.30000000000001</v>
      </c>
      <c r="K264" s="230">
        <v>105</v>
      </c>
      <c r="L264" s="230">
        <v>103.8</v>
      </c>
      <c r="M264" s="230">
        <v>2.95139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292.25</v>
      </c>
      <c r="D265" s="231">
        <v>291.76666666666671</v>
      </c>
      <c r="E265" s="231">
        <v>288.58333333333343</v>
      </c>
      <c r="F265" s="231">
        <v>284.91666666666674</v>
      </c>
      <c r="G265" s="231">
        <v>281.73333333333346</v>
      </c>
      <c r="H265" s="231">
        <v>295.43333333333339</v>
      </c>
      <c r="I265" s="231">
        <v>298.61666666666667</v>
      </c>
      <c r="J265" s="231">
        <v>302.28333333333336</v>
      </c>
      <c r="K265" s="230">
        <v>294.95</v>
      </c>
      <c r="L265" s="230">
        <v>288.10000000000002</v>
      </c>
      <c r="M265" s="230">
        <v>5.5395300000000001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595.04999999999995</v>
      </c>
      <c r="D266" s="231">
        <v>594.7833333333333</v>
      </c>
      <c r="E266" s="231">
        <v>588.91666666666663</v>
      </c>
      <c r="F266" s="231">
        <v>582.7833333333333</v>
      </c>
      <c r="G266" s="231">
        <v>576.91666666666663</v>
      </c>
      <c r="H266" s="231">
        <v>600.91666666666663</v>
      </c>
      <c r="I266" s="231">
        <v>606.78333333333342</v>
      </c>
      <c r="J266" s="231">
        <v>612.91666666666663</v>
      </c>
      <c r="K266" s="230">
        <v>600.65</v>
      </c>
      <c r="L266" s="230">
        <v>588.65</v>
      </c>
      <c r="M266" s="230">
        <v>13.922359999999999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471.9</v>
      </c>
      <c r="D267" s="231">
        <v>468.2</v>
      </c>
      <c r="E267" s="231">
        <v>460.75</v>
      </c>
      <c r="F267" s="231">
        <v>449.6</v>
      </c>
      <c r="G267" s="231">
        <v>442.15000000000003</v>
      </c>
      <c r="H267" s="231">
        <v>479.34999999999997</v>
      </c>
      <c r="I267" s="231">
        <v>486.7999999999999</v>
      </c>
      <c r="J267" s="231">
        <v>497.94999999999993</v>
      </c>
      <c r="K267" s="230">
        <v>475.65</v>
      </c>
      <c r="L267" s="230">
        <v>457.05</v>
      </c>
      <c r="M267" s="230">
        <v>33.858060000000002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423.85</v>
      </c>
      <c r="D268" s="231">
        <v>422.93333333333334</v>
      </c>
      <c r="E268" s="231">
        <v>419.4666666666667</v>
      </c>
      <c r="F268" s="231">
        <v>415.08333333333337</v>
      </c>
      <c r="G268" s="231">
        <v>411.61666666666673</v>
      </c>
      <c r="H268" s="231">
        <v>427.31666666666666</v>
      </c>
      <c r="I268" s="231">
        <v>430.78333333333325</v>
      </c>
      <c r="J268" s="231">
        <v>435.16666666666663</v>
      </c>
      <c r="K268" s="230">
        <v>426.4</v>
      </c>
      <c r="L268" s="230">
        <v>418.55</v>
      </c>
      <c r="M268" s="230">
        <v>2.9163199999999998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315.45</v>
      </c>
      <c r="D269" s="231">
        <v>314.16666666666669</v>
      </c>
      <c r="E269" s="231">
        <v>311.08333333333337</v>
      </c>
      <c r="F269" s="231">
        <v>306.7166666666667</v>
      </c>
      <c r="G269" s="231">
        <v>303.63333333333338</v>
      </c>
      <c r="H269" s="231">
        <v>318.53333333333336</v>
      </c>
      <c r="I269" s="231">
        <v>321.61666666666673</v>
      </c>
      <c r="J269" s="231">
        <v>325.98333333333335</v>
      </c>
      <c r="K269" s="230">
        <v>317.25</v>
      </c>
      <c r="L269" s="230">
        <v>309.8</v>
      </c>
      <c r="M269" s="230">
        <v>0.59809999999999997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683.7</v>
      </c>
      <c r="D270" s="231">
        <v>685.23333333333323</v>
      </c>
      <c r="E270" s="231">
        <v>676.51666666666642</v>
      </c>
      <c r="F270" s="231">
        <v>669.33333333333314</v>
      </c>
      <c r="G270" s="231">
        <v>660.61666666666633</v>
      </c>
      <c r="H270" s="231">
        <v>692.41666666666652</v>
      </c>
      <c r="I270" s="231">
        <v>701.13333333333344</v>
      </c>
      <c r="J270" s="231">
        <v>708.31666666666661</v>
      </c>
      <c r="K270" s="230">
        <v>693.95</v>
      </c>
      <c r="L270" s="230">
        <v>678.05</v>
      </c>
      <c r="M270" s="230">
        <v>1.6622600000000001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194.85</v>
      </c>
      <c r="D271" s="231">
        <v>195.06666666666669</v>
      </c>
      <c r="E271" s="231">
        <v>193.63333333333338</v>
      </c>
      <c r="F271" s="231">
        <v>192.41666666666669</v>
      </c>
      <c r="G271" s="231">
        <v>190.98333333333338</v>
      </c>
      <c r="H271" s="231">
        <v>196.28333333333339</v>
      </c>
      <c r="I271" s="231">
        <v>197.71666666666673</v>
      </c>
      <c r="J271" s="231">
        <v>198.93333333333339</v>
      </c>
      <c r="K271" s="230">
        <v>196.5</v>
      </c>
      <c r="L271" s="230">
        <v>193.85</v>
      </c>
      <c r="M271" s="230">
        <v>3.6547100000000001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582.5</v>
      </c>
      <c r="D272" s="231">
        <v>583.15</v>
      </c>
      <c r="E272" s="231">
        <v>573.34999999999991</v>
      </c>
      <c r="F272" s="231">
        <v>564.19999999999993</v>
      </c>
      <c r="G272" s="231">
        <v>554.39999999999986</v>
      </c>
      <c r="H272" s="231">
        <v>592.29999999999995</v>
      </c>
      <c r="I272" s="231">
        <v>602.09999999999991</v>
      </c>
      <c r="J272" s="231">
        <v>611.25</v>
      </c>
      <c r="K272" s="230">
        <v>592.95000000000005</v>
      </c>
      <c r="L272" s="230">
        <v>574</v>
      </c>
      <c r="M272" s="230">
        <v>3.95431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1911.35</v>
      </c>
      <c r="D273" s="231">
        <v>1886.8166666666666</v>
      </c>
      <c r="E273" s="231">
        <v>1842.0333333333333</v>
      </c>
      <c r="F273" s="231">
        <v>1772.7166666666667</v>
      </c>
      <c r="G273" s="231">
        <v>1727.9333333333334</v>
      </c>
      <c r="H273" s="231">
        <v>1956.1333333333332</v>
      </c>
      <c r="I273" s="231">
        <v>2000.9166666666665</v>
      </c>
      <c r="J273" s="231">
        <v>2070.2333333333331</v>
      </c>
      <c r="K273" s="230">
        <v>1931.6</v>
      </c>
      <c r="L273" s="230">
        <v>1817.5</v>
      </c>
      <c r="M273" s="230">
        <v>2.7781400000000001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243.65</v>
      </c>
      <c r="D274" s="231">
        <v>243.5</v>
      </c>
      <c r="E274" s="231">
        <v>241.4</v>
      </c>
      <c r="F274" s="231">
        <v>239.15</v>
      </c>
      <c r="G274" s="231">
        <v>237.05</v>
      </c>
      <c r="H274" s="231">
        <v>245.75</v>
      </c>
      <c r="I274" s="231">
        <v>247.85000000000002</v>
      </c>
      <c r="J274" s="231">
        <v>250.1</v>
      </c>
      <c r="K274" s="230">
        <v>245.6</v>
      </c>
      <c r="L274" s="230">
        <v>241.25</v>
      </c>
      <c r="M274" s="230">
        <v>2.4375499999999999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909.25</v>
      </c>
      <c r="D275" s="231">
        <v>916.75</v>
      </c>
      <c r="E275" s="231">
        <v>898.5</v>
      </c>
      <c r="F275" s="231">
        <v>887.75</v>
      </c>
      <c r="G275" s="231">
        <v>869.5</v>
      </c>
      <c r="H275" s="231">
        <v>927.5</v>
      </c>
      <c r="I275" s="231">
        <v>945.75</v>
      </c>
      <c r="J275" s="231">
        <v>956.5</v>
      </c>
      <c r="K275" s="230">
        <v>935</v>
      </c>
      <c r="L275" s="230">
        <v>906</v>
      </c>
      <c r="M275" s="230">
        <v>12.674020000000001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388.8</v>
      </c>
      <c r="D276" s="231">
        <v>389.55</v>
      </c>
      <c r="E276" s="231">
        <v>384.6</v>
      </c>
      <c r="F276" s="231">
        <v>380.40000000000003</v>
      </c>
      <c r="G276" s="231">
        <v>375.45000000000005</v>
      </c>
      <c r="H276" s="231">
        <v>393.75</v>
      </c>
      <c r="I276" s="231">
        <v>398.69999999999993</v>
      </c>
      <c r="J276" s="231">
        <v>402.9</v>
      </c>
      <c r="K276" s="230">
        <v>394.5</v>
      </c>
      <c r="L276" s="230">
        <v>385.35</v>
      </c>
      <c r="M276" s="230">
        <v>2.58982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1125.1500000000001</v>
      </c>
      <c r="D277" s="231">
        <v>1116.8499999999999</v>
      </c>
      <c r="E277" s="231">
        <v>1094.8999999999999</v>
      </c>
      <c r="F277" s="231">
        <v>1064.6499999999999</v>
      </c>
      <c r="G277" s="231">
        <v>1042.6999999999998</v>
      </c>
      <c r="H277" s="231">
        <v>1147.0999999999999</v>
      </c>
      <c r="I277" s="231">
        <v>1169.0499999999997</v>
      </c>
      <c r="J277" s="231">
        <v>1199.3</v>
      </c>
      <c r="K277" s="230">
        <v>1138.8</v>
      </c>
      <c r="L277" s="230">
        <v>1086.5999999999999</v>
      </c>
      <c r="M277" s="230">
        <v>9.3098200000000002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529.54999999999995</v>
      </c>
      <c r="D278" s="231">
        <v>528.35</v>
      </c>
      <c r="E278" s="231">
        <v>523.20000000000005</v>
      </c>
      <c r="F278" s="231">
        <v>516.85</v>
      </c>
      <c r="G278" s="231">
        <v>511.70000000000005</v>
      </c>
      <c r="H278" s="231">
        <v>534.70000000000005</v>
      </c>
      <c r="I278" s="231">
        <v>539.84999999999991</v>
      </c>
      <c r="J278" s="231">
        <v>546.20000000000005</v>
      </c>
      <c r="K278" s="230">
        <v>533.5</v>
      </c>
      <c r="L278" s="230">
        <v>522</v>
      </c>
      <c r="M278" s="230">
        <v>2.49309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105.65</v>
      </c>
      <c r="D279" s="231">
        <v>105.88333333333333</v>
      </c>
      <c r="E279" s="231">
        <v>104.76666666666665</v>
      </c>
      <c r="F279" s="231">
        <v>103.88333333333333</v>
      </c>
      <c r="G279" s="231">
        <v>102.76666666666665</v>
      </c>
      <c r="H279" s="231">
        <v>106.76666666666665</v>
      </c>
      <c r="I279" s="231">
        <v>107.88333333333333</v>
      </c>
      <c r="J279" s="231">
        <v>108.76666666666665</v>
      </c>
      <c r="K279" s="230">
        <v>107</v>
      </c>
      <c r="L279" s="230">
        <v>105</v>
      </c>
      <c r="M279" s="230">
        <v>33.822690000000001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394.3</v>
      </c>
      <c r="D280" s="231">
        <v>393.88333333333338</v>
      </c>
      <c r="E280" s="231">
        <v>390.66666666666674</v>
      </c>
      <c r="F280" s="231">
        <v>387.03333333333336</v>
      </c>
      <c r="G280" s="231">
        <v>383.81666666666672</v>
      </c>
      <c r="H280" s="231">
        <v>397.51666666666677</v>
      </c>
      <c r="I280" s="231">
        <v>400.73333333333335</v>
      </c>
      <c r="J280" s="231">
        <v>404.36666666666679</v>
      </c>
      <c r="K280" s="230">
        <v>397.1</v>
      </c>
      <c r="L280" s="230">
        <v>390.25</v>
      </c>
      <c r="M280" s="230">
        <v>3.6223100000000001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97.9</v>
      </c>
      <c r="D281" s="231">
        <v>97.95</v>
      </c>
      <c r="E281" s="231">
        <v>97</v>
      </c>
      <c r="F281" s="231">
        <v>96.1</v>
      </c>
      <c r="G281" s="231">
        <v>95.149999999999991</v>
      </c>
      <c r="H281" s="231">
        <v>98.850000000000009</v>
      </c>
      <c r="I281" s="231">
        <v>99.800000000000026</v>
      </c>
      <c r="J281" s="231">
        <v>100.70000000000002</v>
      </c>
      <c r="K281" s="230">
        <v>98.9</v>
      </c>
      <c r="L281" s="230">
        <v>97.05</v>
      </c>
      <c r="M281" s="230">
        <v>18.431380000000001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514.04999999999995</v>
      </c>
      <c r="D282" s="231">
        <v>503.61666666666662</v>
      </c>
      <c r="E282" s="231">
        <v>491.43333333333328</v>
      </c>
      <c r="F282" s="231">
        <v>468.81666666666666</v>
      </c>
      <c r="G282" s="231">
        <v>456.63333333333333</v>
      </c>
      <c r="H282" s="231">
        <v>526.23333333333323</v>
      </c>
      <c r="I282" s="231">
        <v>538.41666666666652</v>
      </c>
      <c r="J282" s="231">
        <v>561.03333333333319</v>
      </c>
      <c r="K282" s="230">
        <v>515.79999999999995</v>
      </c>
      <c r="L282" s="230">
        <v>481</v>
      </c>
      <c r="M282" s="230">
        <v>13.019780000000001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1947.6</v>
      </c>
      <c r="D283" s="231">
        <v>1940.1499999999999</v>
      </c>
      <c r="E283" s="231">
        <v>1929.1999999999998</v>
      </c>
      <c r="F283" s="231">
        <v>1910.8</v>
      </c>
      <c r="G283" s="231">
        <v>1899.85</v>
      </c>
      <c r="H283" s="231">
        <v>1958.5499999999997</v>
      </c>
      <c r="I283" s="231">
        <v>1969.5</v>
      </c>
      <c r="J283" s="231">
        <v>1987.8999999999996</v>
      </c>
      <c r="K283" s="230">
        <v>1951.1</v>
      </c>
      <c r="L283" s="230">
        <v>1921.75</v>
      </c>
      <c r="M283" s="230">
        <v>34.515790000000003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1488.5</v>
      </c>
      <c r="D284" s="231">
        <v>1490.6333333333332</v>
      </c>
      <c r="E284" s="231">
        <v>1480.6166666666663</v>
      </c>
      <c r="F284" s="231">
        <v>1472.7333333333331</v>
      </c>
      <c r="G284" s="231">
        <v>1462.7166666666662</v>
      </c>
      <c r="H284" s="231">
        <v>1498.5166666666664</v>
      </c>
      <c r="I284" s="231">
        <v>1508.5333333333333</v>
      </c>
      <c r="J284" s="231">
        <v>1516.4166666666665</v>
      </c>
      <c r="K284" s="230">
        <v>1500.65</v>
      </c>
      <c r="L284" s="230">
        <v>1482.75</v>
      </c>
      <c r="M284" s="230">
        <v>5.5690000000000003E-2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95.9</v>
      </c>
      <c r="D285" s="231">
        <v>94.733333333333348</v>
      </c>
      <c r="E285" s="231">
        <v>93.266666666666694</v>
      </c>
      <c r="F285" s="231">
        <v>90.63333333333334</v>
      </c>
      <c r="G285" s="231">
        <v>89.166666666666686</v>
      </c>
      <c r="H285" s="231">
        <v>97.366666666666703</v>
      </c>
      <c r="I285" s="231">
        <v>98.833333333333343</v>
      </c>
      <c r="J285" s="231">
        <v>101.46666666666671</v>
      </c>
      <c r="K285" s="230">
        <v>96.2</v>
      </c>
      <c r="L285" s="230">
        <v>92.1</v>
      </c>
      <c r="M285" s="230">
        <v>119.03533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3725.3</v>
      </c>
      <c r="D286" s="231">
        <v>3729.8166666666671</v>
      </c>
      <c r="E286" s="231">
        <v>3694.6833333333343</v>
      </c>
      <c r="F286" s="231">
        <v>3664.0666666666671</v>
      </c>
      <c r="G286" s="231">
        <v>3628.9333333333343</v>
      </c>
      <c r="H286" s="231">
        <v>3760.4333333333343</v>
      </c>
      <c r="I286" s="231">
        <v>3795.5666666666666</v>
      </c>
      <c r="J286" s="231">
        <v>3826.1833333333343</v>
      </c>
      <c r="K286" s="230">
        <v>3764.95</v>
      </c>
      <c r="L286" s="230">
        <v>3699.2</v>
      </c>
      <c r="M286" s="230">
        <v>2.1840999999999999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370.05</v>
      </c>
      <c r="D287" s="231">
        <v>365.91666666666669</v>
      </c>
      <c r="E287" s="231">
        <v>360.43333333333339</v>
      </c>
      <c r="F287" s="231">
        <v>350.81666666666672</v>
      </c>
      <c r="G287" s="231">
        <v>345.33333333333343</v>
      </c>
      <c r="H287" s="231">
        <v>375.53333333333336</v>
      </c>
      <c r="I287" s="231">
        <v>381.01666666666659</v>
      </c>
      <c r="J287" s="231">
        <v>390.63333333333333</v>
      </c>
      <c r="K287" s="230">
        <v>371.4</v>
      </c>
      <c r="L287" s="230">
        <v>356.3</v>
      </c>
      <c r="M287" s="230">
        <v>28.019629999999999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4501.05</v>
      </c>
      <c r="D288" s="231">
        <v>4496.6833333333334</v>
      </c>
      <c r="E288" s="231">
        <v>4470.416666666667</v>
      </c>
      <c r="F288" s="231">
        <v>4439.7833333333338</v>
      </c>
      <c r="G288" s="231">
        <v>4413.5166666666673</v>
      </c>
      <c r="H288" s="231">
        <v>4527.3166666666666</v>
      </c>
      <c r="I288" s="231">
        <v>4553.583333333333</v>
      </c>
      <c r="J288" s="231">
        <v>4584.2166666666662</v>
      </c>
      <c r="K288" s="230">
        <v>4522.95</v>
      </c>
      <c r="L288" s="230">
        <v>4466.05</v>
      </c>
      <c r="M288" s="230">
        <v>3.3145099999999998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11180.2</v>
      </c>
      <c r="D289" s="231">
        <v>11163.4</v>
      </c>
      <c r="E289" s="231">
        <v>11016.8</v>
      </c>
      <c r="F289" s="231">
        <v>10853.4</v>
      </c>
      <c r="G289" s="231">
        <v>10706.8</v>
      </c>
      <c r="H289" s="231">
        <v>11326.8</v>
      </c>
      <c r="I289" s="231">
        <v>11473.400000000001</v>
      </c>
      <c r="J289" s="231">
        <v>11636.8</v>
      </c>
      <c r="K289" s="230">
        <v>11310</v>
      </c>
      <c r="L289" s="230">
        <v>11000</v>
      </c>
      <c r="M289" s="230">
        <v>8.0629999999999993E-2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2356.9</v>
      </c>
      <c r="D290" s="231">
        <v>2360.4666666666667</v>
      </c>
      <c r="E290" s="231">
        <v>2339.2833333333333</v>
      </c>
      <c r="F290" s="231">
        <v>2321.6666666666665</v>
      </c>
      <c r="G290" s="231">
        <v>2300.4833333333331</v>
      </c>
      <c r="H290" s="231">
        <v>2378.0833333333335</v>
      </c>
      <c r="I290" s="231">
        <v>2399.2666666666669</v>
      </c>
      <c r="J290" s="231">
        <v>2416.8833333333337</v>
      </c>
      <c r="K290" s="230">
        <v>2381.65</v>
      </c>
      <c r="L290" s="230">
        <v>2342.85</v>
      </c>
      <c r="M290" s="230">
        <v>12.30912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367.65</v>
      </c>
      <c r="D291" s="231">
        <v>367.31666666666666</v>
      </c>
      <c r="E291" s="231">
        <v>358.63333333333333</v>
      </c>
      <c r="F291" s="231">
        <v>349.61666666666667</v>
      </c>
      <c r="G291" s="231">
        <v>340.93333333333334</v>
      </c>
      <c r="H291" s="231">
        <v>376.33333333333331</v>
      </c>
      <c r="I291" s="231">
        <v>385.01666666666659</v>
      </c>
      <c r="J291" s="231">
        <v>394.0333333333333</v>
      </c>
      <c r="K291" s="230">
        <v>376</v>
      </c>
      <c r="L291" s="230">
        <v>358.3</v>
      </c>
      <c r="M291" s="230">
        <v>10.65921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318.95</v>
      </c>
      <c r="D292" s="231">
        <v>320.31666666666666</v>
      </c>
      <c r="E292" s="231">
        <v>315.63333333333333</v>
      </c>
      <c r="F292" s="231">
        <v>312.31666666666666</v>
      </c>
      <c r="G292" s="231">
        <v>307.63333333333333</v>
      </c>
      <c r="H292" s="231">
        <v>323.63333333333333</v>
      </c>
      <c r="I292" s="231">
        <v>328.31666666666661</v>
      </c>
      <c r="J292" s="231">
        <v>331.63333333333333</v>
      </c>
      <c r="K292" s="230">
        <v>325</v>
      </c>
      <c r="L292" s="230">
        <v>317</v>
      </c>
      <c r="M292" s="230">
        <v>19.723680000000002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280.45</v>
      </c>
      <c r="D293" s="231">
        <v>280.60000000000002</v>
      </c>
      <c r="E293" s="231">
        <v>277.95000000000005</v>
      </c>
      <c r="F293" s="231">
        <v>275.45000000000005</v>
      </c>
      <c r="G293" s="231">
        <v>272.80000000000007</v>
      </c>
      <c r="H293" s="231">
        <v>283.10000000000002</v>
      </c>
      <c r="I293" s="231">
        <v>285.75</v>
      </c>
      <c r="J293" s="231">
        <v>288.25</v>
      </c>
      <c r="K293" s="230">
        <v>283.25</v>
      </c>
      <c r="L293" s="230">
        <v>278.10000000000002</v>
      </c>
      <c r="M293" s="230">
        <v>2.7078899999999999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89.85</v>
      </c>
      <c r="D294" s="231">
        <v>90.2</v>
      </c>
      <c r="E294" s="231">
        <v>89.25</v>
      </c>
      <c r="F294" s="231">
        <v>88.649999999999991</v>
      </c>
      <c r="G294" s="231">
        <v>87.699999999999989</v>
      </c>
      <c r="H294" s="231">
        <v>90.800000000000011</v>
      </c>
      <c r="I294" s="231">
        <v>91.750000000000028</v>
      </c>
      <c r="J294" s="231">
        <v>92.350000000000023</v>
      </c>
      <c r="K294" s="230">
        <v>91.15</v>
      </c>
      <c r="L294" s="230">
        <v>89.6</v>
      </c>
      <c r="M294" s="230">
        <v>35.497599999999998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552.45000000000005</v>
      </c>
      <c r="D295" s="231">
        <v>556.05000000000007</v>
      </c>
      <c r="E295" s="231">
        <v>545.50000000000011</v>
      </c>
      <c r="F295" s="231">
        <v>538.55000000000007</v>
      </c>
      <c r="G295" s="231">
        <v>528.00000000000011</v>
      </c>
      <c r="H295" s="231">
        <v>563.00000000000011</v>
      </c>
      <c r="I295" s="231">
        <v>573.55000000000007</v>
      </c>
      <c r="J295" s="231">
        <v>580.50000000000011</v>
      </c>
      <c r="K295" s="230">
        <v>566.6</v>
      </c>
      <c r="L295" s="230">
        <v>549.1</v>
      </c>
      <c r="M295" s="230">
        <v>42.833419999999997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4008.6</v>
      </c>
      <c r="D296" s="231">
        <v>4019.2333333333336</v>
      </c>
      <c r="E296" s="231">
        <v>3979.5666666666671</v>
      </c>
      <c r="F296" s="231">
        <v>3950.5333333333333</v>
      </c>
      <c r="G296" s="231">
        <v>3910.8666666666668</v>
      </c>
      <c r="H296" s="231">
        <v>4048.2666666666673</v>
      </c>
      <c r="I296" s="231">
        <v>4087.9333333333334</v>
      </c>
      <c r="J296" s="231">
        <v>4116.9666666666672</v>
      </c>
      <c r="K296" s="230">
        <v>4058.9</v>
      </c>
      <c r="L296" s="230">
        <v>3990.2</v>
      </c>
      <c r="M296" s="230">
        <v>0.34073999999999999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709.9</v>
      </c>
      <c r="D297" s="231">
        <v>709.0333333333333</v>
      </c>
      <c r="E297" s="231">
        <v>705.86666666666656</v>
      </c>
      <c r="F297" s="231">
        <v>701.83333333333326</v>
      </c>
      <c r="G297" s="231">
        <v>698.66666666666652</v>
      </c>
      <c r="H297" s="231">
        <v>713.06666666666661</v>
      </c>
      <c r="I297" s="231">
        <v>716.23333333333335</v>
      </c>
      <c r="J297" s="231">
        <v>720.26666666666665</v>
      </c>
      <c r="K297" s="230">
        <v>712.2</v>
      </c>
      <c r="L297" s="230">
        <v>705</v>
      </c>
      <c r="M297" s="230">
        <v>2.2367499999999998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1428.8</v>
      </c>
      <c r="D298" s="231">
        <v>1435.1000000000001</v>
      </c>
      <c r="E298" s="231">
        <v>1410.2000000000003</v>
      </c>
      <c r="F298" s="231">
        <v>1391.6000000000001</v>
      </c>
      <c r="G298" s="231">
        <v>1366.7000000000003</v>
      </c>
      <c r="H298" s="231">
        <v>1453.7000000000003</v>
      </c>
      <c r="I298" s="231">
        <v>1478.6000000000004</v>
      </c>
      <c r="J298" s="231">
        <v>1497.2000000000003</v>
      </c>
      <c r="K298" s="230">
        <v>1460</v>
      </c>
      <c r="L298" s="230">
        <v>1416.5</v>
      </c>
      <c r="M298" s="230">
        <v>0.62150000000000005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30.9</v>
      </c>
      <c r="D299" s="231">
        <v>30.516666666666666</v>
      </c>
      <c r="E299" s="231">
        <v>29.083333333333332</v>
      </c>
      <c r="F299" s="231">
        <v>27.266666666666666</v>
      </c>
      <c r="G299" s="231">
        <v>25.833333333333332</v>
      </c>
      <c r="H299" s="231">
        <v>32.333333333333329</v>
      </c>
      <c r="I299" s="231">
        <v>33.766666666666666</v>
      </c>
      <c r="J299" s="231">
        <v>35.583333333333329</v>
      </c>
      <c r="K299" s="230">
        <v>31.95</v>
      </c>
      <c r="L299" s="230">
        <v>28.7</v>
      </c>
      <c r="M299" s="230">
        <v>214.60926000000001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159.65</v>
      </c>
      <c r="D300" s="231">
        <v>160.23333333333335</v>
      </c>
      <c r="E300" s="231">
        <v>158.01666666666671</v>
      </c>
      <c r="F300" s="231">
        <v>156.38333333333335</v>
      </c>
      <c r="G300" s="231">
        <v>154.16666666666671</v>
      </c>
      <c r="H300" s="231">
        <v>161.8666666666667</v>
      </c>
      <c r="I300" s="231">
        <v>164.08333333333334</v>
      </c>
      <c r="J300" s="231">
        <v>165.7166666666667</v>
      </c>
      <c r="K300" s="230">
        <v>162.44999999999999</v>
      </c>
      <c r="L300" s="230">
        <v>158.6</v>
      </c>
      <c r="M300" s="230">
        <v>1.96601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95110.8</v>
      </c>
      <c r="D301" s="231">
        <v>94632.349999999991</v>
      </c>
      <c r="E301" s="231">
        <v>93504.699999999983</v>
      </c>
      <c r="F301" s="231">
        <v>91898.599999999991</v>
      </c>
      <c r="G301" s="231">
        <v>90770.949999999983</v>
      </c>
      <c r="H301" s="231">
        <v>96238.449999999983</v>
      </c>
      <c r="I301" s="231">
        <v>97366.099999999977</v>
      </c>
      <c r="J301" s="231">
        <v>98972.199999999983</v>
      </c>
      <c r="K301" s="230">
        <v>95760</v>
      </c>
      <c r="L301" s="230">
        <v>93026.25</v>
      </c>
      <c r="M301" s="230">
        <v>0.28698000000000001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1886.75</v>
      </c>
      <c r="D302" s="231">
        <v>1884.25</v>
      </c>
      <c r="E302" s="231">
        <v>1852.5</v>
      </c>
      <c r="F302" s="231">
        <v>1818.25</v>
      </c>
      <c r="G302" s="231">
        <v>1786.5</v>
      </c>
      <c r="H302" s="231">
        <v>1918.5</v>
      </c>
      <c r="I302" s="231">
        <v>1950.25</v>
      </c>
      <c r="J302" s="231">
        <v>1984.5</v>
      </c>
      <c r="K302" s="230">
        <v>1916</v>
      </c>
      <c r="L302" s="230">
        <v>1850</v>
      </c>
      <c r="M302" s="230">
        <v>1.90544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906.15</v>
      </c>
      <c r="D303" s="231">
        <v>907.86666666666667</v>
      </c>
      <c r="E303" s="231">
        <v>899.2833333333333</v>
      </c>
      <c r="F303" s="231">
        <v>892.41666666666663</v>
      </c>
      <c r="G303" s="231">
        <v>883.83333333333326</v>
      </c>
      <c r="H303" s="231">
        <v>914.73333333333335</v>
      </c>
      <c r="I303" s="231">
        <v>923.31666666666661</v>
      </c>
      <c r="J303" s="231">
        <v>930.18333333333339</v>
      </c>
      <c r="K303" s="230">
        <v>916.45</v>
      </c>
      <c r="L303" s="230">
        <v>901</v>
      </c>
      <c r="M303" s="230">
        <v>2.7620300000000002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983.95</v>
      </c>
      <c r="D304" s="231">
        <v>989.93333333333339</v>
      </c>
      <c r="E304" s="231">
        <v>973.01666666666677</v>
      </c>
      <c r="F304" s="231">
        <v>962.08333333333337</v>
      </c>
      <c r="G304" s="231">
        <v>945.16666666666674</v>
      </c>
      <c r="H304" s="231">
        <v>1000.8666666666668</v>
      </c>
      <c r="I304" s="231">
        <v>1017.7833333333333</v>
      </c>
      <c r="J304" s="231">
        <v>1028.7166666666667</v>
      </c>
      <c r="K304" s="230">
        <v>1006.85</v>
      </c>
      <c r="L304" s="230">
        <v>979</v>
      </c>
      <c r="M304" s="230">
        <v>4.7109399999999999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288.35000000000002</v>
      </c>
      <c r="D305" s="231">
        <v>282.40000000000003</v>
      </c>
      <c r="E305" s="231">
        <v>275.65000000000009</v>
      </c>
      <c r="F305" s="231">
        <v>262.95000000000005</v>
      </c>
      <c r="G305" s="231">
        <v>256.2000000000001</v>
      </c>
      <c r="H305" s="231">
        <v>295.10000000000008</v>
      </c>
      <c r="I305" s="231">
        <v>301.84999999999997</v>
      </c>
      <c r="J305" s="231">
        <v>314.55000000000007</v>
      </c>
      <c r="K305" s="230">
        <v>289.14999999999998</v>
      </c>
      <c r="L305" s="230">
        <v>269.7</v>
      </c>
      <c r="M305" s="230">
        <v>184.27087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1231.7</v>
      </c>
      <c r="D306" s="231">
        <v>1232.5833333333333</v>
      </c>
      <c r="E306" s="231">
        <v>1227.1166666666666</v>
      </c>
      <c r="F306" s="231">
        <v>1222.5333333333333</v>
      </c>
      <c r="G306" s="231">
        <v>1217.0666666666666</v>
      </c>
      <c r="H306" s="231">
        <v>1237.1666666666665</v>
      </c>
      <c r="I306" s="231">
        <v>1242.6333333333332</v>
      </c>
      <c r="J306" s="231">
        <v>1247.2166666666665</v>
      </c>
      <c r="K306" s="230">
        <v>1238.05</v>
      </c>
      <c r="L306" s="230">
        <v>1228</v>
      </c>
      <c r="M306" s="230">
        <v>15.41188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424.6</v>
      </c>
      <c r="D307" s="231">
        <v>421.4666666666667</v>
      </c>
      <c r="E307" s="231">
        <v>416.23333333333341</v>
      </c>
      <c r="F307" s="231">
        <v>407.86666666666673</v>
      </c>
      <c r="G307" s="231">
        <v>402.63333333333344</v>
      </c>
      <c r="H307" s="231">
        <v>429.83333333333337</v>
      </c>
      <c r="I307" s="231">
        <v>435.06666666666672</v>
      </c>
      <c r="J307" s="231">
        <v>443.43333333333334</v>
      </c>
      <c r="K307" s="230">
        <v>426.7</v>
      </c>
      <c r="L307" s="230">
        <v>413.1</v>
      </c>
      <c r="M307" s="230">
        <v>15.618449999999999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297.75</v>
      </c>
      <c r="D308" s="231">
        <v>298.71666666666664</v>
      </c>
      <c r="E308" s="231">
        <v>295.0333333333333</v>
      </c>
      <c r="F308" s="231">
        <v>292.31666666666666</v>
      </c>
      <c r="G308" s="231">
        <v>288.63333333333333</v>
      </c>
      <c r="H308" s="231">
        <v>301.43333333333328</v>
      </c>
      <c r="I308" s="231">
        <v>305.11666666666656</v>
      </c>
      <c r="J308" s="231">
        <v>307.83333333333326</v>
      </c>
      <c r="K308" s="230">
        <v>302.39999999999998</v>
      </c>
      <c r="L308" s="230">
        <v>296</v>
      </c>
      <c r="M308" s="230">
        <v>1.5515399999999999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372.6</v>
      </c>
      <c r="D309" s="231">
        <v>373.90000000000003</v>
      </c>
      <c r="E309" s="231">
        <v>368.75000000000006</v>
      </c>
      <c r="F309" s="231">
        <v>364.90000000000003</v>
      </c>
      <c r="G309" s="231">
        <v>359.75000000000006</v>
      </c>
      <c r="H309" s="231">
        <v>377.75000000000006</v>
      </c>
      <c r="I309" s="231">
        <v>382.90000000000003</v>
      </c>
      <c r="J309" s="231">
        <v>386.75000000000006</v>
      </c>
      <c r="K309" s="230">
        <v>379.05</v>
      </c>
      <c r="L309" s="230">
        <v>370.05</v>
      </c>
      <c r="M309" s="230">
        <v>0.71975999999999996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372.45</v>
      </c>
      <c r="D310" s="231">
        <v>372.38333333333327</v>
      </c>
      <c r="E310" s="231">
        <v>371.36666666666656</v>
      </c>
      <c r="F310" s="231">
        <v>370.2833333333333</v>
      </c>
      <c r="G310" s="231">
        <v>369.26666666666659</v>
      </c>
      <c r="H310" s="231">
        <v>373.46666666666653</v>
      </c>
      <c r="I310" s="231">
        <v>374.48333333333329</v>
      </c>
      <c r="J310" s="231">
        <v>375.56666666666649</v>
      </c>
      <c r="K310" s="230">
        <v>373.4</v>
      </c>
      <c r="L310" s="230">
        <v>371.3</v>
      </c>
      <c r="M310" s="230">
        <v>0.29444999999999999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119.25</v>
      </c>
      <c r="D311" s="231">
        <v>117.11666666666667</v>
      </c>
      <c r="E311" s="231">
        <v>113.23333333333335</v>
      </c>
      <c r="F311" s="231">
        <v>107.21666666666667</v>
      </c>
      <c r="G311" s="231">
        <v>103.33333333333334</v>
      </c>
      <c r="H311" s="231">
        <v>123.13333333333335</v>
      </c>
      <c r="I311" s="231">
        <v>127.01666666666668</v>
      </c>
      <c r="J311" s="231">
        <v>133.03333333333336</v>
      </c>
      <c r="K311" s="230">
        <v>121</v>
      </c>
      <c r="L311" s="230">
        <v>111.1</v>
      </c>
      <c r="M311" s="230">
        <v>532.05623000000003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61.9</v>
      </c>
      <c r="D312" s="231">
        <v>62.04999999999999</v>
      </c>
      <c r="E312" s="231">
        <v>61.399999999999977</v>
      </c>
      <c r="F312" s="231">
        <v>60.899999999999984</v>
      </c>
      <c r="G312" s="231">
        <v>60.249999999999972</v>
      </c>
      <c r="H312" s="231">
        <v>62.549999999999983</v>
      </c>
      <c r="I312" s="231">
        <v>63.2</v>
      </c>
      <c r="J312" s="231">
        <v>63.699999999999989</v>
      </c>
      <c r="K312" s="230">
        <v>62.7</v>
      </c>
      <c r="L312" s="230">
        <v>61.55</v>
      </c>
      <c r="M312" s="230">
        <v>43.938369999999999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497.3</v>
      </c>
      <c r="D313" s="231">
        <v>498.68333333333334</v>
      </c>
      <c r="E313" s="231">
        <v>493.86666666666667</v>
      </c>
      <c r="F313" s="231">
        <v>490.43333333333334</v>
      </c>
      <c r="G313" s="231">
        <v>485.61666666666667</v>
      </c>
      <c r="H313" s="231">
        <v>502.11666666666667</v>
      </c>
      <c r="I313" s="231">
        <v>506.93333333333339</v>
      </c>
      <c r="J313" s="231">
        <v>510.36666666666667</v>
      </c>
      <c r="K313" s="230">
        <v>503.5</v>
      </c>
      <c r="L313" s="230">
        <v>495.25</v>
      </c>
      <c r="M313" s="230">
        <v>7.9593800000000003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8800.6</v>
      </c>
      <c r="D314" s="231">
        <v>8788.85</v>
      </c>
      <c r="E314" s="231">
        <v>8754.75</v>
      </c>
      <c r="F314" s="231">
        <v>8708.9</v>
      </c>
      <c r="G314" s="231">
        <v>8674.7999999999993</v>
      </c>
      <c r="H314" s="231">
        <v>8834.7000000000007</v>
      </c>
      <c r="I314" s="231">
        <v>8868.8000000000029</v>
      </c>
      <c r="J314" s="231">
        <v>8914.6500000000015</v>
      </c>
      <c r="K314" s="230">
        <v>8822.9500000000007</v>
      </c>
      <c r="L314" s="230">
        <v>8743</v>
      </c>
      <c r="M314" s="230">
        <v>2.7192599999999998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1732.2</v>
      </c>
      <c r="D315" s="231">
        <v>1737.0666666666666</v>
      </c>
      <c r="E315" s="231">
        <v>1724.1333333333332</v>
      </c>
      <c r="F315" s="231">
        <v>1716.0666666666666</v>
      </c>
      <c r="G315" s="231">
        <v>1703.1333333333332</v>
      </c>
      <c r="H315" s="231">
        <v>1745.1333333333332</v>
      </c>
      <c r="I315" s="231">
        <v>1758.0666666666666</v>
      </c>
      <c r="J315" s="231">
        <v>1766.1333333333332</v>
      </c>
      <c r="K315" s="230">
        <v>1750</v>
      </c>
      <c r="L315" s="230">
        <v>1729</v>
      </c>
      <c r="M315" s="230">
        <v>0.38836999999999999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652.20000000000005</v>
      </c>
      <c r="D316" s="231">
        <v>648.13333333333333</v>
      </c>
      <c r="E316" s="231">
        <v>641.2166666666667</v>
      </c>
      <c r="F316" s="231">
        <v>630.23333333333335</v>
      </c>
      <c r="G316" s="231">
        <v>623.31666666666672</v>
      </c>
      <c r="H316" s="231">
        <v>659.11666666666667</v>
      </c>
      <c r="I316" s="231">
        <v>666.03333333333342</v>
      </c>
      <c r="J316" s="231">
        <v>677.01666666666665</v>
      </c>
      <c r="K316" s="230">
        <v>655.04999999999995</v>
      </c>
      <c r="L316" s="230">
        <v>637.15</v>
      </c>
      <c r="M316" s="230">
        <v>10.081379999999999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481.15</v>
      </c>
      <c r="D317" s="231">
        <v>478.2</v>
      </c>
      <c r="E317" s="231">
        <v>472</v>
      </c>
      <c r="F317" s="231">
        <v>462.85</v>
      </c>
      <c r="G317" s="231">
        <v>456.65000000000003</v>
      </c>
      <c r="H317" s="231">
        <v>487.34999999999997</v>
      </c>
      <c r="I317" s="231">
        <v>493.5499999999999</v>
      </c>
      <c r="J317" s="231">
        <v>502.69999999999993</v>
      </c>
      <c r="K317" s="230">
        <v>484.4</v>
      </c>
      <c r="L317" s="230">
        <v>469.05</v>
      </c>
      <c r="M317" s="230">
        <v>12.19061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787.85</v>
      </c>
      <c r="D318" s="231">
        <v>786.2833333333333</v>
      </c>
      <c r="E318" s="231">
        <v>776.56666666666661</v>
      </c>
      <c r="F318" s="231">
        <v>765.2833333333333</v>
      </c>
      <c r="G318" s="231">
        <v>755.56666666666661</v>
      </c>
      <c r="H318" s="231">
        <v>797.56666666666661</v>
      </c>
      <c r="I318" s="231">
        <v>807.2833333333333</v>
      </c>
      <c r="J318" s="231">
        <v>818.56666666666661</v>
      </c>
      <c r="K318" s="230">
        <v>796</v>
      </c>
      <c r="L318" s="230">
        <v>775</v>
      </c>
      <c r="M318" s="230">
        <v>10.79702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740.55</v>
      </c>
      <c r="D319" s="231">
        <v>737.7833333333333</v>
      </c>
      <c r="E319" s="231">
        <v>729.66666666666663</v>
      </c>
      <c r="F319" s="231">
        <v>718.7833333333333</v>
      </c>
      <c r="G319" s="231">
        <v>710.66666666666663</v>
      </c>
      <c r="H319" s="231">
        <v>748.66666666666663</v>
      </c>
      <c r="I319" s="231">
        <v>756.78333333333342</v>
      </c>
      <c r="J319" s="231">
        <v>767.66666666666663</v>
      </c>
      <c r="K319" s="230">
        <v>745.9</v>
      </c>
      <c r="L319" s="230">
        <v>726.9</v>
      </c>
      <c r="M319" s="230">
        <v>0.77761000000000002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916.4</v>
      </c>
      <c r="D320" s="231">
        <v>909.13333333333333</v>
      </c>
      <c r="E320" s="231">
        <v>898.26666666666665</v>
      </c>
      <c r="F320" s="231">
        <v>880.13333333333333</v>
      </c>
      <c r="G320" s="231">
        <v>869.26666666666665</v>
      </c>
      <c r="H320" s="231">
        <v>927.26666666666665</v>
      </c>
      <c r="I320" s="231">
        <v>938.13333333333321</v>
      </c>
      <c r="J320" s="231">
        <v>956.26666666666665</v>
      </c>
      <c r="K320" s="230">
        <v>920</v>
      </c>
      <c r="L320" s="230">
        <v>891</v>
      </c>
      <c r="M320" s="230">
        <v>1.41517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1253.45</v>
      </c>
      <c r="D321" s="231">
        <v>1247.3166666666666</v>
      </c>
      <c r="E321" s="231">
        <v>1237.3333333333333</v>
      </c>
      <c r="F321" s="231">
        <v>1221.2166666666667</v>
      </c>
      <c r="G321" s="231">
        <v>1211.2333333333333</v>
      </c>
      <c r="H321" s="231">
        <v>1263.4333333333332</v>
      </c>
      <c r="I321" s="231">
        <v>1273.4166666666667</v>
      </c>
      <c r="J321" s="231">
        <v>1289.5333333333331</v>
      </c>
      <c r="K321" s="230">
        <v>1257.3</v>
      </c>
      <c r="L321" s="230">
        <v>1231.2</v>
      </c>
      <c r="M321" s="230">
        <v>1.3172299999999999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52.8</v>
      </c>
      <c r="D322" s="231">
        <v>53.099999999999994</v>
      </c>
      <c r="E322" s="231">
        <v>52.29999999999999</v>
      </c>
      <c r="F322" s="231">
        <v>51.8</v>
      </c>
      <c r="G322" s="231">
        <v>50.999999999999993</v>
      </c>
      <c r="H322" s="231">
        <v>53.599999999999987</v>
      </c>
      <c r="I322" s="231">
        <v>54.4</v>
      </c>
      <c r="J322" s="231">
        <v>54.899999999999984</v>
      </c>
      <c r="K322" s="230">
        <v>53.9</v>
      </c>
      <c r="L322" s="230">
        <v>52.6</v>
      </c>
      <c r="M322" s="230">
        <v>71.927049999999994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609.4</v>
      </c>
      <c r="D323" s="231">
        <v>610.2833333333333</v>
      </c>
      <c r="E323" s="231">
        <v>604.11666666666656</v>
      </c>
      <c r="F323" s="231">
        <v>598.83333333333326</v>
      </c>
      <c r="G323" s="231">
        <v>592.66666666666652</v>
      </c>
      <c r="H323" s="231">
        <v>615.56666666666661</v>
      </c>
      <c r="I323" s="231">
        <v>621.73333333333335</v>
      </c>
      <c r="J323" s="231">
        <v>627.01666666666665</v>
      </c>
      <c r="K323" s="230">
        <v>616.45000000000005</v>
      </c>
      <c r="L323" s="230">
        <v>605</v>
      </c>
      <c r="M323" s="230">
        <v>0.68006999999999995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1844.9</v>
      </c>
      <c r="D324" s="231">
        <v>1848.3500000000001</v>
      </c>
      <c r="E324" s="231">
        <v>1834.6000000000004</v>
      </c>
      <c r="F324" s="231">
        <v>1824.3000000000002</v>
      </c>
      <c r="G324" s="231">
        <v>1810.5500000000004</v>
      </c>
      <c r="H324" s="231">
        <v>1858.6500000000003</v>
      </c>
      <c r="I324" s="231">
        <v>1872.3999999999999</v>
      </c>
      <c r="J324" s="231">
        <v>1882.7000000000003</v>
      </c>
      <c r="K324" s="230">
        <v>1862.1</v>
      </c>
      <c r="L324" s="230">
        <v>1838.05</v>
      </c>
      <c r="M324" s="230">
        <v>2.0910600000000001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1392.9</v>
      </c>
      <c r="D325" s="231">
        <v>1386.1000000000001</v>
      </c>
      <c r="E325" s="231">
        <v>1375.0000000000002</v>
      </c>
      <c r="F325" s="231">
        <v>1357.1000000000001</v>
      </c>
      <c r="G325" s="231">
        <v>1346.0000000000002</v>
      </c>
      <c r="H325" s="231">
        <v>1404.0000000000002</v>
      </c>
      <c r="I325" s="231">
        <v>1415.1000000000001</v>
      </c>
      <c r="J325" s="231">
        <v>1433.0000000000002</v>
      </c>
      <c r="K325" s="230">
        <v>1397.2</v>
      </c>
      <c r="L325" s="230">
        <v>1368.2</v>
      </c>
      <c r="M325" s="230">
        <v>2.4401299999999999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1047.3</v>
      </c>
      <c r="D326" s="231">
        <v>1039.9833333333333</v>
      </c>
      <c r="E326" s="231">
        <v>1024.0166666666667</v>
      </c>
      <c r="F326" s="231">
        <v>1000.7333333333333</v>
      </c>
      <c r="G326" s="231">
        <v>984.76666666666665</v>
      </c>
      <c r="H326" s="231">
        <v>1063.2666666666667</v>
      </c>
      <c r="I326" s="231">
        <v>1079.2333333333333</v>
      </c>
      <c r="J326" s="231">
        <v>1102.5166666666667</v>
      </c>
      <c r="K326" s="230">
        <v>1055.95</v>
      </c>
      <c r="L326" s="230">
        <v>1016.7</v>
      </c>
      <c r="M326" s="230">
        <v>28.027419999999999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593.25</v>
      </c>
      <c r="D327" s="231">
        <v>592.4666666666667</v>
      </c>
      <c r="E327" s="231">
        <v>585.43333333333339</v>
      </c>
      <c r="F327" s="231">
        <v>577.61666666666667</v>
      </c>
      <c r="G327" s="231">
        <v>570.58333333333337</v>
      </c>
      <c r="H327" s="231">
        <v>600.28333333333342</v>
      </c>
      <c r="I327" s="231">
        <v>607.31666666666672</v>
      </c>
      <c r="J327" s="231">
        <v>615.13333333333344</v>
      </c>
      <c r="K327" s="230">
        <v>599.5</v>
      </c>
      <c r="L327" s="230">
        <v>584.65</v>
      </c>
      <c r="M327" s="230">
        <v>5.1684700000000001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41.45</v>
      </c>
      <c r="D328" s="231">
        <v>41.216666666666661</v>
      </c>
      <c r="E328" s="231">
        <v>40.533333333333324</v>
      </c>
      <c r="F328" s="231">
        <v>39.61666666666666</v>
      </c>
      <c r="G328" s="231">
        <v>38.933333333333323</v>
      </c>
      <c r="H328" s="231">
        <v>42.133333333333326</v>
      </c>
      <c r="I328" s="231">
        <v>42.816666666666663</v>
      </c>
      <c r="J328" s="231">
        <v>43.733333333333327</v>
      </c>
      <c r="K328" s="230">
        <v>41.9</v>
      </c>
      <c r="L328" s="230">
        <v>40.299999999999997</v>
      </c>
      <c r="M328" s="230">
        <v>135.87644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125.3</v>
      </c>
      <c r="D329" s="231">
        <v>124.5</v>
      </c>
      <c r="E329" s="231">
        <v>123</v>
      </c>
      <c r="F329" s="231">
        <v>120.7</v>
      </c>
      <c r="G329" s="231">
        <v>119.2</v>
      </c>
      <c r="H329" s="231">
        <v>126.8</v>
      </c>
      <c r="I329" s="231">
        <v>128.30000000000001</v>
      </c>
      <c r="J329" s="231">
        <v>130.6</v>
      </c>
      <c r="K329" s="230">
        <v>126</v>
      </c>
      <c r="L329" s="230">
        <v>122.2</v>
      </c>
      <c r="M329" s="230">
        <v>36.01782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45.25</v>
      </c>
      <c r="D330" s="231">
        <v>45.54999999999999</v>
      </c>
      <c r="E330" s="231">
        <v>44.749999999999979</v>
      </c>
      <c r="F330" s="231">
        <v>44.249999999999986</v>
      </c>
      <c r="G330" s="231">
        <v>43.449999999999974</v>
      </c>
      <c r="H330" s="231">
        <v>46.049999999999983</v>
      </c>
      <c r="I330" s="231">
        <v>46.849999999999994</v>
      </c>
      <c r="J330" s="231">
        <v>47.349999999999987</v>
      </c>
      <c r="K330" s="230">
        <v>46.35</v>
      </c>
      <c r="L330" s="230">
        <v>45.05</v>
      </c>
      <c r="M330" s="230">
        <v>125.39637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86.55</v>
      </c>
      <c r="D331" s="231">
        <v>86.75</v>
      </c>
      <c r="E331" s="231">
        <v>85.05</v>
      </c>
      <c r="F331" s="231">
        <v>83.55</v>
      </c>
      <c r="G331" s="231">
        <v>81.849999999999994</v>
      </c>
      <c r="H331" s="231">
        <v>88.25</v>
      </c>
      <c r="I331" s="231">
        <v>89.949999999999989</v>
      </c>
      <c r="J331" s="231">
        <v>91.45</v>
      </c>
      <c r="K331" s="230">
        <v>88.45</v>
      </c>
      <c r="L331" s="230">
        <v>85.25</v>
      </c>
      <c r="M331" s="230">
        <v>38.246119999999998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225.3</v>
      </c>
      <c r="D332" s="231">
        <v>223.96666666666667</v>
      </c>
      <c r="E332" s="231">
        <v>221.43333333333334</v>
      </c>
      <c r="F332" s="231">
        <v>217.56666666666666</v>
      </c>
      <c r="G332" s="231">
        <v>215.03333333333333</v>
      </c>
      <c r="H332" s="231">
        <v>227.83333333333334</v>
      </c>
      <c r="I332" s="231">
        <v>230.3666666666667</v>
      </c>
      <c r="J332" s="231">
        <v>234.23333333333335</v>
      </c>
      <c r="K332" s="230">
        <v>226.5</v>
      </c>
      <c r="L332" s="230">
        <v>220.1</v>
      </c>
      <c r="M332" s="230">
        <v>4.05985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176.35</v>
      </c>
      <c r="D333" s="231">
        <v>176.19999999999996</v>
      </c>
      <c r="E333" s="231">
        <v>174.94999999999993</v>
      </c>
      <c r="F333" s="231">
        <v>173.54999999999998</v>
      </c>
      <c r="G333" s="231">
        <v>172.29999999999995</v>
      </c>
      <c r="H333" s="231">
        <v>177.59999999999991</v>
      </c>
      <c r="I333" s="231">
        <v>178.84999999999997</v>
      </c>
      <c r="J333" s="231">
        <v>180.24999999999989</v>
      </c>
      <c r="K333" s="230">
        <v>177.45</v>
      </c>
      <c r="L333" s="230">
        <v>174.8</v>
      </c>
      <c r="M333" s="230">
        <v>46.711550000000003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765.6</v>
      </c>
      <c r="D334" s="231">
        <v>764.85</v>
      </c>
      <c r="E334" s="231">
        <v>758.75</v>
      </c>
      <c r="F334" s="231">
        <v>751.9</v>
      </c>
      <c r="G334" s="231">
        <v>745.8</v>
      </c>
      <c r="H334" s="231">
        <v>771.7</v>
      </c>
      <c r="I334" s="231">
        <v>777.80000000000018</v>
      </c>
      <c r="J334" s="231">
        <v>784.65000000000009</v>
      </c>
      <c r="K334" s="230">
        <v>770.95</v>
      </c>
      <c r="L334" s="230">
        <v>758</v>
      </c>
      <c r="M334" s="230">
        <v>0.64293999999999996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82.9</v>
      </c>
      <c r="D335" s="231">
        <v>82.88333333333334</v>
      </c>
      <c r="E335" s="231">
        <v>82.316666666666677</v>
      </c>
      <c r="F335" s="231">
        <v>81.733333333333334</v>
      </c>
      <c r="G335" s="231">
        <v>81.166666666666671</v>
      </c>
      <c r="H335" s="231">
        <v>83.466666666666683</v>
      </c>
      <c r="I335" s="231">
        <v>84.033333333333346</v>
      </c>
      <c r="J335" s="231">
        <v>84.616666666666688</v>
      </c>
      <c r="K335" s="230">
        <v>83.45</v>
      </c>
      <c r="L335" s="230">
        <v>82.3</v>
      </c>
      <c r="M335" s="230">
        <v>53.725729999999999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4816.2</v>
      </c>
      <c r="D336" s="231">
        <v>4818.8666666666659</v>
      </c>
      <c r="E336" s="231">
        <v>4782.3333333333321</v>
      </c>
      <c r="F336" s="231">
        <v>4748.4666666666662</v>
      </c>
      <c r="G336" s="231">
        <v>4711.9333333333325</v>
      </c>
      <c r="H336" s="231">
        <v>4852.7333333333318</v>
      </c>
      <c r="I336" s="231">
        <v>4889.2666666666664</v>
      </c>
      <c r="J336" s="231">
        <v>4923.1333333333314</v>
      </c>
      <c r="K336" s="230">
        <v>4855.3999999999996</v>
      </c>
      <c r="L336" s="230">
        <v>4785</v>
      </c>
      <c r="M336" s="230">
        <v>0.58655000000000002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562.20000000000005</v>
      </c>
      <c r="D337" s="231">
        <v>565.48333333333335</v>
      </c>
      <c r="E337" s="231">
        <v>556.9666666666667</v>
      </c>
      <c r="F337" s="231">
        <v>551.73333333333335</v>
      </c>
      <c r="G337" s="231">
        <v>543.2166666666667</v>
      </c>
      <c r="H337" s="231">
        <v>570.7166666666667</v>
      </c>
      <c r="I337" s="231">
        <v>579.23333333333335</v>
      </c>
      <c r="J337" s="231">
        <v>584.4666666666667</v>
      </c>
      <c r="K337" s="230">
        <v>574</v>
      </c>
      <c r="L337" s="230">
        <v>560.25</v>
      </c>
      <c r="M337" s="230">
        <v>1.3490599999999999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21693.75</v>
      </c>
      <c r="D338" s="231">
        <v>21775.516666666666</v>
      </c>
      <c r="E338" s="231">
        <v>21556.083333333332</v>
      </c>
      <c r="F338" s="231">
        <v>21418.416666666664</v>
      </c>
      <c r="G338" s="231">
        <v>21198.98333333333</v>
      </c>
      <c r="H338" s="231">
        <v>21913.183333333334</v>
      </c>
      <c r="I338" s="231">
        <v>22132.616666666669</v>
      </c>
      <c r="J338" s="231">
        <v>22270.283333333336</v>
      </c>
      <c r="K338" s="230">
        <v>21994.95</v>
      </c>
      <c r="L338" s="230">
        <v>21637.85</v>
      </c>
      <c r="M338" s="230">
        <v>0.63534000000000002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59.55</v>
      </c>
      <c r="D339" s="231">
        <v>59.516666666666659</v>
      </c>
      <c r="E339" s="231">
        <v>58.383333333333319</v>
      </c>
      <c r="F339" s="231">
        <v>57.216666666666661</v>
      </c>
      <c r="G339" s="231">
        <v>56.083333333333321</v>
      </c>
      <c r="H339" s="231">
        <v>60.683333333333316</v>
      </c>
      <c r="I339" s="231">
        <v>61.816666666666656</v>
      </c>
      <c r="J339" s="231">
        <v>62.983333333333313</v>
      </c>
      <c r="K339" s="230">
        <v>60.65</v>
      </c>
      <c r="L339" s="230">
        <v>58.35</v>
      </c>
      <c r="M339" s="230">
        <v>13.72265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236.65</v>
      </c>
      <c r="D340" s="231">
        <v>238.4</v>
      </c>
      <c r="E340" s="231">
        <v>234.25</v>
      </c>
      <c r="F340" s="231">
        <v>231.85</v>
      </c>
      <c r="G340" s="231">
        <v>227.7</v>
      </c>
      <c r="H340" s="231">
        <v>240.8</v>
      </c>
      <c r="I340" s="231">
        <v>244.95000000000005</v>
      </c>
      <c r="J340" s="231">
        <v>247.35000000000002</v>
      </c>
      <c r="K340" s="230">
        <v>242.55</v>
      </c>
      <c r="L340" s="230">
        <v>236</v>
      </c>
      <c r="M340" s="230">
        <v>2.5666199999999999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332.5</v>
      </c>
      <c r="D341" s="231">
        <v>331.55</v>
      </c>
      <c r="E341" s="231">
        <v>327.25</v>
      </c>
      <c r="F341" s="231">
        <v>322</v>
      </c>
      <c r="G341" s="231">
        <v>317.7</v>
      </c>
      <c r="H341" s="231">
        <v>336.8</v>
      </c>
      <c r="I341" s="231">
        <v>341.10000000000008</v>
      </c>
      <c r="J341" s="231">
        <v>346.35</v>
      </c>
      <c r="K341" s="230">
        <v>335.85</v>
      </c>
      <c r="L341" s="230">
        <v>326.3</v>
      </c>
      <c r="M341" s="230">
        <v>24.506689999999999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928.15</v>
      </c>
      <c r="D342" s="231">
        <v>925.09999999999991</v>
      </c>
      <c r="E342" s="231">
        <v>918.14999999999986</v>
      </c>
      <c r="F342" s="231">
        <v>908.15</v>
      </c>
      <c r="G342" s="231">
        <v>901.19999999999993</v>
      </c>
      <c r="H342" s="231">
        <v>935.0999999999998</v>
      </c>
      <c r="I342" s="231">
        <v>942.04999999999984</v>
      </c>
      <c r="J342" s="231">
        <v>952.04999999999973</v>
      </c>
      <c r="K342" s="230">
        <v>932.05</v>
      </c>
      <c r="L342" s="230">
        <v>915.1</v>
      </c>
      <c r="M342" s="230">
        <v>4.2394699999999998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161</v>
      </c>
      <c r="D343" s="231">
        <v>160.46666666666667</v>
      </c>
      <c r="E343" s="231">
        <v>159.73333333333335</v>
      </c>
      <c r="F343" s="231">
        <v>158.46666666666667</v>
      </c>
      <c r="G343" s="231">
        <v>157.73333333333335</v>
      </c>
      <c r="H343" s="231">
        <v>161.73333333333335</v>
      </c>
      <c r="I343" s="231">
        <v>162.46666666666664</v>
      </c>
      <c r="J343" s="231">
        <v>163.73333333333335</v>
      </c>
      <c r="K343" s="230">
        <v>161.19999999999999</v>
      </c>
      <c r="L343" s="230">
        <v>159.19999999999999</v>
      </c>
      <c r="M343" s="230">
        <v>99.294820000000001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258.14999999999998</v>
      </c>
      <c r="D344" s="231">
        <v>258.21666666666664</v>
      </c>
      <c r="E344" s="231">
        <v>255.5333333333333</v>
      </c>
      <c r="F344" s="231">
        <v>252.91666666666666</v>
      </c>
      <c r="G344" s="231">
        <v>250.23333333333332</v>
      </c>
      <c r="H344" s="231">
        <v>260.83333333333326</v>
      </c>
      <c r="I344" s="231">
        <v>263.51666666666654</v>
      </c>
      <c r="J344" s="231">
        <v>266.13333333333327</v>
      </c>
      <c r="K344" s="230">
        <v>260.89999999999998</v>
      </c>
      <c r="L344" s="230">
        <v>255.6</v>
      </c>
      <c r="M344" s="230">
        <v>15.701409999999999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655.35</v>
      </c>
      <c r="D345" s="231">
        <v>657.2833333333333</v>
      </c>
      <c r="E345" s="231">
        <v>650.06666666666661</v>
      </c>
      <c r="F345" s="231">
        <v>644.7833333333333</v>
      </c>
      <c r="G345" s="231">
        <v>637.56666666666661</v>
      </c>
      <c r="H345" s="231">
        <v>662.56666666666661</v>
      </c>
      <c r="I345" s="231">
        <v>669.7833333333333</v>
      </c>
      <c r="J345" s="231">
        <v>675.06666666666661</v>
      </c>
      <c r="K345" s="230">
        <v>664.5</v>
      </c>
      <c r="L345" s="230">
        <v>652</v>
      </c>
      <c r="M345" s="230">
        <v>4.5941700000000001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670.85</v>
      </c>
      <c r="D346" s="231">
        <v>668.8</v>
      </c>
      <c r="E346" s="231">
        <v>664.59999999999991</v>
      </c>
      <c r="F346" s="231">
        <v>658.34999999999991</v>
      </c>
      <c r="G346" s="231">
        <v>654.14999999999986</v>
      </c>
      <c r="H346" s="231">
        <v>675.05</v>
      </c>
      <c r="I346" s="231">
        <v>679.25</v>
      </c>
      <c r="J346" s="231">
        <v>685.5</v>
      </c>
      <c r="K346" s="230">
        <v>673</v>
      </c>
      <c r="L346" s="230">
        <v>662.55</v>
      </c>
      <c r="M346" s="230">
        <v>21.45186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3692.9</v>
      </c>
      <c r="D347" s="231">
        <v>3679.8833333333332</v>
      </c>
      <c r="E347" s="231">
        <v>3652.2666666666664</v>
      </c>
      <c r="F347" s="231">
        <v>3611.6333333333332</v>
      </c>
      <c r="G347" s="231">
        <v>3584.0166666666664</v>
      </c>
      <c r="H347" s="231">
        <v>3720.5166666666664</v>
      </c>
      <c r="I347" s="231">
        <v>3748.1333333333332</v>
      </c>
      <c r="J347" s="231">
        <v>3788.7666666666664</v>
      </c>
      <c r="K347" s="230">
        <v>3707.5</v>
      </c>
      <c r="L347" s="230">
        <v>3639.25</v>
      </c>
      <c r="M347" s="230">
        <v>1.4384999999999999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221</v>
      </c>
      <c r="D348" s="231">
        <v>222</v>
      </c>
      <c r="E348" s="231">
        <v>219.8</v>
      </c>
      <c r="F348" s="231">
        <v>218.60000000000002</v>
      </c>
      <c r="G348" s="231">
        <v>216.40000000000003</v>
      </c>
      <c r="H348" s="231">
        <v>223.2</v>
      </c>
      <c r="I348" s="231">
        <v>225.39999999999998</v>
      </c>
      <c r="J348" s="231">
        <v>226.59999999999997</v>
      </c>
      <c r="K348" s="230">
        <v>224.2</v>
      </c>
      <c r="L348" s="230">
        <v>220.8</v>
      </c>
      <c r="M348" s="230">
        <v>1.87252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597.15</v>
      </c>
      <c r="D349" s="231">
        <v>599.88333333333333</v>
      </c>
      <c r="E349" s="231">
        <v>591.26666666666665</v>
      </c>
      <c r="F349" s="231">
        <v>585.38333333333333</v>
      </c>
      <c r="G349" s="231">
        <v>576.76666666666665</v>
      </c>
      <c r="H349" s="231">
        <v>605.76666666666665</v>
      </c>
      <c r="I349" s="231">
        <v>614.38333333333321</v>
      </c>
      <c r="J349" s="231">
        <v>620.26666666666665</v>
      </c>
      <c r="K349" s="230">
        <v>608.5</v>
      </c>
      <c r="L349" s="230">
        <v>594</v>
      </c>
      <c r="M349" s="230">
        <v>8.8430700000000009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126.65</v>
      </c>
      <c r="D350" s="231">
        <v>127.26666666666667</v>
      </c>
      <c r="E350" s="231">
        <v>125.48333333333332</v>
      </c>
      <c r="F350" s="231">
        <v>124.31666666666665</v>
      </c>
      <c r="G350" s="231">
        <v>122.5333333333333</v>
      </c>
      <c r="H350" s="231">
        <v>128.43333333333334</v>
      </c>
      <c r="I350" s="231">
        <v>130.21666666666667</v>
      </c>
      <c r="J350" s="231">
        <v>131.38333333333335</v>
      </c>
      <c r="K350" s="230">
        <v>129.05000000000001</v>
      </c>
      <c r="L350" s="230">
        <v>126.1</v>
      </c>
      <c r="M350" s="230">
        <v>8.8588199999999997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3426.3</v>
      </c>
      <c r="D351" s="231">
        <v>3441.4833333333336</v>
      </c>
      <c r="E351" s="231">
        <v>3402.0166666666673</v>
      </c>
      <c r="F351" s="231">
        <v>3377.7333333333336</v>
      </c>
      <c r="G351" s="231">
        <v>3338.2666666666673</v>
      </c>
      <c r="H351" s="231">
        <v>3465.7666666666673</v>
      </c>
      <c r="I351" s="231">
        <v>3505.2333333333336</v>
      </c>
      <c r="J351" s="231">
        <v>3529.5166666666673</v>
      </c>
      <c r="K351" s="230">
        <v>3480.95</v>
      </c>
      <c r="L351" s="230">
        <v>3417.2</v>
      </c>
      <c r="M351" s="230">
        <v>3.0662600000000002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493.7</v>
      </c>
      <c r="D352" s="231">
        <v>488.8</v>
      </c>
      <c r="E352" s="231">
        <v>481.35</v>
      </c>
      <c r="F352" s="231">
        <v>469</v>
      </c>
      <c r="G352" s="231">
        <v>461.55</v>
      </c>
      <c r="H352" s="231">
        <v>501.15000000000003</v>
      </c>
      <c r="I352" s="231">
        <v>508.59999999999997</v>
      </c>
      <c r="J352" s="231">
        <v>520.95000000000005</v>
      </c>
      <c r="K352" s="230">
        <v>496.25</v>
      </c>
      <c r="L352" s="230">
        <v>476.45</v>
      </c>
      <c r="M352" s="230">
        <v>13.357670000000001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306.55</v>
      </c>
      <c r="D353" s="231">
        <v>303.73333333333335</v>
      </c>
      <c r="E353" s="231">
        <v>297.81666666666672</v>
      </c>
      <c r="F353" s="231">
        <v>289.08333333333337</v>
      </c>
      <c r="G353" s="231">
        <v>283.16666666666674</v>
      </c>
      <c r="H353" s="231">
        <v>312.4666666666667</v>
      </c>
      <c r="I353" s="231">
        <v>318.38333333333333</v>
      </c>
      <c r="J353" s="231">
        <v>327.11666666666667</v>
      </c>
      <c r="K353" s="230">
        <v>309.64999999999998</v>
      </c>
      <c r="L353" s="230">
        <v>295</v>
      </c>
      <c r="M353" s="230">
        <v>16.408799999999999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1483.2</v>
      </c>
      <c r="D354" s="231">
        <v>1485.5</v>
      </c>
      <c r="E354" s="231">
        <v>1475.7</v>
      </c>
      <c r="F354" s="231">
        <v>1468.2</v>
      </c>
      <c r="G354" s="231">
        <v>1458.4</v>
      </c>
      <c r="H354" s="231">
        <v>1493</v>
      </c>
      <c r="I354" s="231">
        <v>1502.8000000000002</v>
      </c>
      <c r="J354" s="231">
        <v>1510.3</v>
      </c>
      <c r="K354" s="230">
        <v>1495.3</v>
      </c>
      <c r="L354" s="230">
        <v>1478</v>
      </c>
      <c r="M354" s="230">
        <v>3.0275599999999998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40882.1</v>
      </c>
      <c r="D355" s="231">
        <v>40776.5</v>
      </c>
      <c r="E355" s="231">
        <v>40456.65</v>
      </c>
      <c r="F355" s="231">
        <v>40031.200000000004</v>
      </c>
      <c r="G355" s="231">
        <v>39711.350000000006</v>
      </c>
      <c r="H355" s="231">
        <v>41201.949999999997</v>
      </c>
      <c r="I355" s="231">
        <v>41521.800000000003</v>
      </c>
      <c r="J355" s="231">
        <v>41947.249999999993</v>
      </c>
      <c r="K355" s="230">
        <v>41096.35</v>
      </c>
      <c r="L355" s="230">
        <v>40351.050000000003</v>
      </c>
      <c r="M355" s="230">
        <v>0.19969000000000001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940.3</v>
      </c>
      <c r="D356" s="231">
        <v>935.43333333333339</v>
      </c>
      <c r="E356" s="231">
        <v>925.86666666666679</v>
      </c>
      <c r="F356" s="231">
        <v>911.43333333333339</v>
      </c>
      <c r="G356" s="231">
        <v>901.86666666666679</v>
      </c>
      <c r="H356" s="231">
        <v>949.86666666666679</v>
      </c>
      <c r="I356" s="231">
        <v>959.43333333333339</v>
      </c>
      <c r="J356" s="231">
        <v>973.86666666666679</v>
      </c>
      <c r="K356" s="230">
        <v>945</v>
      </c>
      <c r="L356" s="230">
        <v>921</v>
      </c>
      <c r="M356" s="230">
        <v>1.8770800000000001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4669.25</v>
      </c>
      <c r="D357" s="231">
        <v>4669.083333333333</v>
      </c>
      <c r="E357" s="231">
        <v>4620.1666666666661</v>
      </c>
      <c r="F357" s="231">
        <v>4571.083333333333</v>
      </c>
      <c r="G357" s="231">
        <v>4522.1666666666661</v>
      </c>
      <c r="H357" s="231">
        <v>4718.1666666666661</v>
      </c>
      <c r="I357" s="231">
        <v>4767.0833333333321</v>
      </c>
      <c r="J357" s="231">
        <v>4816.1666666666661</v>
      </c>
      <c r="K357" s="230">
        <v>4718</v>
      </c>
      <c r="L357" s="230">
        <v>4620</v>
      </c>
      <c r="M357" s="230">
        <v>2.4860500000000001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226.8</v>
      </c>
      <c r="D358" s="231">
        <v>227.2166666666667</v>
      </c>
      <c r="E358" s="231">
        <v>223.78333333333339</v>
      </c>
      <c r="F358" s="231">
        <v>220.76666666666668</v>
      </c>
      <c r="G358" s="231">
        <v>217.33333333333337</v>
      </c>
      <c r="H358" s="231">
        <v>230.23333333333341</v>
      </c>
      <c r="I358" s="231">
        <v>233.66666666666669</v>
      </c>
      <c r="J358" s="231">
        <v>236.68333333333342</v>
      </c>
      <c r="K358" s="230">
        <v>230.65</v>
      </c>
      <c r="L358" s="230">
        <v>224.2</v>
      </c>
      <c r="M358" s="230">
        <v>67.286680000000004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3794.3</v>
      </c>
      <c r="D359" s="231">
        <v>3794.7666666666664</v>
      </c>
      <c r="E359" s="231">
        <v>3780.5333333333328</v>
      </c>
      <c r="F359" s="231">
        <v>3766.7666666666664</v>
      </c>
      <c r="G359" s="231">
        <v>3752.5333333333328</v>
      </c>
      <c r="H359" s="231">
        <v>3808.5333333333328</v>
      </c>
      <c r="I359" s="231">
        <v>3822.7666666666664</v>
      </c>
      <c r="J359" s="231">
        <v>3836.5333333333328</v>
      </c>
      <c r="K359" s="230">
        <v>3809</v>
      </c>
      <c r="L359" s="230">
        <v>3781</v>
      </c>
      <c r="M359" s="230">
        <v>5.1769999999999997E-2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1447.1</v>
      </c>
      <c r="D360" s="231">
        <v>1435.8</v>
      </c>
      <c r="E360" s="231">
        <v>1419.75</v>
      </c>
      <c r="F360" s="231">
        <v>1392.4</v>
      </c>
      <c r="G360" s="231">
        <v>1376.3500000000001</v>
      </c>
      <c r="H360" s="231">
        <v>1463.1499999999999</v>
      </c>
      <c r="I360" s="231">
        <v>1479.1999999999996</v>
      </c>
      <c r="J360" s="231">
        <v>1506.5499999999997</v>
      </c>
      <c r="K360" s="230">
        <v>1451.85</v>
      </c>
      <c r="L360" s="230">
        <v>1408.45</v>
      </c>
      <c r="M360" s="230">
        <v>0.90534000000000003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2465.15</v>
      </c>
      <c r="D361" s="231">
        <v>2463.6166666666668</v>
      </c>
      <c r="E361" s="231">
        <v>2452.2833333333338</v>
      </c>
      <c r="F361" s="231">
        <v>2439.416666666667</v>
      </c>
      <c r="G361" s="231">
        <v>2428.0833333333339</v>
      </c>
      <c r="H361" s="231">
        <v>2476.4833333333336</v>
      </c>
      <c r="I361" s="231">
        <v>2487.8166666666666</v>
      </c>
      <c r="J361" s="231">
        <v>2500.6833333333334</v>
      </c>
      <c r="K361" s="230">
        <v>2474.9499999999998</v>
      </c>
      <c r="L361" s="230">
        <v>2450.75</v>
      </c>
      <c r="M361" s="230">
        <v>2.9965199999999999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73.2</v>
      </c>
      <c r="D362" s="231">
        <v>72.683333333333337</v>
      </c>
      <c r="E362" s="231">
        <v>71.666666666666671</v>
      </c>
      <c r="F362" s="231">
        <v>70.13333333333334</v>
      </c>
      <c r="G362" s="231">
        <v>69.116666666666674</v>
      </c>
      <c r="H362" s="231">
        <v>74.216666666666669</v>
      </c>
      <c r="I362" s="231">
        <v>75.23333333333332</v>
      </c>
      <c r="J362" s="231">
        <v>76.766666666666666</v>
      </c>
      <c r="K362" s="230">
        <v>73.7</v>
      </c>
      <c r="L362" s="230">
        <v>71.150000000000006</v>
      </c>
      <c r="M362" s="230">
        <v>39.136200000000002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978.9</v>
      </c>
      <c r="D363" s="231">
        <v>978.36666666666667</v>
      </c>
      <c r="E363" s="231">
        <v>971.38333333333333</v>
      </c>
      <c r="F363" s="231">
        <v>963.86666666666667</v>
      </c>
      <c r="G363" s="231">
        <v>956.88333333333333</v>
      </c>
      <c r="H363" s="231">
        <v>985.88333333333333</v>
      </c>
      <c r="I363" s="231">
        <v>992.86666666666667</v>
      </c>
      <c r="J363" s="231">
        <v>1000.3833333333333</v>
      </c>
      <c r="K363" s="230">
        <v>985.35</v>
      </c>
      <c r="L363" s="230">
        <v>970.85</v>
      </c>
      <c r="M363" s="230">
        <v>0.28710000000000002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3269.05</v>
      </c>
      <c r="D364" s="231">
        <v>3272.8666666666668</v>
      </c>
      <c r="E364" s="231">
        <v>3249.7833333333338</v>
      </c>
      <c r="F364" s="231">
        <v>3230.5166666666669</v>
      </c>
      <c r="G364" s="231">
        <v>3207.4333333333338</v>
      </c>
      <c r="H364" s="231">
        <v>3292.1333333333337</v>
      </c>
      <c r="I364" s="231">
        <v>3315.2166666666667</v>
      </c>
      <c r="J364" s="231">
        <v>3334.4833333333336</v>
      </c>
      <c r="K364" s="230">
        <v>3295.95</v>
      </c>
      <c r="L364" s="230">
        <v>3253.6</v>
      </c>
      <c r="M364" s="230">
        <v>1.38245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1423.25</v>
      </c>
      <c r="D365" s="231">
        <v>1410.2333333333333</v>
      </c>
      <c r="E365" s="231">
        <v>1390.4666666666667</v>
      </c>
      <c r="F365" s="231">
        <v>1357.6833333333334</v>
      </c>
      <c r="G365" s="231">
        <v>1337.9166666666667</v>
      </c>
      <c r="H365" s="231">
        <v>1443.0166666666667</v>
      </c>
      <c r="I365" s="231">
        <v>1462.7833333333335</v>
      </c>
      <c r="J365" s="231">
        <v>1495.5666666666666</v>
      </c>
      <c r="K365" s="230">
        <v>1430</v>
      </c>
      <c r="L365" s="230">
        <v>1377.45</v>
      </c>
      <c r="M365" s="230">
        <v>2.5936900000000001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330.85</v>
      </c>
      <c r="D366" s="231">
        <v>330.45</v>
      </c>
      <c r="E366" s="231">
        <v>326</v>
      </c>
      <c r="F366" s="231">
        <v>321.15000000000003</v>
      </c>
      <c r="G366" s="231">
        <v>316.70000000000005</v>
      </c>
      <c r="H366" s="231">
        <v>335.29999999999995</v>
      </c>
      <c r="I366" s="231">
        <v>339.74999999999989</v>
      </c>
      <c r="J366" s="231">
        <v>344.59999999999991</v>
      </c>
      <c r="K366" s="230">
        <v>334.9</v>
      </c>
      <c r="L366" s="230">
        <v>325.60000000000002</v>
      </c>
      <c r="M366" s="230">
        <v>45.663060000000002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174.4</v>
      </c>
      <c r="D367" s="231">
        <v>174.26666666666665</v>
      </c>
      <c r="E367" s="231">
        <v>171.08333333333331</v>
      </c>
      <c r="F367" s="231">
        <v>167.76666666666665</v>
      </c>
      <c r="G367" s="231">
        <v>164.58333333333331</v>
      </c>
      <c r="H367" s="231">
        <v>177.58333333333331</v>
      </c>
      <c r="I367" s="231">
        <v>180.76666666666665</v>
      </c>
      <c r="J367" s="231">
        <v>184.08333333333331</v>
      </c>
      <c r="K367" s="230">
        <v>177.45</v>
      </c>
      <c r="L367" s="230">
        <v>170.95</v>
      </c>
      <c r="M367" s="230">
        <v>103.82525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238.85</v>
      </c>
      <c r="D368" s="231">
        <v>238.16666666666666</v>
      </c>
      <c r="E368" s="231">
        <v>235.63333333333333</v>
      </c>
      <c r="F368" s="231">
        <v>232.41666666666666</v>
      </c>
      <c r="G368" s="231">
        <v>229.88333333333333</v>
      </c>
      <c r="H368" s="231">
        <v>241.38333333333333</v>
      </c>
      <c r="I368" s="231">
        <v>243.91666666666669</v>
      </c>
      <c r="J368" s="231">
        <v>247.13333333333333</v>
      </c>
      <c r="K368" s="230">
        <v>240.7</v>
      </c>
      <c r="L368" s="230">
        <v>234.95</v>
      </c>
      <c r="M368" s="230">
        <v>68.923379999999995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363.3</v>
      </c>
      <c r="D369" s="231">
        <v>363.7833333333333</v>
      </c>
      <c r="E369" s="231">
        <v>360.81666666666661</v>
      </c>
      <c r="F369" s="231">
        <v>358.33333333333331</v>
      </c>
      <c r="G369" s="231">
        <v>355.36666666666662</v>
      </c>
      <c r="H369" s="231">
        <v>366.26666666666659</v>
      </c>
      <c r="I369" s="231">
        <v>369.23333333333329</v>
      </c>
      <c r="J369" s="231">
        <v>371.71666666666658</v>
      </c>
      <c r="K369" s="230">
        <v>366.75</v>
      </c>
      <c r="L369" s="230">
        <v>361.3</v>
      </c>
      <c r="M369" s="230">
        <v>3.9825499999999998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493.05</v>
      </c>
      <c r="D370" s="231">
        <v>490.09999999999997</v>
      </c>
      <c r="E370" s="231">
        <v>484.19999999999993</v>
      </c>
      <c r="F370" s="231">
        <v>475.34999999999997</v>
      </c>
      <c r="G370" s="231">
        <v>469.44999999999993</v>
      </c>
      <c r="H370" s="231">
        <v>498.94999999999993</v>
      </c>
      <c r="I370" s="231">
        <v>504.84999999999991</v>
      </c>
      <c r="J370" s="231">
        <v>513.69999999999993</v>
      </c>
      <c r="K370" s="230">
        <v>496</v>
      </c>
      <c r="L370" s="230">
        <v>481.25</v>
      </c>
      <c r="M370" s="230">
        <v>7.1543000000000001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606.54999999999995</v>
      </c>
      <c r="D371" s="231">
        <v>607.18333333333328</v>
      </c>
      <c r="E371" s="231">
        <v>602.36666666666656</v>
      </c>
      <c r="F371" s="231">
        <v>598.18333333333328</v>
      </c>
      <c r="G371" s="231">
        <v>593.36666666666656</v>
      </c>
      <c r="H371" s="231">
        <v>611.36666666666656</v>
      </c>
      <c r="I371" s="231">
        <v>616.18333333333339</v>
      </c>
      <c r="J371" s="231">
        <v>620.36666666666656</v>
      </c>
      <c r="K371" s="230">
        <v>612</v>
      </c>
      <c r="L371" s="230">
        <v>603</v>
      </c>
      <c r="M371" s="230">
        <v>0.72302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123.45</v>
      </c>
      <c r="D372" s="231">
        <v>122.76666666666667</v>
      </c>
      <c r="E372" s="231">
        <v>120.88333333333333</v>
      </c>
      <c r="F372" s="231">
        <v>118.31666666666666</v>
      </c>
      <c r="G372" s="231">
        <v>116.43333333333332</v>
      </c>
      <c r="H372" s="231">
        <v>125.33333333333333</v>
      </c>
      <c r="I372" s="231">
        <v>127.21666666666668</v>
      </c>
      <c r="J372" s="231">
        <v>129.78333333333333</v>
      </c>
      <c r="K372" s="230">
        <v>124.65</v>
      </c>
      <c r="L372" s="230">
        <v>120.2</v>
      </c>
      <c r="M372" s="230">
        <v>1.7725900000000001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1119.05</v>
      </c>
      <c r="D373" s="231">
        <v>1110.6499999999999</v>
      </c>
      <c r="E373" s="231">
        <v>1096.3499999999997</v>
      </c>
      <c r="F373" s="231">
        <v>1073.6499999999999</v>
      </c>
      <c r="G373" s="231">
        <v>1059.3499999999997</v>
      </c>
      <c r="H373" s="231">
        <v>1133.3499999999997</v>
      </c>
      <c r="I373" s="231">
        <v>1147.6499999999999</v>
      </c>
      <c r="J373" s="231">
        <v>1170.3499999999997</v>
      </c>
      <c r="K373" s="230">
        <v>1124.95</v>
      </c>
      <c r="L373" s="230">
        <v>1087.95</v>
      </c>
      <c r="M373" s="230">
        <v>0.30710999999999999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4692.5</v>
      </c>
      <c r="D374" s="231">
        <v>4704.9833333333336</v>
      </c>
      <c r="E374" s="231">
        <v>4673.8166666666675</v>
      </c>
      <c r="F374" s="231">
        <v>4655.1333333333341</v>
      </c>
      <c r="G374" s="231">
        <v>4623.9666666666681</v>
      </c>
      <c r="H374" s="231">
        <v>4723.666666666667</v>
      </c>
      <c r="I374" s="231">
        <v>4754.833333333333</v>
      </c>
      <c r="J374" s="231">
        <v>4773.5166666666664</v>
      </c>
      <c r="K374" s="230">
        <v>4736.1499999999996</v>
      </c>
      <c r="L374" s="230">
        <v>4686.3</v>
      </c>
      <c r="M374" s="230">
        <v>6.6280000000000006E-2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13972.65</v>
      </c>
      <c r="D375" s="231">
        <v>14005.199999999999</v>
      </c>
      <c r="E375" s="231">
        <v>13871.499999999998</v>
      </c>
      <c r="F375" s="231">
        <v>13770.349999999999</v>
      </c>
      <c r="G375" s="231">
        <v>13636.649999999998</v>
      </c>
      <c r="H375" s="231">
        <v>14106.349999999999</v>
      </c>
      <c r="I375" s="231">
        <v>14240.05</v>
      </c>
      <c r="J375" s="231">
        <v>14341.199999999999</v>
      </c>
      <c r="K375" s="230">
        <v>14138.9</v>
      </c>
      <c r="L375" s="230">
        <v>13904.05</v>
      </c>
      <c r="M375" s="230">
        <v>2.9159999999999998E-2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53.35</v>
      </c>
      <c r="D376" s="231">
        <v>53.116666666666667</v>
      </c>
      <c r="E376" s="231">
        <v>52.733333333333334</v>
      </c>
      <c r="F376" s="231">
        <v>52.116666666666667</v>
      </c>
      <c r="G376" s="231">
        <v>51.733333333333334</v>
      </c>
      <c r="H376" s="231">
        <v>53.733333333333334</v>
      </c>
      <c r="I376" s="231">
        <v>54.116666666666674</v>
      </c>
      <c r="J376" s="231">
        <v>54.733333333333334</v>
      </c>
      <c r="K376" s="230">
        <v>53.5</v>
      </c>
      <c r="L376" s="230">
        <v>52.5</v>
      </c>
      <c r="M376" s="230">
        <v>315.40665000000001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365.55</v>
      </c>
      <c r="D377" s="231">
        <v>364.4666666666667</v>
      </c>
      <c r="E377" s="231">
        <v>361.48333333333341</v>
      </c>
      <c r="F377" s="231">
        <v>357.41666666666669</v>
      </c>
      <c r="G377" s="231">
        <v>354.43333333333339</v>
      </c>
      <c r="H377" s="231">
        <v>368.53333333333342</v>
      </c>
      <c r="I377" s="231">
        <v>371.51666666666677</v>
      </c>
      <c r="J377" s="231">
        <v>375.58333333333343</v>
      </c>
      <c r="K377" s="230">
        <v>367.45</v>
      </c>
      <c r="L377" s="230">
        <v>360.4</v>
      </c>
      <c r="M377" s="230">
        <v>1.40924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155.35</v>
      </c>
      <c r="D378" s="231">
        <v>155.45000000000002</v>
      </c>
      <c r="E378" s="231">
        <v>154.15000000000003</v>
      </c>
      <c r="F378" s="231">
        <v>152.95000000000002</v>
      </c>
      <c r="G378" s="231">
        <v>151.65000000000003</v>
      </c>
      <c r="H378" s="231">
        <v>156.65000000000003</v>
      </c>
      <c r="I378" s="231">
        <v>157.95000000000005</v>
      </c>
      <c r="J378" s="231">
        <v>159.15000000000003</v>
      </c>
      <c r="K378" s="230">
        <v>156.75</v>
      </c>
      <c r="L378" s="230">
        <v>154.25</v>
      </c>
      <c r="M378" s="230">
        <v>51.58249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136.9</v>
      </c>
      <c r="D379" s="231">
        <v>137.98333333333335</v>
      </c>
      <c r="E379" s="231">
        <v>135.16666666666669</v>
      </c>
      <c r="F379" s="231">
        <v>133.43333333333334</v>
      </c>
      <c r="G379" s="231">
        <v>130.61666666666667</v>
      </c>
      <c r="H379" s="231">
        <v>139.7166666666667</v>
      </c>
      <c r="I379" s="231">
        <v>142.53333333333336</v>
      </c>
      <c r="J379" s="231">
        <v>144.26666666666671</v>
      </c>
      <c r="K379" s="230">
        <v>140.80000000000001</v>
      </c>
      <c r="L379" s="230">
        <v>136.25</v>
      </c>
      <c r="M379" s="230">
        <v>120.35888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679.05</v>
      </c>
      <c r="D380" s="231">
        <v>689.7833333333333</v>
      </c>
      <c r="E380" s="231">
        <v>665.56666666666661</v>
      </c>
      <c r="F380" s="231">
        <v>652.08333333333326</v>
      </c>
      <c r="G380" s="231">
        <v>627.86666666666656</v>
      </c>
      <c r="H380" s="231">
        <v>703.26666666666665</v>
      </c>
      <c r="I380" s="231">
        <v>727.48333333333335</v>
      </c>
      <c r="J380" s="231">
        <v>740.9666666666667</v>
      </c>
      <c r="K380" s="230">
        <v>714</v>
      </c>
      <c r="L380" s="230">
        <v>676.3</v>
      </c>
      <c r="M380" s="230">
        <v>8.0372699999999995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395.55</v>
      </c>
      <c r="D381" s="231">
        <v>400.11666666666662</v>
      </c>
      <c r="E381" s="231">
        <v>388.03333333333325</v>
      </c>
      <c r="F381" s="231">
        <v>380.51666666666665</v>
      </c>
      <c r="G381" s="231">
        <v>368.43333333333328</v>
      </c>
      <c r="H381" s="231">
        <v>407.63333333333321</v>
      </c>
      <c r="I381" s="231">
        <v>419.71666666666658</v>
      </c>
      <c r="J381" s="231">
        <v>427.23333333333318</v>
      </c>
      <c r="K381" s="230">
        <v>412.2</v>
      </c>
      <c r="L381" s="230">
        <v>392.6</v>
      </c>
      <c r="M381" s="230">
        <v>8.8467699999999994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1089.4000000000001</v>
      </c>
      <c r="D382" s="231">
        <v>1095.8</v>
      </c>
      <c r="E382" s="231">
        <v>1076.5999999999999</v>
      </c>
      <c r="F382" s="231">
        <v>1063.8</v>
      </c>
      <c r="G382" s="231">
        <v>1044.5999999999999</v>
      </c>
      <c r="H382" s="231">
        <v>1108.5999999999999</v>
      </c>
      <c r="I382" s="231">
        <v>1127.8000000000002</v>
      </c>
      <c r="J382" s="231">
        <v>1140.5999999999999</v>
      </c>
      <c r="K382" s="230">
        <v>1115</v>
      </c>
      <c r="L382" s="230">
        <v>1083</v>
      </c>
      <c r="M382" s="230">
        <v>1.3866400000000001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129.30000000000001</v>
      </c>
      <c r="D383" s="231">
        <v>131.01666666666668</v>
      </c>
      <c r="E383" s="231">
        <v>122.58333333333337</v>
      </c>
      <c r="F383" s="231">
        <v>115.86666666666669</v>
      </c>
      <c r="G383" s="231">
        <v>107.43333333333338</v>
      </c>
      <c r="H383" s="231">
        <v>137.73333333333335</v>
      </c>
      <c r="I383" s="231">
        <v>146.16666666666669</v>
      </c>
      <c r="J383" s="231">
        <v>152.88333333333335</v>
      </c>
      <c r="K383" s="230">
        <v>139.44999999999999</v>
      </c>
      <c r="L383" s="230">
        <v>124.3</v>
      </c>
      <c r="M383" s="230">
        <v>1087.8737599999999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162.85</v>
      </c>
      <c r="D384" s="231">
        <v>163.06666666666663</v>
      </c>
      <c r="E384" s="231">
        <v>161.43333333333328</v>
      </c>
      <c r="F384" s="231">
        <v>160.01666666666665</v>
      </c>
      <c r="G384" s="231">
        <v>158.3833333333333</v>
      </c>
      <c r="H384" s="231">
        <v>164.48333333333326</v>
      </c>
      <c r="I384" s="231">
        <v>166.11666666666665</v>
      </c>
      <c r="J384" s="231">
        <v>167.53333333333325</v>
      </c>
      <c r="K384" s="230">
        <v>164.7</v>
      </c>
      <c r="L384" s="230">
        <v>161.65</v>
      </c>
      <c r="M384" s="230">
        <v>11.133039999999999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808.7</v>
      </c>
      <c r="D385" s="231">
        <v>805.76666666666677</v>
      </c>
      <c r="E385" s="231">
        <v>793.53333333333353</v>
      </c>
      <c r="F385" s="231">
        <v>778.36666666666679</v>
      </c>
      <c r="G385" s="231">
        <v>766.13333333333355</v>
      </c>
      <c r="H385" s="231">
        <v>820.93333333333351</v>
      </c>
      <c r="I385" s="231">
        <v>833.16666666666686</v>
      </c>
      <c r="J385" s="231">
        <v>848.33333333333348</v>
      </c>
      <c r="K385" s="230">
        <v>818</v>
      </c>
      <c r="L385" s="230">
        <v>790.6</v>
      </c>
      <c r="M385" s="230">
        <v>1.61693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581.6</v>
      </c>
      <c r="D386" s="231">
        <v>573.13333333333333</v>
      </c>
      <c r="E386" s="231">
        <v>554.36666666666667</v>
      </c>
      <c r="F386" s="231">
        <v>527.13333333333333</v>
      </c>
      <c r="G386" s="231">
        <v>508.36666666666667</v>
      </c>
      <c r="H386" s="231">
        <v>600.36666666666667</v>
      </c>
      <c r="I386" s="231">
        <v>619.13333333333333</v>
      </c>
      <c r="J386" s="231">
        <v>646.36666666666667</v>
      </c>
      <c r="K386" s="230">
        <v>591.9</v>
      </c>
      <c r="L386" s="230">
        <v>545.9</v>
      </c>
      <c r="M386" s="230">
        <v>10.72756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190.25</v>
      </c>
      <c r="D387" s="231">
        <v>190.08333333333334</v>
      </c>
      <c r="E387" s="231">
        <v>189.16666666666669</v>
      </c>
      <c r="F387" s="231">
        <v>188.08333333333334</v>
      </c>
      <c r="G387" s="231">
        <v>187.16666666666669</v>
      </c>
      <c r="H387" s="231">
        <v>191.16666666666669</v>
      </c>
      <c r="I387" s="231">
        <v>192.08333333333337</v>
      </c>
      <c r="J387" s="231">
        <v>193.16666666666669</v>
      </c>
      <c r="K387" s="230">
        <v>191</v>
      </c>
      <c r="L387" s="230">
        <v>189</v>
      </c>
      <c r="M387" s="230">
        <v>3.5981299999999998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112.1</v>
      </c>
      <c r="D388" s="231">
        <v>112.60000000000001</v>
      </c>
      <c r="E388" s="231">
        <v>110.30000000000001</v>
      </c>
      <c r="F388" s="231">
        <v>108.5</v>
      </c>
      <c r="G388" s="231">
        <v>106.2</v>
      </c>
      <c r="H388" s="231">
        <v>114.40000000000002</v>
      </c>
      <c r="I388" s="231">
        <v>116.7</v>
      </c>
      <c r="J388" s="231">
        <v>118.50000000000003</v>
      </c>
      <c r="K388" s="230">
        <v>114.9</v>
      </c>
      <c r="L388" s="230">
        <v>110.8</v>
      </c>
      <c r="M388" s="230">
        <v>79.638869999999997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2180.1</v>
      </c>
      <c r="D389" s="231">
        <v>2188.6666666666665</v>
      </c>
      <c r="E389" s="231">
        <v>2161.4333333333329</v>
      </c>
      <c r="F389" s="231">
        <v>2142.7666666666664</v>
      </c>
      <c r="G389" s="231">
        <v>2115.5333333333328</v>
      </c>
      <c r="H389" s="231">
        <v>2207.333333333333</v>
      </c>
      <c r="I389" s="231">
        <v>2234.5666666666666</v>
      </c>
      <c r="J389" s="231">
        <v>2253.2333333333331</v>
      </c>
      <c r="K389" s="230">
        <v>2215.9</v>
      </c>
      <c r="L389" s="230">
        <v>2170</v>
      </c>
      <c r="M389" s="230">
        <v>0.10367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40.35</v>
      </c>
      <c r="D390" s="231">
        <v>40.316666666666663</v>
      </c>
      <c r="E390" s="231">
        <v>39.633333333333326</v>
      </c>
      <c r="F390" s="231">
        <v>38.916666666666664</v>
      </c>
      <c r="G390" s="231">
        <v>38.233333333333327</v>
      </c>
      <c r="H390" s="231">
        <v>41.033333333333324</v>
      </c>
      <c r="I390" s="231">
        <v>41.716666666666661</v>
      </c>
      <c r="J390" s="231">
        <v>42.433333333333323</v>
      </c>
      <c r="K390" s="230">
        <v>41</v>
      </c>
      <c r="L390" s="230">
        <v>39.6</v>
      </c>
      <c r="M390" s="230">
        <v>14.51754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1576.1</v>
      </c>
      <c r="D391" s="231">
        <v>1575.7333333333333</v>
      </c>
      <c r="E391" s="231">
        <v>1557.4666666666667</v>
      </c>
      <c r="F391" s="231">
        <v>1538.8333333333333</v>
      </c>
      <c r="G391" s="231">
        <v>1520.5666666666666</v>
      </c>
      <c r="H391" s="231">
        <v>1594.3666666666668</v>
      </c>
      <c r="I391" s="231">
        <v>1612.6333333333337</v>
      </c>
      <c r="J391" s="231">
        <v>1631.2666666666669</v>
      </c>
      <c r="K391" s="230">
        <v>1594</v>
      </c>
      <c r="L391" s="230">
        <v>1557.1</v>
      </c>
      <c r="M391" s="230">
        <v>1.95774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174.8</v>
      </c>
      <c r="D392" s="231">
        <v>174.43333333333337</v>
      </c>
      <c r="E392" s="231">
        <v>173.46666666666673</v>
      </c>
      <c r="F392" s="231">
        <v>172.13333333333335</v>
      </c>
      <c r="G392" s="231">
        <v>171.16666666666671</v>
      </c>
      <c r="H392" s="231">
        <v>175.76666666666674</v>
      </c>
      <c r="I392" s="231">
        <v>176.73333333333338</v>
      </c>
      <c r="J392" s="231">
        <v>178.06666666666675</v>
      </c>
      <c r="K392" s="230">
        <v>175.4</v>
      </c>
      <c r="L392" s="230">
        <v>173.1</v>
      </c>
      <c r="M392" s="230">
        <v>11.586399999999999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850.7</v>
      </c>
      <c r="D393" s="231">
        <v>848.16666666666663</v>
      </c>
      <c r="E393" s="231">
        <v>841.33333333333326</v>
      </c>
      <c r="F393" s="231">
        <v>831.96666666666658</v>
      </c>
      <c r="G393" s="231">
        <v>825.13333333333321</v>
      </c>
      <c r="H393" s="231">
        <v>857.5333333333333</v>
      </c>
      <c r="I393" s="231">
        <v>864.36666666666656</v>
      </c>
      <c r="J393" s="231">
        <v>873.73333333333335</v>
      </c>
      <c r="K393" s="230">
        <v>855</v>
      </c>
      <c r="L393" s="230">
        <v>838.8</v>
      </c>
      <c r="M393" s="230">
        <v>0.58413000000000004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2448</v>
      </c>
      <c r="D394" s="231">
        <v>2438.4833333333336</v>
      </c>
      <c r="E394" s="231">
        <v>2424.1166666666672</v>
      </c>
      <c r="F394" s="231">
        <v>2400.2333333333336</v>
      </c>
      <c r="G394" s="231">
        <v>2385.8666666666672</v>
      </c>
      <c r="H394" s="231">
        <v>2462.3666666666672</v>
      </c>
      <c r="I394" s="231">
        <v>2476.733333333334</v>
      </c>
      <c r="J394" s="231">
        <v>2500.6166666666672</v>
      </c>
      <c r="K394" s="230">
        <v>2452.85</v>
      </c>
      <c r="L394" s="230">
        <v>2414.6</v>
      </c>
      <c r="M394" s="230">
        <v>39.851590000000002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98.75</v>
      </c>
      <c r="D395" s="231">
        <v>99.350000000000009</v>
      </c>
      <c r="E395" s="231">
        <v>97.90000000000002</v>
      </c>
      <c r="F395" s="231">
        <v>97.050000000000011</v>
      </c>
      <c r="G395" s="231">
        <v>95.600000000000023</v>
      </c>
      <c r="H395" s="231">
        <v>100.20000000000002</v>
      </c>
      <c r="I395" s="231">
        <v>101.65</v>
      </c>
      <c r="J395" s="231">
        <v>102.50000000000001</v>
      </c>
      <c r="K395" s="230">
        <v>100.8</v>
      </c>
      <c r="L395" s="230">
        <v>98.5</v>
      </c>
      <c r="M395" s="230">
        <v>2.9279099999999998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691</v>
      </c>
      <c r="D396" s="231">
        <v>692.30000000000007</v>
      </c>
      <c r="E396" s="231">
        <v>686.70000000000016</v>
      </c>
      <c r="F396" s="231">
        <v>682.40000000000009</v>
      </c>
      <c r="G396" s="231">
        <v>676.80000000000018</v>
      </c>
      <c r="H396" s="231">
        <v>696.60000000000014</v>
      </c>
      <c r="I396" s="231">
        <v>702.2</v>
      </c>
      <c r="J396" s="231">
        <v>706.50000000000011</v>
      </c>
      <c r="K396" s="230">
        <v>697.9</v>
      </c>
      <c r="L396" s="230">
        <v>688</v>
      </c>
      <c r="M396" s="230">
        <v>0.45827000000000001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1265</v>
      </c>
      <c r="D397" s="231">
        <v>1266.0166666666667</v>
      </c>
      <c r="E397" s="231">
        <v>1254.0333333333333</v>
      </c>
      <c r="F397" s="231">
        <v>1243.0666666666666</v>
      </c>
      <c r="G397" s="231">
        <v>1231.0833333333333</v>
      </c>
      <c r="H397" s="231">
        <v>1276.9833333333333</v>
      </c>
      <c r="I397" s="231">
        <v>1288.9666666666665</v>
      </c>
      <c r="J397" s="231">
        <v>1299.9333333333334</v>
      </c>
      <c r="K397" s="230">
        <v>1278</v>
      </c>
      <c r="L397" s="230">
        <v>1255.05</v>
      </c>
      <c r="M397" s="230">
        <v>0.76415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796.55</v>
      </c>
      <c r="D398" s="231">
        <v>792.7833333333333</v>
      </c>
      <c r="E398" s="231">
        <v>785.86666666666656</v>
      </c>
      <c r="F398" s="231">
        <v>775.18333333333328</v>
      </c>
      <c r="G398" s="231">
        <v>768.26666666666654</v>
      </c>
      <c r="H398" s="231">
        <v>803.46666666666658</v>
      </c>
      <c r="I398" s="231">
        <v>810.38333333333333</v>
      </c>
      <c r="J398" s="231">
        <v>821.06666666666661</v>
      </c>
      <c r="K398" s="230">
        <v>799.7</v>
      </c>
      <c r="L398" s="230">
        <v>782.1</v>
      </c>
      <c r="M398" s="230">
        <v>7.8256600000000001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1167.45</v>
      </c>
      <c r="D399" s="231">
        <v>1158.1000000000001</v>
      </c>
      <c r="E399" s="231">
        <v>1146.3000000000002</v>
      </c>
      <c r="F399" s="231">
        <v>1125.1500000000001</v>
      </c>
      <c r="G399" s="231">
        <v>1113.3500000000001</v>
      </c>
      <c r="H399" s="231">
        <v>1179.2500000000002</v>
      </c>
      <c r="I399" s="231">
        <v>1191.05</v>
      </c>
      <c r="J399" s="231">
        <v>1212.2000000000003</v>
      </c>
      <c r="K399" s="230">
        <v>1169.9000000000001</v>
      </c>
      <c r="L399" s="230">
        <v>1136.95</v>
      </c>
      <c r="M399" s="230">
        <v>24.0991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375.9</v>
      </c>
      <c r="D400" s="231">
        <v>377.86666666666662</v>
      </c>
      <c r="E400" s="231">
        <v>372.58333333333326</v>
      </c>
      <c r="F400" s="231">
        <v>369.26666666666665</v>
      </c>
      <c r="G400" s="231">
        <v>363.98333333333329</v>
      </c>
      <c r="H400" s="231">
        <v>381.18333333333322</v>
      </c>
      <c r="I400" s="231">
        <v>386.46666666666664</v>
      </c>
      <c r="J400" s="231">
        <v>389.78333333333319</v>
      </c>
      <c r="K400" s="230">
        <v>383.15</v>
      </c>
      <c r="L400" s="230">
        <v>374.55</v>
      </c>
      <c r="M400" s="230">
        <v>0.76166999999999996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37.35</v>
      </c>
      <c r="D401" s="231">
        <v>37.816666666666663</v>
      </c>
      <c r="E401" s="231">
        <v>36.633333333333326</v>
      </c>
      <c r="F401" s="231">
        <v>35.916666666666664</v>
      </c>
      <c r="G401" s="231">
        <v>34.733333333333327</v>
      </c>
      <c r="H401" s="231">
        <v>38.533333333333324</v>
      </c>
      <c r="I401" s="231">
        <v>39.716666666666661</v>
      </c>
      <c r="J401" s="231">
        <v>40.433333333333323</v>
      </c>
      <c r="K401" s="230">
        <v>39</v>
      </c>
      <c r="L401" s="230">
        <v>37.1</v>
      </c>
      <c r="M401" s="230">
        <v>139.60726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4215.75</v>
      </c>
      <c r="D402" s="231">
        <v>4204.25</v>
      </c>
      <c r="E402" s="231">
        <v>4151.5</v>
      </c>
      <c r="F402" s="231">
        <v>4087.25</v>
      </c>
      <c r="G402" s="231">
        <v>4034.5</v>
      </c>
      <c r="H402" s="231">
        <v>4268.5</v>
      </c>
      <c r="I402" s="231">
        <v>4321.25</v>
      </c>
      <c r="J402" s="231">
        <v>4385.5</v>
      </c>
      <c r="K402" s="230">
        <v>4257</v>
      </c>
      <c r="L402" s="230">
        <v>4140</v>
      </c>
      <c r="M402" s="230">
        <v>0.24041999999999999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2552.3000000000002</v>
      </c>
      <c r="D403" s="231">
        <v>2545.4500000000003</v>
      </c>
      <c r="E403" s="231">
        <v>2512.9000000000005</v>
      </c>
      <c r="F403" s="231">
        <v>2473.5000000000005</v>
      </c>
      <c r="G403" s="231">
        <v>2440.9500000000007</v>
      </c>
      <c r="H403" s="231">
        <v>2584.8500000000004</v>
      </c>
      <c r="I403" s="231">
        <v>2617.4000000000005</v>
      </c>
      <c r="J403" s="231">
        <v>2656.8</v>
      </c>
      <c r="K403" s="230">
        <v>2578</v>
      </c>
      <c r="L403" s="230">
        <v>2506.0500000000002</v>
      </c>
      <c r="M403" s="230">
        <v>6.0970899999999997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75.55</v>
      </c>
      <c r="D404" s="231">
        <v>75.3</v>
      </c>
      <c r="E404" s="231">
        <v>74.849999999999994</v>
      </c>
      <c r="F404" s="231">
        <v>74.149999999999991</v>
      </c>
      <c r="G404" s="231">
        <v>73.699999999999989</v>
      </c>
      <c r="H404" s="231">
        <v>76</v>
      </c>
      <c r="I404" s="231">
        <v>76.450000000000017</v>
      </c>
      <c r="J404" s="231">
        <v>77.150000000000006</v>
      </c>
      <c r="K404" s="230">
        <v>75.75</v>
      </c>
      <c r="L404" s="230">
        <v>74.599999999999994</v>
      </c>
      <c r="M404" s="230">
        <v>72.222070000000002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5445.6</v>
      </c>
      <c r="D405" s="231">
        <v>5438.5333333333338</v>
      </c>
      <c r="E405" s="231">
        <v>5422.0666666666675</v>
      </c>
      <c r="F405" s="231">
        <v>5398.5333333333338</v>
      </c>
      <c r="G405" s="231">
        <v>5382.0666666666675</v>
      </c>
      <c r="H405" s="231">
        <v>5462.0666666666675</v>
      </c>
      <c r="I405" s="231">
        <v>5478.5333333333328</v>
      </c>
      <c r="J405" s="231">
        <v>5502.0666666666675</v>
      </c>
      <c r="K405" s="230">
        <v>5455</v>
      </c>
      <c r="L405" s="230">
        <v>5415</v>
      </c>
      <c r="M405" s="230">
        <v>0.20487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1314.85</v>
      </c>
      <c r="D406" s="231">
        <v>1306.8833333333332</v>
      </c>
      <c r="E406" s="231">
        <v>1290.4166666666665</v>
      </c>
      <c r="F406" s="231">
        <v>1265.9833333333333</v>
      </c>
      <c r="G406" s="231">
        <v>1249.5166666666667</v>
      </c>
      <c r="H406" s="231">
        <v>1331.3166666666664</v>
      </c>
      <c r="I406" s="231">
        <v>1347.7833333333331</v>
      </c>
      <c r="J406" s="231">
        <v>1372.2166666666662</v>
      </c>
      <c r="K406" s="230">
        <v>1323.35</v>
      </c>
      <c r="L406" s="230">
        <v>1282.45</v>
      </c>
      <c r="M406" s="230">
        <v>0.88266999999999995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2850.8</v>
      </c>
      <c r="D407" s="231">
        <v>2830.65</v>
      </c>
      <c r="E407" s="231">
        <v>2776.15</v>
      </c>
      <c r="F407" s="231">
        <v>2701.5</v>
      </c>
      <c r="G407" s="231">
        <v>2647</v>
      </c>
      <c r="H407" s="231">
        <v>2905.3</v>
      </c>
      <c r="I407" s="231">
        <v>2959.8</v>
      </c>
      <c r="J407" s="231">
        <v>3034.4500000000003</v>
      </c>
      <c r="K407" s="230">
        <v>2885.15</v>
      </c>
      <c r="L407" s="230">
        <v>2756</v>
      </c>
      <c r="M407" s="230">
        <v>1.2094100000000001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476.05</v>
      </c>
      <c r="D408" s="231">
        <v>475.05</v>
      </c>
      <c r="E408" s="231">
        <v>471.55</v>
      </c>
      <c r="F408" s="231">
        <v>467.05</v>
      </c>
      <c r="G408" s="231">
        <v>463.55</v>
      </c>
      <c r="H408" s="231">
        <v>479.55</v>
      </c>
      <c r="I408" s="231">
        <v>483.05</v>
      </c>
      <c r="J408" s="231">
        <v>487.55</v>
      </c>
      <c r="K408" s="230">
        <v>478.55</v>
      </c>
      <c r="L408" s="230">
        <v>470.55</v>
      </c>
      <c r="M408" s="230">
        <v>0.49754999999999999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1057.1500000000001</v>
      </c>
      <c r="D409" s="231">
        <v>1054.05</v>
      </c>
      <c r="E409" s="231">
        <v>1048.0999999999999</v>
      </c>
      <c r="F409" s="231">
        <v>1039.05</v>
      </c>
      <c r="G409" s="231">
        <v>1033.0999999999999</v>
      </c>
      <c r="H409" s="231">
        <v>1063.0999999999999</v>
      </c>
      <c r="I409" s="231">
        <v>1069.0500000000002</v>
      </c>
      <c r="J409" s="231">
        <v>1078.0999999999999</v>
      </c>
      <c r="K409" s="230">
        <v>1060</v>
      </c>
      <c r="L409" s="230">
        <v>1045</v>
      </c>
      <c r="M409" s="230">
        <v>6.4490000000000006E-2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261.35000000000002</v>
      </c>
      <c r="D410" s="231">
        <v>260.68333333333334</v>
      </c>
      <c r="E410" s="231">
        <v>258.66666666666669</v>
      </c>
      <c r="F410" s="231">
        <v>255.98333333333335</v>
      </c>
      <c r="G410" s="231">
        <v>253.9666666666667</v>
      </c>
      <c r="H410" s="231">
        <v>263.36666666666667</v>
      </c>
      <c r="I410" s="231">
        <v>265.38333333333333</v>
      </c>
      <c r="J410" s="231">
        <v>268.06666666666666</v>
      </c>
      <c r="K410" s="230">
        <v>262.7</v>
      </c>
      <c r="L410" s="230">
        <v>258</v>
      </c>
      <c r="M410" s="230">
        <v>1.6165099999999999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684.5</v>
      </c>
      <c r="D411" s="231">
        <v>682.01666666666665</v>
      </c>
      <c r="E411" s="231">
        <v>673.5333333333333</v>
      </c>
      <c r="F411" s="231">
        <v>662.56666666666661</v>
      </c>
      <c r="G411" s="231">
        <v>654.08333333333326</v>
      </c>
      <c r="H411" s="231">
        <v>692.98333333333335</v>
      </c>
      <c r="I411" s="231">
        <v>701.4666666666667</v>
      </c>
      <c r="J411" s="231">
        <v>712.43333333333339</v>
      </c>
      <c r="K411" s="230">
        <v>690.5</v>
      </c>
      <c r="L411" s="230">
        <v>671.05</v>
      </c>
      <c r="M411" s="230">
        <v>0.50953000000000004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24456.400000000001</v>
      </c>
      <c r="D412" s="231">
        <v>24381.116666666669</v>
      </c>
      <c r="E412" s="231">
        <v>24195.283333333336</v>
      </c>
      <c r="F412" s="231">
        <v>23934.166666666668</v>
      </c>
      <c r="G412" s="231">
        <v>23748.333333333336</v>
      </c>
      <c r="H412" s="231">
        <v>24642.233333333337</v>
      </c>
      <c r="I412" s="231">
        <v>24828.066666666666</v>
      </c>
      <c r="J412" s="231">
        <v>25089.183333333338</v>
      </c>
      <c r="K412" s="230">
        <v>24566.95</v>
      </c>
      <c r="L412" s="230">
        <v>24120</v>
      </c>
      <c r="M412" s="230">
        <v>0.22756999999999999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47.9</v>
      </c>
      <c r="D413" s="231">
        <v>48.25</v>
      </c>
      <c r="E413" s="231">
        <v>47.2</v>
      </c>
      <c r="F413" s="231">
        <v>46.5</v>
      </c>
      <c r="G413" s="231">
        <v>45.45</v>
      </c>
      <c r="H413" s="231">
        <v>48.95</v>
      </c>
      <c r="I413" s="231">
        <v>50</v>
      </c>
      <c r="J413" s="231">
        <v>50.7</v>
      </c>
      <c r="K413" s="230">
        <v>49.3</v>
      </c>
      <c r="L413" s="230">
        <v>47.55</v>
      </c>
      <c r="M413" s="230">
        <v>114.89507999999999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1327.7</v>
      </c>
      <c r="D414" s="231">
        <v>1324.8999999999999</v>
      </c>
      <c r="E414" s="231">
        <v>1318.7999999999997</v>
      </c>
      <c r="F414" s="231">
        <v>1309.8999999999999</v>
      </c>
      <c r="G414" s="231">
        <v>1303.7999999999997</v>
      </c>
      <c r="H414" s="231">
        <v>1333.7999999999997</v>
      </c>
      <c r="I414" s="231">
        <v>1339.8999999999996</v>
      </c>
      <c r="J414" s="231">
        <v>1348.7999999999997</v>
      </c>
      <c r="K414" s="230">
        <v>1331</v>
      </c>
      <c r="L414" s="230">
        <v>1316</v>
      </c>
      <c r="M414" s="230">
        <v>5.2110799999999999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302</v>
      </c>
      <c r="D415" s="276">
        <v>299.26666666666665</v>
      </c>
      <c r="E415" s="276">
        <v>295.7833333333333</v>
      </c>
      <c r="F415" s="276">
        <v>289.56666666666666</v>
      </c>
      <c r="G415" s="276">
        <v>286.08333333333331</v>
      </c>
      <c r="H415" s="276">
        <v>305.48333333333329</v>
      </c>
      <c r="I415" s="276">
        <v>308.96666666666664</v>
      </c>
      <c r="J415" s="276">
        <v>315.18333333333328</v>
      </c>
      <c r="K415" s="275">
        <v>302.75</v>
      </c>
      <c r="L415" s="275">
        <v>293.05</v>
      </c>
      <c r="M415" s="275">
        <v>1.36564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3578.35</v>
      </c>
      <c r="D416" s="231">
        <v>3569.0833333333335</v>
      </c>
      <c r="E416" s="231">
        <v>3541.2666666666669</v>
      </c>
      <c r="F416" s="231">
        <v>3504.1833333333334</v>
      </c>
      <c r="G416" s="231">
        <v>3476.3666666666668</v>
      </c>
      <c r="H416" s="231">
        <v>3606.166666666667</v>
      </c>
      <c r="I416" s="231">
        <v>3633.9833333333336</v>
      </c>
      <c r="J416" s="231">
        <v>3671.0666666666671</v>
      </c>
      <c r="K416" s="230">
        <v>3596.9</v>
      </c>
      <c r="L416" s="230">
        <v>3532</v>
      </c>
      <c r="M416" s="230">
        <v>4.0053200000000002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468.6</v>
      </c>
      <c r="D417" s="231">
        <v>469.33333333333331</v>
      </c>
      <c r="E417" s="231">
        <v>464.76666666666665</v>
      </c>
      <c r="F417" s="231">
        <v>460.93333333333334</v>
      </c>
      <c r="G417" s="231">
        <v>456.36666666666667</v>
      </c>
      <c r="H417" s="231">
        <v>473.16666666666663</v>
      </c>
      <c r="I417" s="231">
        <v>477.73333333333335</v>
      </c>
      <c r="J417" s="231">
        <v>481.56666666666661</v>
      </c>
      <c r="K417" s="230">
        <v>473.9</v>
      </c>
      <c r="L417" s="230">
        <v>465.5</v>
      </c>
      <c r="M417" s="230">
        <v>2.4766400000000002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3847.65</v>
      </c>
      <c r="D418" s="231">
        <v>3837.3333333333335</v>
      </c>
      <c r="E418" s="231">
        <v>3814.666666666667</v>
      </c>
      <c r="F418" s="231">
        <v>3781.6833333333334</v>
      </c>
      <c r="G418" s="231">
        <v>3759.0166666666669</v>
      </c>
      <c r="H418" s="231">
        <v>3870.3166666666671</v>
      </c>
      <c r="I418" s="231">
        <v>3892.983333333334</v>
      </c>
      <c r="J418" s="231">
        <v>3925.9666666666672</v>
      </c>
      <c r="K418" s="230">
        <v>3860</v>
      </c>
      <c r="L418" s="230">
        <v>3804.35</v>
      </c>
      <c r="M418" s="230">
        <v>0.51009000000000004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497.75</v>
      </c>
      <c r="D419" s="231">
        <v>497.84999999999997</v>
      </c>
      <c r="E419" s="231">
        <v>488.34999999999991</v>
      </c>
      <c r="F419" s="231">
        <v>478.94999999999993</v>
      </c>
      <c r="G419" s="231">
        <v>469.44999999999987</v>
      </c>
      <c r="H419" s="231">
        <v>507.24999999999994</v>
      </c>
      <c r="I419" s="231">
        <v>516.75</v>
      </c>
      <c r="J419" s="231">
        <v>526.15</v>
      </c>
      <c r="K419" s="230">
        <v>507.35</v>
      </c>
      <c r="L419" s="230">
        <v>488.45</v>
      </c>
      <c r="M419" s="230">
        <v>39.660420000000002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868.65</v>
      </c>
      <c r="D420" s="231">
        <v>863.44999999999993</v>
      </c>
      <c r="E420" s="231">
        <v>855.69999999999982</v>
      </c>
      <c r="F420" s="231">
        <v>842.74999999999989</v>
      </c>
      <c r="G420" s="231">
        <v>834.99999999999977</v>
      </c>
      <c r="H420" s="231">
        <v>876.39999999999986</v>
      </c>
      <c r="I420" s="231">
        <v>884.15000000000009</v>
      </c>
      <c r="J420" s="231">
        <v>897.09999999999991</v>
      </c>
      <c r="K420" s="230">
        <v>871.2</v>
      </c>
      <c r="L420" s="230">
        <v>850.5</v>
      </c>
      <c r="M420" s="230">
        <v>3.3679899999999998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608.45000000000005</v>
      </c>
      <c r="D421" s="231">
        <v>609.08333333333337</v>
      </c>
      <c r="E421" s="231">
        <v>604.51666666666677</v>
      </c>
      <c r="F421" s="231">
        <v>600.58333333333337</v>
      </c>
      <c r="G421" s="231">
        <v>596.01666666666677</v>
      </c>
      <c r="H421" s="231">
        <v>613.01666666666677</v>
      </c>
      <c r="I421" s="231">
        <v>617.58333333333337</v>
      </c>
      <c r="J421" s="231">
        <v>621.51666666666677</v>
      </c>
      <c r="K421" s="230">
        <v>613.65</v>
      </c>
      <c r="L421" s="230">
        <v>605.15</v>
      </c>
      <c r="M421" s="230">
        <v>0.92608000000000001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580</v>
      </c>
      <c r="D422" s="231">
        <v>576.43333333333328</v>
      </c>
      <c r="E422" s="231">
        <v>572.06666666666661</v>
      </c>
      <c r="F422" s="231">
        <v>564.13333333333333</v>
      </c>
      <c r="G422" s="231">
        <v>559.76666666666665</v>
      </c>
      <c r="H422" s="231">
        <v>584.36666666666656</v>
      </c>
      <c r="I422" s="231">
        <v>588.73333333333312</v>
      </c>
      <c r="J422" s="231">
        <v>596.66666666666652</v>
      </c>
      <c r="K422" s="230">
        <v>580.79999999999995</v>
      </c>
      <c r="L422" s="230">
        <v>568.5</v>
      </c>
      <c r="M422" s="230">
        <v>125.33761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85.7</v>
      </c>
      <c r="D423" s="231">
        <v>85.766666666666666</v>
      </c>
      <c r="E423" s="231">
        <v>84.933333333333337</v>
      </c>
      <c r="F423" s="231">
        <v>84.166666666666671</v>
      </c>
      <c r="G423" s="231">
        <v>83.333333333333343</v>
      </c>
      <c r="H423" s="231">
        <v>86.533333333333331</v>
      </c>
      <c r="I423" s="231">
        <v>87.366666666666674</v>
      </c>
      <c r="J423" s="231">
        <v>88.133333333333326</v>
      </c>
      <c r="K423" s="230">
        <v>86.6</v>
      </c>
      <c r="L423" s="230">
        <v>85</v>
      </c>
      <c r="M423" s="230">
        <v>134.52218999999999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294.5</v>
      </c>
      <c r="D424" s="231">
        <v>296.13333333333333</v>
      </c>
      <c r="E424" s="231">
        <v>292.36666666666667</v>
      </c>
      <c r="F424" s="231">
        <v>290.23333333333335</v>
      </c>
      <c r="G424" s="231">
        <v>286.4666666666667</v>
      </c>
      <c r="H424" s="231">
        <v>298.26666666666665</v>
      </c>
      <c r="I424" s="231">
        <v>302.0333333333333</v>
      </c>
      <c r="J424" s="231">
        <v>304.16666666666663</v>
      </c>
      <c r="K424" s="230">
        <v>299.89999999999998</v>
      </c>
      <c r="L424" s="230">
        <v>294</v>
      </c>
      <c r="M424" s="230">
        <v>2.3510399999999998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164.7</v>
      </c>
      <c r="D425" s="231">
        <v>164.45000000000002</v>
      </c>
      <c r="E425" s="231">
        <v>162.90000000000003</v>
      </c>
      <c r="F425" s="231">
        <v>161.10000000000002</v>
      </c>
      <c r="G425" s="231">
        <v>159.55000000000004</v>
      </c>
      <c r="H425" s="231">
        <v>166.25000000000003</v>
      </c>
      <c r="I425" s="231">
        <v>167.80000000000004</v>
      </c>
      <c r="J425" s="231">
        <v>169.60000000000002</v>
      </c>
      <c r="K425" s="230">
        <v>166</v>
      </c>
      <c r="L425" s="230">
        <v>162.65</v>
      </c>
      <c r="M425" s="230">
        <v>5.0073800000000004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415.55</v>
      </c>
      <c r="D426" s="231">
        <v>413.84999999999997</v>
      </c>
      <c r="E426" s="231">
        <v>408.69999999999993</v>
      </c>
      <c r="F426" s="231">
        <v>401.84999999999997</v>
      </c>
      <c r="G426" s="231">
        <v>396.69999999999993</v>
      </c>
      <c r="H426" s="231">
        <v>420.69999999999993</v>
      </c>
      <c r="I426" s="231">
        <v>425.84999999999991</v>
      </c>
      <c r="J426" s="231">
        <v>432.69999999999993</v>
      </c>
      <c r="K426" s="230">
        <v>419</v>
      </c>
      <c r="L426" s="230">
        <v>407</v>
      </c>
      <c r="M426" s="230">
        <v>0.72155999999999998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415.45</v>
      </c>
      <c r="D427" s="231">
        <v>418.15000000000003</v>
      </c>
      <c r="E427" s="231">
        <v>411.30000000000007</v>
      </c>
      <c r="F427" s="231">
        <v>407.15000000000003</v>
      </c>
      <c r="G427" s="231">
        <v>400.30000000000007</v>
      </c>
      <c r="H427" s="231">
        <v>422.30000000000007</v>
      </c>
      <c r="I427" s="231">
        <v>429.15000000000009</v>
      </c>
      <c r="J427" s="231">
        <v>433.30000000000007</v>
      </c>
      <c r="K427" s="230">
        <v>425</v>
      </c>
      <c r="L427" s="230">
        <v>414</v>
      </c>
      <c r="M427" s="230">
        <v>7.2907500000000001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196.6</v>
      </c>
      <c r="D428" s="231">
        <v>197</v>
      </c>
      <c r="E428" s="231">
        <v>195.3</v>
      </c>
      <c r="F428" s="231">
        <v>194</v>
      </c>
      <c r="G428" s="231">
        <v>192.3</v>
      </c>
      <c r="H428" s="231">
        <v>198.3</v>
      </c>
      <c r="I428" s="231">
        <v>200</v>
      </c>
      <c r="J428" s="231">
        <v>201.3</v>
      </c>
      <c r="K428" s="230">
        <v>198.7</v>
      </c>
      <c r="L428" s="230">
        <v>195.7</v>
      </c>
      <c r="M428" s="230">
        <v>2.11537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974</v>
      </c>
      <c r="D429" s="231">
        <v>971.68333333333339</v>
      </c>
      <c r="E429" s="231">
        <v>967.46666666666681</v>
      </c>
      <c r="F429" s="231">
        <v>960.93333333333339</v>
      </c>
      <c r="G429" s="231">
        <v>956.71666666666681</v>
      </c>
      <c r="H429" s="231">
        <v>978.21666666666681</v>
      </c>
      <c r="I429" s="231">
        <v>982.43333333333351</v>
      </c>
      <c r="J429" s="231">
        <v>988.96666666666681</v>
      </c>
      <c r="K429" s="230">
        <v>975.9</v>
      </c>
      <c r="L429" s="230">
        <v>965.15</v>
      </c>
      <c r="M429" s="230">
        <v>11.978300000000001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437.65</v>
      </c>
      <c r="D430" s="231">
        <v>437.58333333333331</v>
      </c>
      <c r="E430" s="231">
        <v>435.36666666666662</v>
      </c>
      <c r="F430" s="231">
        <v>433.08333333333331</v>
      </c>
      <c r="G430" s="231">
        <v>430.86666666666662</v>
      </c>
      <c r="H430" s="231">
        <v>439.86666666666662</v>
      </c>
      <c r="I430" s="231">
        <v>442.08333333333331</v>
      </c>
      <c r="J430" s="231">
        <v>444.36666666666662</v>
      </c>
      <c r="K430" s="230">
        <v>439.8</v>
      </c>
      <c r="L430" s="230">
        <v>435.3</v>
      </c>
      <c r="M430" s="230">
        <v>2.2652899999999998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2340.4</v>
      </c>
      <c r="D431" s="231">
        <v>2342.6333333333332</v>
      </c>
      <c r="E431" s="231">
        <v>2326.2666666666664</v>
      </c>
      <c r="F431" s="231">
        <v>2312.1333333333332</v>
      </c>
      <c r="G431" s="231">
        <v>2295.7666666666664</v>
      </c>
      <c r="H431" s="231">
        <v>2356.7666666666664</v>
      </c>
      <c r="I431" s="231">
        <v>2373.1333333333332</v>
      </c>
      <c r="J431" s="231">
        <v>2387.2666666666664</v>
      </c>
      <c r="K431" s="230">
        <v>2359</v>
      </c>
      <c r="L431" s="230">
        <v>2328.5</v>
      </c>
      <c r="M431" s="230">
        <v>0.72896000000000005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1044.25</v>
      </c>
      <c r="D432" s="231">
        <v>1046.7</v>
      </c>
      <c r="E432" s="231">
        <v>1033.5500000000002</v>
      </c>
      <c r="F432" s="231">
        <v>1022.8500000000001</v>
      </c>
      <c r="G432" s="231">
        <v>1009.7000000000003</v>
      </c>
      <c r="H432" s="231">
        <v>1057.4000000000001</v>
      </c>
      <c r="I432" s="231">
        <v>1070.5500000000002</v>
      </c>
      <c r="J432" s="231">
        <v>1081.25</v>
      </c>
      <c r="K432" s="230">
        <v>1059.8499999999999</v>
      </c>
      <c r="L432" s="230">
        <v>1036</v>
      </c>
      <c r="M432" s="230">
        <v>0.72560999999999998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302.3</v>
      </c>
      <c r="D433" s="231">
        <v>301.83333333333337</v>
      </c>
      <c r="E433" s="231">
        <v>298.81666666666672</v>
      </c>
      <c r="F433" s="231">
        <v>295.33333333333337</v>
      </c>
      <c r="G433" s="231">
        <v>292.31666666666672</v>
      </c>
      <c r="H433" s="231">
        <v>305.31666666666672</v>
      </c>
      <c r="I433" s="231">
        <v>308.33333333333337</v>
      </c>
      <c r="J433" s="231">
        <v>311.81666666666672</v>
      </c>
      <c r="K433" s="230">
        <v>304.85000000000002</v>
      </c>
      <c r="L433" s="230">
        <v>298.35000000000002</v>
      </c>
      <c r="M433" s="230">
        <v>1.3229599999999999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379.05</v>
      </c>
      <c r="D434" s="231">
        <v>376.75</v>
      </c>
      <c r="E434" s="231">
        <v>372.55</v>
      </c>
      <c r="F434" s="231">
        <v>366.05</v>
      </c>
      <c r="G434" s="231">
        <v>361.85</v>
      </c>
      <c r="H434" s="231">
        <v>383.25</v>
      </c>
      <c r="I434" s="231">
        <v>387.45000000000005</v>
      </c>
      <c r="J434" s="231">
        <v>393.95</v>
      </c>
      <c r="K434" s="230">
        <v>380.95</v>
      </c>
      <c r="L434" s="230">
        <v>370.25</v>
      </c>
      <c r="M434" s="230">
        <v>1.3244199999999999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2805.5</v>
      </c>
      <c r="D435" s="231">
        <v>2795.6833333333329</v>
      </c>
      <c r="E435" s="231">
        <v>2751.8666666666659</v>
      </c>
      <c r="F435" s="231">
        <v>2698.2333333333331</v>
      </c>
      <c r="G435" s="231">
        <v>2654.4166666666661</v>
      </c>
      <c r="H435" s="231">
        <v>2849.3166666666657</v>
      </c>
      <c r="I435" s="231">
        <v>2893.1333333333323</v>
      </c>
      <c r="J435" s="231">
        <v>2946.7666666666655</v>
      </c>
      <c r="K435" s="230">
        <v>2839.5</v>
      </c>
      <c r="L435" s="230">
        <v>2742.05</v>
      </c>
      <c r="M435" s="230">
        <v>3.09368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471.2</v>
      </c>
      <c r="D436" s="231">
        <v>471.29999999999995</v>
      </c>
      <c r="E436" s="231">
        <v>469.44999999999993</v>
      </c>
      <c r="F436" s="231">
        <v>467.7</v>
      </c>
      <c r="G436" s="231">
        <v>465.84999999999997</v>
      </c>
      <c r="H436" s="231">
        <v>473.0499999999999</v>
      </c>
      <c r="I436" s="231">
        <v>474.89999999999992</v>
      </c>
      <c r="J436" s="231">
        <v>476.64999999999986</v>
      </c>
      <c r="K436" s="230">
        <v>473.15</v>
      </c>
      <c r="L436" s="230">
        <v>469.55</v>
      </c>
      <c r="M436" s="230">
        <v>1.4736899999999999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8.6</v>
      </c>
      <c r="D437" s="231">
        <v>8.4999999999999982</v>
      </c>
      <c r="E437" s="231">
        <v>8.2999999999999972</v>
      </c>
      <c r="F437" s="231">
        <v>7.9999999999999982</v>
      </c>
      <c r="G437" s="231">
        <v>7.7999999999999972</v>
      </c>
      <c r="H437" s="231">
        <v>8.7999999999999972</v>
      </c>
      <c r="I437" s="231">
        <v>8.9999999999999964</v>
      </c>
      <c r="J437" s="231">
        <v>9.2999999999999972</v>
      </c>
      <c r="K437" s="230">
        <v>8.6999999999999993</v>
      </c>
      <c r="L437" s="230">
        <v>8.1999999999999993</v>
      </c>
      <c r="M437" s="230">
        <v>1971.1563100000001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234.35</v>
      </c>
      <c r="D438" s="231">
        <v>236.68333333333331</v>
      </c>
      <c r="E438" s="231">
        <v>230.91666666666663</v>
      </c>
      <c r="F438" s="231">
        <v>227.48333333333332</v>
      </c>
      <c r="G438" s="231">
        <v>221.71666666666664</v>
      </c>
      <c r="H438" s="231">
        <v>240.11666666666662</v>
      </c>
      <c r="I438" s="231">
        <v>245.88333333333333</v>
      </c>
      <c r="J438" s="231">
        <v>249.31666666666661</v>
      </c>
      <c r="K438" s="230">
        <v>242.45</v>
      </c>
      <c r="L438" s="230">
        <v>233.25</v>
      </c>
      <c r="M438" s="230">
        <v>3.1379100000000002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993.45</v>
      </c>
      <c r="D439" s="231">
        <v>992.31666666666661</v>
      </c>
      <c r="E439" s="231">
        <v>985.68333333333317</v>
      </c>
      <c r="F439" s="231">
        <v>977.91666666666652</v>
      </c>
      <c r="G439" s="231">
        <v>971.28333333333308</v>
      </c>
      <c r="H439" s="231">
        <v>1000.0833333333333</v>
      </c>
      <c r="I439" s="231">
        <v>1006.7166666666667</v>
      </c>
      <c r="J439" s="231">
        <v>1014.4833333333333</v>
      </c>
      <c r="K439" s="230">
        <v>998.95</v>
      </c>
      <c r="L439" s="230">
        <v>984.55</v>
      </c>
      <c r="M439" s="230">
        <v>0.37107000000000001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690.2</v>
      </c>
      <c r="D440" s="231">
        <v>691</v>
      </c>
      <c r="E440" s="231">
        <v>683.5</v>
      </c>
      <c r="F440" s="231">
        <v>676.8</v>
      </c>
      <c r="G440" s="231">
        <v>669.3</v>
      </c>
      <c r="H440" s="231">
        <v>697.7</v>
      </c>
      <c r="I440" s="231">
        <v>705.2</v>
      </c>
      <c r="J440" s="231">
        <v>711.90000000000009</v>
      </c>
      <c r="K440" s="230">
        <v>698.5</v>
      </c>
      <c r="L440" s="230">
        <v>684.3</v>
      </c>
      <c r="M440" s="230">
        <v>5.4931700000000001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1478.3</v>
      </c>
      <c r="D441" s="231">
        <v>1478.75</v>
      </c>
      <c r="E441" s="231">
        <v>1462.3</v>
      </c>
      <c r="F441" s="231">
        <v>1446.3</v>
      </c>
      <c r="G441" s="231">
        <v>1429.85</v>
      </c>
      <c r="H441" s="231">
        <v>1494.75</v>
      </c>
      <c r="I441" s="231">
        <v>1511.1999999999998</v>
      </c>
      <c r="J441" s="231">
        <v>1527.2</v>
      </c>
      <c r="K441" s="230">
        <v>1495.2</v>
      </c>
      <c r="L441" s="230">
        <v>1462.75</v>
      </c>
      <c r="M441" s="230">
        <v>5.7279999999999998E-2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491.25</v>
      </c>
      <c r="D442" s="231">
        <v>496.06666666666666</v>
      </c>
      <c r="E442" s="231">
        <v>480.13333333333333</v>
      </c>
      <c r="F442" s="231">
        <v>469.01666666666665</v>
      </c>
      <c r="G442" s="231">
        <v>453.08333333333331</v>
      </c>
      <c r="H442" s="231">
        <v>507.18333333333334</v>
      </c>
      <c r="I442" s="231">
        <v>523.11666666666656</v>
      </c>
      <c r="J442" s="231">
        <v>534.23333333333335</v>
      </c>
      <c r="K442" s="230">
        <v>512</v>
      </c>
      <c r="L442" s="230">
        <v>484.95</v>
      </c>
      <c r="M442" s="230">
        <v>0.94023999999999996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702.05</v>
      </c>
      <c r="D443" s="231">
        <v>711.2833333333333</v>
      </c>
      <c r="E443" s="231">
        <v>688.36666666666656</v>
      </c>
      <c r="F443" s="231">
        <v>674.68333333333328</v>
      </c>
      <c r="G443" s="231">
        <v>651.76666666666654</v>
      </c>
      <c r="H443" s="231">
        <v>724.96666666666658</v>
      </c>
      <c r="I443" s="231">
        <v>747.88333333333333</v>
      </c>
      <c r="J443" s="231">
        <v>761.56666666666661</v>
      </c>
      <c r="K443" s="230">
        <v>734.2</v>
      </c>
      <c r="L443" s="230">
        <v>697.6</v>
      </c>
      <c r="M443" s="230">
        <v>1.50051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31.35</v>
      </c>
      <c r="D444" s="231">
        <v>31.3</v>
      </c>
      <c r="E444" s="231">
        <v>30.75</v>
      </c>
      <c r="F444" s="231">
        <v>30.15</v>
      </c>
      <c r="G444" s="231">
        <v>29.599999999999998</v>
      </c>
      <c r="H444" s="231">
        <v>31.900000000000002</v>
      </c>
      <c r="I444" s="231">
        <v>32.450000000000003</v>
      </c>
      <c r="J444" s="231">
        <v>33.050000000000004</v>
      </c>
      <c r="K444" s="230">
        <v>31.85</v>
      </c>
      <c r="L444" s="230">
        <v>30.7</v>
      </c>
      <c r="M444" s="230">
        <v>81.948759999999993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1169.05</v>
      </c>
      <c r="D445" s="231">
        <v>1165.55</v>
      </c>
      <c r="E445" s="231">
        <v>1151.0999999999999</v>
      </c>
      <c r="F445" s="231">
        <v>1133.1499999999999</v>
      </c>
      <c r="G445" s="231">
        <v>1118.6999999999998</v>
      </c>
      <c r="H445" s="231">
        <v>1183.5</v>
      </c>
      <c r="I445" s="231">
        <v>1197.9500000000003</v>
      </c>
      <c r="J445" s="231">
        <v>1215.9000000000001</v>
      </c>
      <c r="K445" s="230">
        <v>1180</v>
      </c>
      <c r="L445" s="230">
        <v>1147.5999999999999</v>
      </c>
      <c r="M445" s="230">
        <v>6.3221100000000003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678.4</v>
      </c>
      <c r="D446" s="231">
        <v>679.13333333333333</v>
      </c>
      <c r="E446" s="231">
        <v>670.26666666666665</v>
      </c>
      <c r="F446" s="231">
        <v>662.13333333333333</v>
      </c>
      <c r="G446" s="231">
        <v>653.26666666666665</v>
      </c>
      <c r="H446" s="231">
        <v>687.26666666666665</v>
      </c>
      <c r="I446" s="231">
        <v>696.13333333333321</v>
      </c>
      <c r="J446" s="231">
        <v>704.26666666666665</v>
      </c>
      <c r="K446" s="230">
        <v>688</v>
      </c>
      <c r="L446" s="230">
        <v>671</v>
      </c>
      <c r="M446" s="230">
        <v>3.4281600000000001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982.25</v>
      </c>
      <c r="D447" s="231">
        <v>990.0333333333333</v>
      </c>
      <c r="E447" s="231">
        <v>962.21666666666658</v>
      </c>
      <c r="F447" s="231">
        <v>942.18333333333328</v>
      </c>
      <c r="G447" s="231">
        <v>914.36666666666656</v>
      </c>
      <c r="H447" s="231">
        <v>1010.0666666666666</v>
      </c>
      <c r="I447" s="231">
        <v>1037.8833333333332</v>
      </c>
      <c r="J447" s="231">
        <v>1057.9166666666665</v>
      </c>
      <c r="K447" s="230">
        <v>1017.85</v>
      </c>
      <c r="L447" s="230">
        <v>970</v>
      </c>
      <c r="M447" s="230">
        <v>36.860169999999997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223.6</v>
      </c>
      <c r="D448" s="231">
        <v>224.33333333333334</v>
      </c>
      <c r="E448" s="231">
        <v>222.06666666666669</v>
      </c>
      <c r="F448" s="231">
        <v>220.53333333333336</v>
      </c>
      <c r="G448" s="231">
        <v>218.26666666666671</v>
      </c>
      <c r="H448" s="231">
        <v>225.86666666666667</v>
      </c>
      <c r="I448" s="231">
        <v>228.13333333333333</v>
      </c>
      <c r="J448" s="231">
        <v>229.66666666666666</v>
      </c>
      <c r="K448" s="230">
        <v>226.6</v>
      </c>
      <c r="L448" s="230">
        <v>222.8</v>
      </c>
      <c r="M448" s="230">
        <v>2.70505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1234.8499999999999</v>
      </c>
      <c r="D449" s="231">
        <v>1238.0333333333333</v>
      </c>
      <c r="E449" s="231">
        <v>1226.8166666666666</v>
      </c>
      <c r="F449" s="231">
        <v>1218.7833333333333</v>
      </c>
      <c r="G449" s="231">
        <v>1207.5666666666666</v>
      </c>
      <c r="H449" s="231">
        <v>1246.0666666666666</v>
      </c>
      <c r="I449" s="231">
        <v>1257.2833333333333</v>
      </c>
      <c r="J449" s="231">
        <v>1265.3166666666666</v>
      </c>
      <c r="K449" s="230">
        <v>1249.25</v>
      </c>
      <c r="L449" s="230">
        <v>1230</v>
      </c>
      <c r="M449" s="230">
        <v>1.9761299999999999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3220.7</v>
      </c>
      <c r="D450" s="231">
        <v>3207.7166666666667</v>
      </c>
      <c r="E450" s="231">
        <v>3190.9833333333336</v>
      </c>
      <c r="F450" s="231">
        <v>3161.2666666666669</v>
      </c>
      <c r="G450" s="231">
        <v>3144.5333333333338</v>
      </c>
      <c r="H450" s="231">
        <v>3237.4333333333334</v>
      </c>
      <c r="I450" s="231">
        <v>3254.1666666666661</v>
      </c>
      <c r="J450" s="231">
        <v>3283.8833333333332</v>
      </c>
      <c r="K450" s="230">
        <v>3224.45</v>
      </c>
      <c r="L450" s="230">
        <v>3178</v>
      </c>
      <c r="M450" s="230">
        <v>19.532530000000001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775.5</v>
      </c>
      <c r="D451" s="231">
        <v>775.68333333333339</v>
      </c>
      <c r="E451" s="231">
        <v>768.71666666666681</v>
      </c>
      <c r="F451" s="231">
        <v>761.93333333333339</v>
      </c>
      <c r="G451" s="231">
        <v>754.96666666666681</v>
      </c>
      <c r="H451" s="231">
        <v>782.46666666666681</v>
      </c>
      <c r="I451" s="231">
        <v>789.43333333333351</v>
      </c>
      <c r="J451" s="231">
        <v>796.21666666666681</v>
      </c>
      <c r="K451" s="230">
        <v>782.65</v>
      </c>
      <c r="L451" s="230">
        <v>768.9</v>
      </c>
      <c r="M451" s="230">
        <v>10.01352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6721.3</v>
      </c>
      <c r="D452" s="231">
        <v>6696.7333333333336</v>
      </c>
      <c r="E452" s="231">
        <v>6634.5666666666675</v>
      </c>
      <c r="F452" s="231">
        <v>6547.8333333333339</v>
      </c>
      <c r="G452" s="231">
        <v>6485.6666666666679</v>
      </c>
      <c r="H452" s="231">
        <v>6783.4666666666672</v>
      </c>
      <c r="I452" s="231">
        <v>6845.6333333333332</v>
      </c>
      <c r="J452" s="231">
        <v>6932.3666666666668</v>
      </c>
      <c r="K452" s="230">
        <v>6758.9</v>
      </c>
      <c r="L452" s="230">
        <v>6610</v>
      </c>
      <c r="M452" s="230">
        <v>2.1975099999999999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2181.3000000000002</v>
      </c>
      <c r="D453" s="231">
        <v>2177.1166666666663</v>
      </c>
      <c r="E453" s="231">
        <v>2164.8833333333328</v>
      </c>
      <c r="F453" s="231">
        <v>2148.4666666666662</v>
      </c>
      <c r="G453" s="231">
        <v>2136.2333333333327</v>
      </c>
      <c r="H453" s="231">
        <v>2193.5333333333328</v>
      </c>
      <c r="I453" s="231">
        <v>2205.7666666666664</v>
      </c>
      <c r="J453" s="231">
        <v>2222.1833333333329</v>
      </c>
      <c r="K453" s="230">
        <v>2189.35</v>
      </c>
      <c r="L453" s="230">
        <v>2160.6999999999998</v>
      </c>
      <c r="M453" s="230">
        <v>0.27450999999999998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242.4</v>
      </c>
      <c r="D454" s="231">
        <v>243.43333333333337</v>
      </c>
      <c r="E454" s="231">
        <v>240.06666666666672</v>
      </c>
      <c r="F454" s="231">
        <v>237.73333333333335</v>
      </c>
      <c r="G454" s="231">
        <v>234.3666666666667</v>
      </c>
      <c r="H454" s="231">
        <v>245.76666666666674</v>
      </c>
      <c r="I454" s="231">
        <v>249.13333333333335</v>
      </c>
      <c r="J454" s="231">
        <v>251.46666666666675</v>
      </c>
      <c r="K454" s="230">
        <v>246.8</v>
      </c>
      <c r="L454" s="230">
        <v>241.1</v>
      </c>
      <c r="M454" s="230">
        <v>19.776050000000001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480.8</v>
      </c>
      <c r="D455" s="231">
        <v>481.98333333333335</v>
      </c>
      <c r="E455" s="231">
        <v>477.56666666666672</v>
      </c>
      <c r="F455" s="231">
        <v>474.33333333333337</v>
      </c>
      <c r="G455" s="231">
        <v>469.91666666666674</v>
      </c>
      <c r="H455" s="231">
        <v>485.2166666666667</v>
      </c>
      <c r="I455" s="231">
        <v>489.63333333333333</v>
      </c>
      <c r="J455" s="231">
        <v>492.86666666666667</v>
      </c>
      <c r="K455" s="230">
        <v>486.4</v>
      </c>
      <c r="L455" s="230">
        <v>478.75</v>
      </c>
      <c r="M455" s="230">
        <v>56.501010000000001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203.85</v>
      </c>
      <c r="D456" s="231">
        <v>203.5</v>
      </c>
      <c r="E456" s="231">
        <v>202.45</v>
      </c>
      <c r="F456" s="231">
        <v>201.04999999999998</v>
      </c>
      <c r="G456" s="231">
        <v>199.99999999999997</v>
      </c>
      <c r="H456" s="231">
        <v>204.9</v>
      </c>
      <c r="I456" s="231">
        <v>205.95000000000002</v>
      </c>
      <c r="J456" s="231">
        <v>207.35000000000002</v>
      </c>
      <c r="K456" s="230">
        <v>204.55</v>
      </c>
      <c r="L456" s="230">
        <v>202.1</v>
      </c>
      <c r="M456" s="230">
        <v>82.116669999999999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111.05</v>
      </c>
      <c r="D457" s="231">
        <v>110.81666666666666</v>
      </c>
      <c r="E457" s="231">
        <v>109.73333333333332</v>
      </c>
      <c r="F457" s="231">
        <v>108.41666666666666</v>
      </c>
      <c r="G457" s="231">
        <v>107.33333333333331</v>
      </c>
      <c r="H457" s="231">
        <v>112.13333333333333</v>
      </c>
      <c r="I457" s="231">
        <v>113.21666666666667</v>
      </c>
      <c r="J457" s="231">
        <v>114.53333333333333</v>
      </c>
      <c r="K457" s="230">
        <v>111.9</v>
      </c>
      <c r="L457" s="230">
        <v>109.5</v>
      </c>
      <c r="M457" s="230">
        <v>386.36907000000002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67.45</v>
      </c>
      <c r="D458" s="231">
        <v>65.3</v>
      </c>
      <c r="E458" s="231">
        <v>63.149999999999991</v>
      </c>
      <c r="F458" s="231">
        <v>58.849999999999994</v>
      </c>
      <c r="G458" s="231">
        <v>56.699999999999989</v>
      </c>
      <c r="H458" s="231">
        <v>69.599999999999994</v>
      </c>
      <c r="I458" s="231">
        <v>71.75</v>
      </c>
      <c r="J458" s="231">
        <v>76.05</v>
      </c>
      <c r="K458" s="230">
        <v>67.45</v>
      </c>
      <c r="L458" s="230">
        <v>61</v>
      </c>
      <c r="M458" s="230">
        <v>90.911199999999994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2086.75</v>
      </c>
      <c r="D459" s="231">
        <v>2087.65</v>
      </c>
      <c r="E459" s="231">
        <v>2077.1000000000004</v>
      </c>
      <c r="F459" s="231">
        <v>2067.4500000000003</v>
      </c>
      <c r="G459" s="231">
        <v>2056.9000000000005</v>
      </c>
      <c r="H459" s="231">
        <v>2097.3000000000002</v>
      </c>
      <c r="I459" s="231">
        <v>2107.8500000000004</v>
      </c>
      <c r="J459" s="231">
        <v>2117.5</v>
      </c>
      <c r="K459" s="230">
        <v>2098.1999999999998</v>
      </c>
      <c r="L459" s="230">
        <v>2078</v>
      </c>
      <c r="M459" s="230">
        <v>0.16866999999999999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1045.45</v>
      </c>
      <c r="D460" s="231">
        <v>1040.45</v>
      </c>
      <c r="E460" s="231">
        <v>1033.8500000000001</v>
      </c>
      <c r="F460" s="231">
        <v>1022.25</v>
      </c>
      <c r="G460" s="231">
        <v>1015.6500000000001</v>
      </c>
      <c r="H460" s="231">
        <v>1052.0500000000002</v>
      </c>
      <c r="I460" s="231">
        <v>1058.6500000000001</v>
      </c>
      <c r="J460" s="231">
        <v>1070.2500000000002</v>
      </c>
      <c r="K460" s="230">
        <v>1047.05</v>
      </c>
      <c r="L460" s="230">
        <v>1028.8499999999999</v>
      </c>
      <c r="M460" s="230">
        <v>17.442979999999999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632.85</v>
      </c>
      <c r="D461" s="231">
        <v>634.38333333333333</v>
      </c>
      <c r="E461" s="231">
        <v>629.06666666666661</v>
      </c>
      <c r="F461" s="231">
        <v>625.2833333333333</v>
      </c>
      <c r="G461" s="231">
        <v>619.96666666666658</v>
      </c>
      <c r="H461" s="231">
        <v>638.16666666666663</v>
      </c>
      <c r="I461" s="231">
        <v>643.48333333333346</v>
      </c>
      <c r="J461" s="231">
        <v>647.26666666666665</v>
      </c>
      <c r="K461" s="230">
        <v>639.70000000000005</v>
      </c>
      <c r="L461" s="230">
        <v>630.6</v>
      </c>
      <c r="M461" s="230">
        <v>4.2710499999999998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126.65</v>
      </c>
      <c r="D462" s="231">
        <v>122.16666666666667</v>
      </c>
      <c r="E462" s="231">
        <v>114.58333333333334</v>
      </c>
      <c r="F462" s="231">
        <v>102.51666666666667</v>
      </c>
      <c r="G462" s="231">
        <v>94.933333333333337</v>
      </c>
      <c r="H462" s="231">
        <v>134.23333333333335</v>
      </c>
      <c r="I462" s="231">
        <v>141.81666666666669</v>
      </c>
      <c r="J462" s="231">
        <v>153.88333333333335</v>
      </c>
      <c r="K462" s="230">
        <v>129.75</v>
      </c>
      <c r="L462" s="230">
        <v>110.1</v>
      </c>
      <c r="M462" s="230">
        <v>222.28551999999999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754.35</v>
      </c>
      <c r="D463" s="231">
        <v>751.85</v>
      </c>
      <c r="E463" s="231">
        <v>747.2</v>
      </c>
      <c r="F463" s="231">
        <v>740.05000000000007</v>
      </c>
      <c r="G463" s="231">
        <v>735.40000000000009</v>
      </c>
      <c r="H463" s="231">
        <v>759</v>
      </c>
      <c r="I463" s="231">
        <v>763.64999999999986</v>
      </c>
      <c r="J463" s="231">
        <v>770.8</v>
      </c>
      <c r="K463" s="230">
        <v>756.5</v>
      </c>
      <c r="L463" s="230">
        <v>744.7</v>
      </c>
      <c r="M463" s="230">
        <v>1.4003300000000001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2345.3000000000002</v>
      </c>
      <c r="D464" s="231">
        <v>2344.65</v>
      </c>
      <c r="E464" s="231">
        <v>2329.8500000000004</v>
      </c>
      <c r="F464" s="231">
        <v>2314.4</v>
      </c>
      <c r="G464" s="231">
        <v>2299.6000000000004</v>
      </c>
      <c r="H464" s="231">
        <v>2360.1000000000004</v>
      </c>
      <c r="I464" s="231">
        <v>2374.9000000000005</v>
      </c>
      <c r="J464" s="231">
        <v>2390.3500000000004</v>
      </c>
      <c r="K464" s="230">
        <v>2359.4499999999998</v>
      </c>
      <c r="L464" s="230">
        <v>2329.1999999999998</v>
      </c>
      <c r="M464" s="230">
        <v>0.16644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459.85</v>
      </c>
      <c r="D465" s="231">
        <v>458.95</v>
      </c>
      <c r="E465" s="231">
        <v>456.2</v>
      </c>
      <c r="F465" s="231">
        <v>452.55</v>
      </c>
      <c r="G465" s="231">
        <v>449.8</v>
      </c>
      <c r="H465" s="231">
        <v>462.59999999999997</v>
      </c>
      <c r="I465" s="231">
        <v>465.34999999999997</v>
      </c>
      <c r="J465" s="231">
        <v>468.99999999999994</v>
      </c>
      <c r="K465" s="230">
        <v>461.7</v>
      </c>
      <c r="L465" s="230">
        <v>455.3</v>
      </c>
      <c r="M465" s="230">
        <v>0.53359999999999996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3063.6</v>
      </c>
      <c r="D466" s="231">
        <v>3075.85</v>
      </c>
      <c r="E466" s="231">
        <v>2952.7</v>
      </c>
      <c r="F466" s="231">
        <v>2841.7999999999997</v>
      </c>
      <c r="G466" s="231">
        <v>2718.6499999999996</v>
      </c>
      <c r="H466" s="231">
        <v>3186.75</v>
      </c>
      <c r="I466" s="231">
        <v>3309.9000000000005</v>
      </c>
      <c r="J466" s="231">
        <v>3420.8</v>
      </c>
      <c r="K466" s="230">
        <v>3199</v>
      </c>
      <c r="L466" s="230">
        <v>2964.95</v>
      </c>
      <c r="M466" s="230">
        <v>2.9890300000000001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2670.4</v>
      </c>
      <c r="D467" s="231">
        <v>2673.7333333333331</v>
      </c>
      <c r="E467" s="231">
        <v>2653.2166666666662</v>
      </c>
      <c r="F467" s="231">
        <v>2636.0333333333333</v>
      </c>
      <c r="G467" s="231">
        <v>2615.5166666666664</v>
      </c>
      <c r="H467" s="231">
        <v>2690.9166666666661</v>
      </c>
      <c r="I467" s="231">
        <v>2711.4333333333334</v>
      </c>
      <c r="J467" s="231">
        <v>2728.6166666666659</v>
      </c>
      <c r="K467" s="230">
        <v>2694.25</v>
      </c>
      <c r="L467" s="230">
        <v>2656.55</v>
      </c>
      <c r="M467" s="230">
        <v>19.366409999999998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1659.55</v>
      </c>
      <c r="D468" s="231">
        <v>1659.1499999999999</v>
      </c>
      <c r="E468" s="231">
        <v>1649.4499999999998</v>
      </c>
      <c r="F468" s="231">
        <v>1639.35</v>
      </c>
      <c r="G468" s="231">
        <v>1629.6499999999999</v>
      </c>
      <c r="H468" s="231">
        <v>1669.2499999999998</v>
      </c>
      <c r="I468" s="231">
        <v>1678.95</v>
      </c>
      <c r="J468" s="231">
        <v>1689.0499999999997</v>
      </c>
      <c r="K468" s="230">
        <v>1668.85</v>
      </c>
      <c r="L468" s="230">
        <v>1649.05</v>
      </c>
      <c r="M468" s="230">
        <v>1.0305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547.70000000000005</v>
      </c>
      <c r="D469" s="231">
        <v>545.15</v>
      </c>
      <c r="E469" s="231">
        <v>541.29999999999995</v>
      </c>
      <c r="F469" s="231">
        <v>534.9</v>
      </c>
      <c r="G469" s="231">
        <v>531.04999999999995</v>
      </c>
      <c r="H469" s="231">
        <v>551.54999999999995</v>
      </c>
      <c r="I469" s="231">
        <v>555.40000000000009</v>
      </c>
      <c r="J469" s="231">
        <v>561.79999999999995</v>
      </c>
      <c r="K469" s="230">
        <v>549</v>
      </c>
      <c r="L469" s="230">
        <v>538.75</v>
      </c>
      <c r="M469" s="230">
        <v>0.81903000000000004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640.15</v>
      </c>
      <c r="D470" s="231">
        <v>639.04999999999995</v>
      </c>
      <c r="E470" s="231">
        <v>635.14999999999986</v>
      </c>
      <c r="F470" s="231">
        <v>630.14999999999986</v>
      </c>
      <c r="G470" s="231">
        <v>626.24999999999977</v>
      </c>
      <c r="H470" s="231">
        <v>644.04999999999995</v>
      </c>
      <c r="I470" s="231">
        <v>647.95000000000005</v>
      </c>
      <c r="J470" s="231">
        <v>652.95000000000005</v>
      </c>
      <c r="K470" s="230">
        <v>642.95000000000005</v>
      </c>
      <c r="L470" s="230">
        <v>634.04999999999995</v>
      </c>
      <c r="M470" s="230">
        <v>0.24603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1404.95</v>
      </c>
      <c r="D471" s="231">
        <v>1398.5833333333333</v>
      </c>
      <c r="E471" s="231">
        <v>1389.5166666666664</v>
      </c>
      <c r="F471" s="231">
        <v>1374.0833333333333</v>
      </c>
      <c r="G471" s="231">
        <v>1365.0166666666664</v>
      </c>
      <c r="H471" s="231">
        <v>1414.0166666666664</v>
      </c>
      <c r="I471" s="231">
        <v>1423.0833333333335</v>
      </c>
      <c r="J471" s="231">
        <v>1438.5166666666664</v>
      </c>
      <c r="K471" s="230">
        <v>1407.65</v>
      </c>
      <c r="L471" s="230">
        <v>1383.15</v>
      </c>
      <c r="M471" s="230">
        <v>2.4457100000000001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32.75</v>
      </c>
      <c r="D472" s="231">
        <v>32.6</v>
      </c>
      <c r="E472" s="231">
        <v>32.200000000000003</v>
      </c>
      <c r="F472" s="231">
        <v>31.65</v>
      </c>
      <c r="G472" s="231">
        <v>31.25</v>
      </c>
      <c r="H472" s="231">
        <v>33.150000000000006</v>
      </c>
      <c r="I472" s="231">
        <v>33.549999999999997</v>
      </c>
      <c r="J472" s="231">
        <v>34.100000000000009</v>
      </c>
      <c r="K472" s="230">
        <v>33</v>
      </c>
      <c r="L472" s="230">
        <v>32.049999999999997</v>
      </c>
      <c r="M472" s="230">
        <v>77.833209999999994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279.3</v>
      </c>
      <c r="D473" s="231">
        <v>280.36666666666667</v>
      </c>
      <c r="E473" s="231">
        <v>277.43333333333334</v>
      </c>
      <c r="F473" s="231">
        <v>275.56666666666666</v>
      </c>
      <c r="G473" s="231">
        <v>272.63333333333333</v>
      </c>
      <c r="H473" s="231">
        <v>282.23333333333335</v>
      </c>
      <c r="I473" s="231">
        <v>285.16666666666674</v>
      </c>
      <c r="J473" s="231">
        <v>287.03333333333336</v>
      </c>
      <c r="K473" s="230">
        <v>283.3</v>
      </c>
      <c r="L473" s="230">
        <v>278.5</v>
      </c>
      <c r="M473" s="230">
        <v>5.1655800000000003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356.2</v>
      </c>
      <c r="D474" s="231">
        <v>352.68333333333334</v>
      </c>
      <c r="E474" s="231">
        <v>346.56666666666666</v>
      </c>
      <c r="F474" s="231">
        <v>336.93333333333334</v>
      </c>
      <c r="G474" s="231">
        <v>330.81666666666666</v>
      </c>
      <c r="H474" s="231">
        <v>362.31666666666666</v>
      </c>
      <c r="I474" s="231">
        <v>368.43333333333334</v>
      </c>
      <c r="J474" s="231">
        <v>378.06666666666666</v>
      </c>
      <c r="K474" s="230">
        <v>358.8</v>
      </c>
      <c r="L474" s="230">
        <v>343.05</v>
      </c>
      <c r="M474" s="230">
        <v>11.2088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2561.3000000000002</v>
      </c>
      <c r="D475" s="231">
        <v>2556.7833333333333</v>
      </c>
      <c r="E475" s="231">
        <v>2539.5666666666666</v>
      </c>
      <c r="F475" s="231">
        <v>2517.8333333333335</v>
      </c>
      <c r="G475" s="231">
        <v>2500.6166666666668</v>
      </c>
      <c r="H475" s="231">
        <v>2578.5166666666664</v>
      </c>
      <c r="I475" s="231">
        <v>2595.7333333333327</v>
      </c>
      <c r="J475" s="231">
        <v>2617.4666666666662</v>
      </c>
      <c r="K475" s="230">
        <v>2574</v>
      </c>
      <c r="L475" s="230">
        <v>2535.0500000000002</v>
      </c>
      <c r="M475" s="230">
        <v>1.73725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29.1</v>
      </c>
      <c r="D476" s="231">
        <v>29.150000000000002</v>
      </c>
      <c r="E476" s="231">
        <v>28.700000000000003</v>
      </c>
      <c r="F476" s="231">
        <v>28.3</v>
      </c>
      <c r="G476" s="231">
        <v>27.85</v>
      </c>
      <c r="H476" s="231">
        <v>29.550000000000004</v>
      </c>
      <c r="I476" s="231">
        <v>30</v>
      </c>
      <c r="J476" s="231">
        <v>30.400000000000006</v>
      </c>
      <c r="K476" s="230">
        <v>29.6</v>
      </c>
      <c r="L476" s="230">
        <v>28.75</v>
      </c>
      <c r="M476" s="230">
        <v>153.03425999999999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417.7</v>
      </c>
      <c r="D477" s="231">
        <v>417.38333333333338</v>
      </c>
      <c r="E477" s="231">
        <v>412.66666666666674</v>
      </c>
      <c r="F477" s="231">
        <v>407.63333333333338</v>
      </c>
      <c r="G477" s="231">
        <v>402.91666666666674</v>
      </c>
      <c r="H477" s="231">
        <v>422.41666666666674</v>
      </c>
      <c r="I477" s="231">
        <v>427.13333333333333</v>
      </c>
      <c r="J477" s="231">
        <v>432.16666666666674</v>
      </c>
      <c r="K477" s="230">
        <v>422.1</v>
      </c>
      <c r="L477" s="230">
        <v>412.35</v>
      </c>
      <c r="M477" s="230">
        <v>1.7344299999999999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511</v>
      </c>
      <c r="D478" s="231">
        <v>514.55000000000007</v>
      </c>
      <c r="E478" s="231">
        <v>505.55000000000018</v>
      </c>
      <c r="F478" s="231">
        <v>500.10000000000014</v>
      </c>
      <c r="G478" s="231">
        <v>491.10000000000025</v>
      </c>
      <c r="H478" s="231">
        <v>520.00000000000011</v>
      </c>
      <c r="I478" s="231">
        <v>528.99999999999989</v>
      </c>
      <c r="J478" s="231">
        <v>534.45000000000005</v>
      </c>
      <c r="K478" s="230">
        <v>523.54999999999995</v>
      </c>
      <c r="L478" s="230">
        <v>509.1</v>
      </c>
      <c r="M478" s="230">
        <v>1.3019700000000001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731.5</v>
      </c>
      <c r="D479" s="231">
        <v>734.13333333333333</v>
      </c>
      <c r="E479" s="231">
        <v>725.51666666666665</v>
      </c>
      <c r="F479" s="231">
        <v>719.5333333333333</v>
      </c>
      <c r="G479" s="231">
        <v>710.91666666666663</v>
      </c>
      <c r="H479" s="231">
        <v>740.11666666666667</v>
      </c>
      <c r="I479" s="231">
        <v>748.73333333333323</v>
      </c>
      <c r="J479" s="231">
        <v>754.7166666666667</v>
      </c>
      <c r="K479" s="230">
        <v>742.75</v>
      </c>
      <c r="L479" s="230">
        <v>728.15</v>
      </c>
      <c r="M479" s="230">
        <v>16.559429999999999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659.9</v>
      </c>
      <c r="D480" s="231">
        <v>658.03333333333342</v>
      </c>
      <c r="E480" s="231">
        <v>654.06666666666683</v>
      </c>
      <c r="F480" s="231">
        <v>648.23333333333346</v>
      </c>
      <c r="G480" s="231">
        <v>644.26666666666688</v>
      </c>
      <c r="H480" s="231">
        <v>663.86666666666679</v>
      </c>
      <c r="I480" s="231">
        <v>667.83333333333326</v>
      </c>
      <c r="J480" s="231">
        <v>673.66666666666674</v>
      </c>
      <c r="K480" s="230">
        <v>662</v>
      </c>
      <c r="L480" s="230">
        <v>652.20000000000005</v>
      </c>
      <c r="M480" s="230">
        <v>1.1235299999999999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7502.25</v>
      </c>
      <c r="D481" s="231">
        <v>7505.4333333333334</v>
      </c>
      <c r="E481" s="231">
        <v>7481.8666666666668</v>
      </c>
      <c r="F481" s="231">
        <v>7461.4833333333336</v>
      </c>
      <c r="G481" s="231">
        <v>7437.916666666667</v>
      </c>
      <c r="H481" s="231">
        <v>7525.8166666666666</v>
      </c>
      <c r="I481" s="231">
        <v>7549.3833333333341</v>
      </c>
      <c r="J481" s="231">
        <v>7569.7666666666664</v>
      </c>
      <c r="K481" s="230">
        <v>7529</v>
      </c>
      <c r="L481" s="230">
        <v>7485.05</v>
      </c>
      <c r="M481" s="230">
        <v>2.3220299999999998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77.400000000000006</v>
      </c>
      <c r="D482" s="231">
        <v>77.083333333333329</v>
      </c>
      <c r="E482" s="231">
        <v>76.416666666666657</v>
      </c>
      <c r="F482" s="231">
        <v>75.433333333333323</v>
      </c>
      <c r="G482" s="231">
        <v>74.766666666666652</v>
      </c>
      <c r="H482" s="231">
        <v>78.066666666666663</v>
      </c>
      <c r="I482" s="231">
        <v>78.73333333333332</v>
      </c>
      <c r="J482" s="231">
        <v>79.716666666666669</v>
      </c>
      <c r="K482" s="230">
        <v>77.75</v>
      </c>
      <c r="L482" s="230">
        <v>76.099999999999994</v>
      </c>
      <c r="M482" s="230">
        <v>90.155820000000006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1430.15</v>
      </c>
      <c r="D483" s="231">
        <v>1431.05</v>
      </c>
      <c r="E483" s="231">
        <v>1421.25</v>
      </c>
      <c r="F483" s="231">
        <v>1412.3500000000001</v>
      </c>
      <c r="G483" s="231">
        <v>1402.5500000000002</v>
      </c>
      <c r="H483" s="231">
        <v>1439.9499999999998</v>
      </c>
      <c r="I483" s="231">
        <v>1449.7499999999995</v>
      </c>
      <c r="J483" s="231">
        <v>1458.6499999999996</v>
      </c>
      <c r="K483" s="230">
        <v>1440.85</v>
      </c>
      <c r="L483" s="230">
        <v>1422.15</v>
      </c>
      <c r="M483" s="230">
        <v>1.96126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783.6</v>
      </c>
      <c r="D484" s="240">
        <v>784.68333333333339</v>
      </c>
      <c r="E484" s="240">
        <v>779.46666666666681</v>
      </c>
      <c r="F484" s="240">
        <v>775.33333333333337</v>
      </c>
      <c r="G484" s="240">
        <v>770.11666666666679</v>
      </c>
      <c r="H484" s="240">
        <v>788.81666666666683</v>
      </c>
      <c r="I484" s="240">
        <v>794.03333333333353</v>
      </c>
      <c r="J484" s="239">
        <v>798.16666666666686</v>
      </c>
      <c r="K484" s="239">
        <v>789.9</v>
      </c>
      <c r="L484" s="239">
        <v>780.55</v>
      </c>
      <c r="M484" s="216">
        <v>5.1069500000000003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249.2</v>
      </c>
      <c r="D485" s="240">
        <v>248.76666666666665</v>
      </c>
      <c r="E485" s="240">
        <v>246.5333333333333</v>
      </c>
      <c r="F485" s="240">
        <v>243.86666666666665</v>
      </c>
      <c r="G485" s="240">
        <v>241.6333333333333</v>
      </c>
      <c r="H485" s="240">
        <v>251.43333333333331</v>
      </c>
      <c r="I485" s="240">
        <v>253.66666666666666</v>
      </c>
      <c r="J485" s="239">
        <v>256.33333333333331</v>
      </c>
      <c r="K485" s="239">
        <v>251</v>
      </c>
      <c r="L485" s="239">
        <v>246.1</v>
      </c>
      <c r="M485" s="216">
        <v>1.1964699999999999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2093.9</v>
      </c>
      <c r="D486" s="231">
        <v>2095.8666666666668</v>
      </c>
      <c r="E486" s="231">
        <v>2078.0333333333338</v>
      </c>
      <c r="F486" s="231">
        <v>2062.166666666667</v>
      </c>
      <c r="G486" s="231">
        <v>2044.3333333333339</v>
      </c>
      <c r="H486" s="231">
        <v>2111.7333333333336</v>
      </c>
      <c r="I486" s="231">
        <v>2129.5666666666666</v>
      </c>
      <c r="J486" s="231">
        <v>2145.4333333333334</v>
      </c>
      <c r="K486" s="230">
        <v>2113.6999999999998</v>
      </c>
      <c r="L486" s="230">
        <v>2080</v>
      </c>
      <c r="M486" s="230">
        <v>1.00098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625.45000000000005</v>
      </c>
      <c r="D487" s="240">
        <v>622.5333333333333</v>
      </c>
      <c r="E487" s="240">
        <v>616.01666666666665</v>
      </c>
      <c r="F487" s="240">
        <v>606.58333333333337</v>
      </c>
      <c r="G487" s="240">
        <v>600.06666666666672</v>
      </c>
      <c r="H487" s="240">
        <v>631.96666666666658</v>
      </c>
      <c r="I487" s="240">
        <v>638.48333333333323</v>
      </c>
      <c r="J487" s="239">
        <v>647.91666666666652</v>
      </c>
      <c r="K487" s="239">
        <v>629.04999999999995</v>
      </c>
      <c r="L487" s="239">
        <v>613.1</v>
      </c>
      <c r="M487" s="216">
        <v>2.4214600000000002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316.35000000000002</v>
      </c>
      <c r="D488" s="231">
        <v>316.90000000000003</v>
      </c>
      <c r="E488" s="231">
        <v>314.45000000000005</v>
      </c>
      <c r="F488" s="231">
        <v>312.55</v>
      </c>
      <c r="G488" s="231">
        <v>310.10000000000002</v>
      </c>
      <c r="H488" s="231">
        <v>318.80000000000007</v>
      </c>
      <c r="I488" s="231">
        <v>321.25</v>
      </c>
      <c r="J488" s="231">
        <v>323.15000000000009</v>
      </c>
      <c r="K488" s="230">
        <v>319.35000000000002</v>
      </c>
      <c r="L488" s="230">
        <v>315</v>
      </c>
      <c r="M488" s="230">
        <v>0.73306000000000004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329.2</v>
      </c>
      <c r="D489" s="240">
        <v>330.7166666666667</v>
      </c>
      <c r="E489" s="231">
        <v>324.43333333333339</v>
      </c>
      <c r="F489" s="231">
        <v>319.66666666666669</v>
      </c>
      <c r="G489" s="231">
        <v>313.38333333333338</v>
      </c>
      <c r="H489" s="231">
        <v>335.48333333333341</v>
      </c>
      <c r="I489" s="231">
        <v>341.76666666666671</v>
      </c>
      <c r="J489" s="231">
        <v>346.53333333333342</v>
      </c>
      <c r="K489" s="230">
        <v>337</v>
      </c>
      <c r="L489" s="230">
        <v>325.95</v>
      </c>
      <c r="M489" s="230">
        <v>1.2026300000000001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287.35000000000002</v>
      </c>
      <c r="D490" s="231">
        <v>286.89999999999998</v>
      </c>
      <c r="E490" s="231">
        <v>285.34999999999997</v>
      </c>
      <c r="F490" s="231">
        <v>283.34999999999997</v>
      </c>
      <c r="G490" s="231">
        <v>281.79999999999995</v>
      </c>
      <c r="H490" s="231">
        <v>288.89999999999998</v>
      </c>
      <c r="I490" s="231">
        <v>290.44999999999993</v>
      </c>
      <c r="J490" s="231">
        <v>292.45</v>
      </c>
      <c r="K490" s="230">
        <v>288.45</v>
      </c>
      <c r="L490" s="230">
        <v>284.89999999999998</v>
      </c>
      <c r="M490" s="230">
        <v>0.51590999999999998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1442.6</v>
      </c>
      <c r="D491" s="240">
        <v>1440.75</v>
      </c>
      <c r="E491" s="231">
        <v>1433.55</v>
      </c>
      <c r="F491" s="231">
        <v>1424.5</v>
      </c>
      <c r="G491" s="231">
        <v>1417.3</v>
      </c>
      <c r="H491" s="231">
        <v>1449.8</v>
      </c>
      <c r="I491" s="231">
        <v>1456.9999999999998</v>
      </c>
      <c r="J491" s="231">
        <v>1466.05</v>
      </c>
      <c r="K491" s="230">
        <v>1447.95</v>
      </c>
      <c r="L491" s="230">
        <v>1431.7</v>
      </c>
      <c r="M491" s="230">
        <v>13.054930000000001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1229.3499999999999</v>
      </c>
      <c r="D492" s="231">
        <v>1232.2666666666667</v>
      </c>
      <c r="E492" s="231">
        <v>1213.0833333333333</v>
      </c>
      <c r="F492" s="231">
        <v>1196.8166666666666</v>
      </c>
      <c r="G492" s="231">
        <v>1177.6333333333332</v>
      </c>
      <c r="H492" s="231">
        <v>1248.5333333333333</v>
      </c>
      <c r="I492" s="231">
        <v>1267.7166666666667</v>
      </c>
      <c r="J492" s="231">
        <v>1283.9833333333333</v>
      </c>
      <c r="K492" s="230">
        <v>1251.45</v>
      </c>
      <c r="L492" s="230">
        <v>1216</v>
      </c>
      <c r="M492" s="230">
        <v>0.39450000000000002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278.14999999999998</v>
      </c>
      <c r="D493" s="240">
        <v>278.81666666666666</v>
      </c>
      <c r="E493" s="231">
        <v>276.73333333333335</v>
      </c>
      <c r="F493" s="231">
        <v>275.31666666666666</v>
      </c>
      <c r="G493" s="231">
        <v>273.23333333333335</v>
      </c>
      <c r="H493" s="231">
        <v>280.23333333333335</v>
      </c>
      <c r="I493" s="231">
        <v>282.31666666666672</v>
      </c>
      <c r="J493" s="231">
        <v>283.73333333333335</v>
      </c>
      <c r="K493" s="230">
        <v>280.89999999999998</v>
      </c>
      <c r="L493" s="230">
        <v>277.39999999999998</v>
      </c>
      <c r="M493" s="230">
        <v>39.698509999999999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376.8</v>
      </c>
      <c r="D494" s="231">
        <v>376.73333333333335</v>
      </c>
      <c r="E494" s="231">
        <v>375.06666666666672</v>
      </c>
      <c r="F494" s="231">
        <v>373.33333333333337</v>
      </c>
      <c r="G494" s="231">
        <v>371.66666666666674</v>
      </c>
      <c r="H494" s="231">
        <v>378.4666666666667</v>
      </c>
      <c r="I494" s="231">
        <v>380.13333333333333</v>
      </c>
      <c r="J494" s="231">
        <v>381.86666666666667</v>
      </c>
      <c r="K494" s="230">
        <v>378.4</v>
      </c>
      <c r="L494" s="230">
        <v>375</v>
      </c>
      <c r="M494" s="230">
        <v>0.33230999999999999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1934.1</v>
      </c>
      <c r="D495" s="240">
        <v>1940.0333333333335</v>
      </c>
      <c r="E495" s="231">
        <v>1916.0666666666671</v>
      </c>
      <c r="F495" s="231">
        <v>1898.0333333333335</v>
      </c>
      <c r="G495" s="231">
        <v>1874.0666666666671</v>
      </c>
      <c r="H495" s="231">
        <v>1958.0666666666671</v>
      </c>
      <c r="I495" s="231">
        <v>1982.0333333333338</v>
      </c>
      <c r="J495" s="231">
        <v>2000.0666666666671</v>
      </c>
      <c r="K495" s="230">
        <v>1964</v>
      </c>
      <c r="L495" s="230">
        <v>1922</v>
      </c>
      <c r="M495" s="230">
        <v>0.16517000000000001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</v>
      </c>
      <c r="D496" s="240">
        <v>7</v>
      </c>
      <c r="E496" s="231">
        <v>6.85</v>
      </c>
      <c r="F496" s="231">
        <v>6.6999999999999993</v>
      </c>
      <c r="G496" s="231">
        <v>6.5499999999999989</v>
      </c>
      <c r="H496" s="231">
        <v>7.15</v>
      </c>
      <c r="I496" s="231">
        <v>7.3000000000000007</v>
      </c>
      <c r="J496" s="231">
        <v>7.4500000000000011</v>
      </c>
      <c r="K496" s="230">
        <v>7.15</v>
      </c>
      <c r="L496" s="230">
        <v>6.85</v>
      </c>
      <c r="M496" s="230">
        <v>968.83915999999999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801.9</v>
      </c>
      <c r="D497" s="240">
        <v>803.93333333333339</v>
      </c>
      <c r="E497" s="231">
        <v>792.96666666666681</v>
      </c>
      <c r="F497" s="231">
        <v>784.03333333333342</v>
      </c>
      <c r="G497" s="231">
        <v>773.06666666666683</v>
      </c>
      <c r="H497" s="231">
        <v>812.86666666666679</v>
      </c>
      <c r="I497" s="231">
        <v>823.83333333333348</v>
      </c>
      <c r="J497" s="231">
        <v>832.76666666666677</v>
      </c>
      <c r="K497" s="230">
        <v>814.9</v>
      </c>
      <c r="L497" s="230">
        <v>795</v>
      </c>
      <c r="M497" s="230">
        <v>17.86337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235.8</v>
      </c>
      <c r="D498" s="240">
        <v>235.36666666666667</v>
      </c>
      <c r="E498" s="231">
        <v>233.03333333333336</v>
      </c>
      <c r="F498" s="231">
        <v>230.26666666666668</v>
      </c>
      <c r="G498" s="231">
        <v>227.93333333333337</v>
      </c>
      <c r="H498" s="231">
        <v>238.13333333333335</v>
      </c>
      <c r="I498" s="231">
        <v>240.46666666666667</v>
      </c>
      <c r="J498" s="231">
        <v>243.23333333333335</v>
      </c>
      <c r="K498" s="230">
        <v>237.7</v>
      </c>
      <c r="L498" s="230">
        <v>232.6</v>
      </c>
      <c r="M498" s="230">
        <v>9.2643299999999993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99.4</v>
      </c>
      <c r="D499" s="240">
        <v>99.75</v>
      </c>
      <c r="E499" s="231">
        <v>98</v>
      </c>
      <c r="F499" s="231">
        <v>96.6</v>
      </c>
      <c r="G499" s="231">
        <v>94.85</v>
      </c>
      <c r="H499" s="231">
        <v>101.15</v>
      </c>
      <c r="I499" s="231">
        <v>102.9</v>
      </c>
      <c r="J499" s="231">
        <v>104.30000000000001</v>
      </c>
      <c r="K499" s="230">
        <v>101.5</v>
      </c>
      <c r="L499" s="230">
        <v>98.35</v>
      </c>
      <c r="M499" s="230">
        <v>44.736539999999998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781.85</v>
      </c>
      <c r="D500" s="240">
        <v>775.54999999999984</v>
      </c>
      <c r="E500" s="231">
        <v>761.09999999999968</v>
      </c>
      <c r="F500" s="231">
        <v>740.3499999999998</v>
      </c>
      <c r="G500" s="231">
        <v>725.89999999999964</v>
      </c>
      <c r="H500" s="231">
        <v>796.29999999999973</v>
      </c>
      <c r="I500" s="231">
        <v>810.74999999999977</v>
      </c>
      <c r="J500" s="231">
        <v>831.49999999999977</v>
      </c>
      <c r="K500" s="230">
        <v>790</v>
      </c>
      <c r="L500" s="230">
        <v>754.8</v>
      </c>
      <c r="M500" s="230">
        <v>1.61145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1341.5</v>
      </c>
      <c r="D501" s="240">
        <v>1343.2166666666667</v>
      </c>
      <c r="E501" s="231">
        <v>1332.8833333333334</v>
      </c>
      <c r="F501" s="231">
        <v>1324.2666666666667</v>
      </c>
      <c r="G501" s="231">
        <v>1313.9333333333334</v>
      </c>
      <c r="H501" s="231">
        <v>1351.8333333333335</v>
      </c>
      <c r="I501" s="231">
        <v>1362.1666666666665</v>
      </c>
      <c r="J501" s="231">
        <v>1370.7833333333335</v>
      </c>
      <c r="K501" s="230">
        <v>1353.55</v>
      </c>
      <c r="L501" s="230">
        <v>1334.6</v>
      </c>
      <c r="M501" s="230">
        <v>0.82787999999999995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383.7</v>
      </c>
      <c r="D502" s="240">
        <v>384.29999999999995</v>
      </c>
      <c r="E502" s="231">
        <v>382.44999999999993</v>
      </c>
      <c r="F502" s="231">
        <v>381.2</v>
      </c>
      <c r="G502" s="231">
        <v>379.34999999999997</v>
      </c>
      <c r="H502" s="231">
        <v>385.5499999999999</v>
      </c>
      <c r="I502" s="231">
        <v>387.39999999999992</v>
      </c>
      <c r="J502" s="231">
        <v>388.64999999999986</v>
      </c>
      <c r="K502" s="230">
        <v>386.15</v>
      </c>
      <c r="L502" s="230">
        <v>383.05</v>
      </c>
      <c r="M502" s="230">
        <v>31.26679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168.55</v>
      </c>
      <c r="D503" s="240">
        <v>168.46666666666667</v>
      </c>
      <c r="E503" s="231">
        <v>167.43333333333334</v>
      </c>
      <c r="F503" s="231">
        <v>166.31666666666666</v>
      </c>
      <c r="G503" s="231">
        <v>165.28333333333333</v>
      </c>
      <c r="H503" s="231">
        <v>169.58333333333334</v>
      </c>
      <c r="I503" s="231">
        <v>170.6166666666667</v>
      </c>
      <c r="J503" s="231">
        <v>171.73333333333335</v>
      </c>
      <c r="K503" s="230">
        <v>169.5</v>
      </c>
      <c r="L503" s="230">
        <v>167.35</v>
      </c>
      <c r="M503" s="230">
        <v>2.6994400000000001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16.05</v>
      </c>
      <c r="D504" s="240">
        <v>16.116666666666667</v>
      </c>
      <c r="E504" s="231">
        <v>15.933333333333334</v>
      </c>
      <c r="F504" s="231">
        <v>15.816666666666666</v>
      </c>
      <c r="G504" s="231">
        <v>15.633333333333333</v>
      </c>
      <c r="H504" s="231">
        <v>16.233333333333334</v>
      </c>
      <c r="I504" s="231">
        <v>16.416666666666671</v>
      </c>
      <c r="J504" s="231">
        <v>16.533333333333335</v>
      </c>
      <c r="K504" s="230">
        <v>16.3</v>
      </c>
      <c r="L504" s="230">
        <v>16</v>
      </c>
      <c r="M504" s="230">
        <v>855.12962000000005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10463.75</v>
      </c>
      <c r="D505" s="240">
        <v>10419.199999999999</v>
      </c>
      <c r="E505" s="231">
        <v>10338.449999999997</v>
      </c>
      <c r="F505" s="231">
        <v>10213.149999999998</v>
      </c>
      <c r="G505" s="231">
        <v>10132.399999999996</v>
      </c>
      <c r="H505" s="231">
        <v>10544.499999999998</v>
      </c>
      <c r="I505" s="231">
        <v>10625.250000000002</v>
      </c>
      <c r="J505" s="231">
        <v>10750.55</v>
      </c>
      <c r="K505" s="230">
        <v>10499.95</v>
      </c>
      <c r="L505" s="230">
        <v>10293.9</v>
      </c>
      <c r="M505" s="230">
        <v>2.9700000000000001E-2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195.1</v>
      </c>
      <c r="D506" s="231">
        <v>195.16666666666666</v>
      </c>
      <c r="E506" s="231">
        <v>193.68333333333331</v>
      </c>
      <c r="F506" s="231">
        <v>192.26666666666665</v>
      </c>
      <c r="G506" s="231">
        <v>190.7833333333333</v>
      </c>
      <c r="H506" s="231">
        <v>196.58333333333331</v>
      </c>
      <c r="I506" s="231">
        <v>198.06666666666666</v>
      </c>
      <c r="J506" s="230">
        <v>199.48333333333332</v>
      </c>
      <c r="K506" s="230">
        <v>196.65</v>
      </c>
      <c r="L506" s="230">
        <v>193.75</v>
      </c>
      <c r="M506" s="216">
        <v>58.809350000000002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299.7</v>
      </c>
      <c r="D507" s="231">
        <v>296.33333333333331</v>
      </c>
      <c r="E507" s="231">
        <v>289.56666666666661</v>
      </c>
      <c r="F507" s="231">
        <v>279.43333333333328</v>
      </c>
      <c r="G507" s="231">
        <v>272.66666666666657</v>
      </c>
      <c r="H507" s="231">
        <v>306.46666666666664</v>
      </c>
      <c r="I507" s="231">
        <v>313.23333333333341</v>
      </c>
      <c r="J507" s="230">
        <v>323.36666666666667</v>
      </c>
      <c r="K507" s="230">
        <v>303.10000000000002</v>
      </c>
      <c r="L507" s="230">
        <v>286.2</v>
      </c>
      <c r="M507" s="216">
        <v>18.18853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65.7</v>
      </c>
      <c r="D508" s="240">
        <v>65.216666666666669</v>
      </c>
      <c r="E508" s="231">
        <v>63.833333333333343</v>
      </c>
      <c r="F508" s="231">
        <v>61.966666666666676</v>
      </c>
      <c r="G508" s="231">
        <v>60.58333333333335</v>
      </c>
      <c r="H508" s="231">
        <v>67.083333333333343</v>
      </c>
      <c r="I508" s="231">
        <v>68.466666666666669</v>
      </c>
      <c r="J508" s="231">
        <v>70.333333333333329</v>
      </c>
      <c r="K508" s="230">
        <v>66.599999999999994</v>
      </c>
      <c r="L508" s="230">
        <v>63.35</v>
      </c>
      <c r="M508" s="230">
        <v>1230.42355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520.04999999999995</v>
      </c>
      <c r="D509" s="240">
        <v>519.76666666666665</v>
      </c>
      <c r="E509" s="231">
        <v>516.33333333333326</v>
      </c>
      <c r="F509" s="231">
        <v>512.61666666666656</v>
      </c>
      <c r="G509" s="231">
        <v>509.18333333333317</v>
      </c>
      <c r="H509" s="231">
        <v>523.48333333333335</v>
      </c>
      <c r="I509" s="231">
        <v>526.91666666666674</v>
      </c>
      <c r="J509" s="231">
        <v>530.63333333333344</v>
      </c>
      <c r="K509" s="230">
        <v>523.20000000000005</v>
      </c>
      <c r="L509" s="230">
        <v>516.04999999999995</v>
      </c>
      <c r="M509" s="230">
        <v>5.3033200000000003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1531.25</v>
      </c>
      <c r="D510" s="231">
        <v>1537.75</v>
      </c>
      <c r="E510" s="231">
        <v>1520.5</v>
      </c>
      <c r="F510" s="231">
        <v>1509.75</v>
      </c>
      <c r="G510" s="231">
        <v>1492.5</v>
      </c>
      <c r="H510" s="231">
        <v>1548.5</v>
      </c>
      <c r="I510" s="231">
        <v>1565.75</v>
      </c>
      <c r="J510" s="230">
        <v>1576.5</v>
      </c>
      <c r="K510" s="230">
        <v>1555</v>
      </c>
      <c r="L510" s="230">
        <v>1527</v>
      </c>
      <c r="M510" s="216">
        <v>8.7770000000000001E-2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1379.85</v>
      </c>
      <c r="D511" s="240">
        <v>1376.7</v>
      </c>
      <c r="E511" s="231">
        <v>1368.4</v>
      </c>
      <c r="F511" s="231">
        <v>1356.95</v>
      </c>
      <c r="G511" s="231">
        <v>1348.65</v>
      </c>
      <c r="H511" s="231">
        <v>1388.15</v>
      </c>
      <c r="I511" s="231">
        <v>1396.4499999999998</v>
      </c>
      <c r="J511" s="231">
        <v>1407.9</v>
      </c>
      <c r="K511" s="230">
        <v>1385</v>
      </c>
      <c r="L511" s="230">
        <v>1365.25</v>
      </c>
      <c r="M511" s="230">
        <v>0.1983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2" sqref="A1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4"/>
      <c r="B5" s="355"/>
      <c r="C5" s="354"/>
      <c r="D5" s="35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56" t="s">
        <v>511</v>
      </c>
      <c r="C7" s="355"/>
      <c r="D7" s="7">
        <f>Main!B10</f>
        <v>45051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45050</v>
      </c>
      <c r="B10" s="29">
        <v>530881</v>
      </c>
      <c r="C10" s="28" t="s">
        <v>978</v>
      </c>
      <c r="D10" s="28" t="s">
        <v>979</v>
      </c>
      <c r="E10" s="28" t="s">
        <v>520</v>
      </c>
      <c r="F10" s="85">
        <v>20000</v>
      </c>
      <c r="G10" s="29">
        <v>184.98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45050</v>
      </c>
      <c r="B11" s="29">
        <v>530881</v>
      </c>
      <c r="C11" s="28" t="s">
        <v>978</v>
      </c>
      <c r="D11" s="28" t="s">
        <v>980</v>
      </c>
      <c r="E11" s="28" t="s">
        <v>521</v>
      </c>
      <c r="F11" s="85">
        <v>21488</v>
      </c>
      <c r="G11" s="29">
        <v>185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45050</v>
      </c>
      <c r="B12" s="29">
        <v>539277</v>
      </c>
      <c r="C12" s="28" t="s">
        <v>981</v>
      </c>
      <c r="D12" s="28" t="s">
        <v>982</v>
      </c>
      <c r="E12" s="28" t="s">
        <v>520</v>
      </c>
      <c r="F12" s="85">
        <v>7500000</v>
      </c>
      <c r="G12" s="29">
        <v>0.73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45050</v>
      </c>
      <c r="B13" s="29">
        <v>539277</v>
      </c>
      <c r="C13" s="28" t="s">
        <v>981</v>
      </c>
      <c r="D13" s="28" t="s">
        <v>982</v>
      </c>
      <c r="E13" s="28" t="s">
        <v>521</v>
      </c>
      <c r="F13" s="85">
        <v>2500000</v>
      </c>
      <c r="G13" s="29">
        <v>0.73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45050</v>
      </c>
      <c r="B14" s="29">
        <v>539277</v>
      </c>
      <c r="C14" s="28" t="s">
        <v>981</v>
      </c>
      <c r="D14" s="28" t="s">
        <v>983</v>
      </c>
      <c r="E14" s="28" t="s">
        <v>521</v>
      </c>
      <c r="F14" s="85">
        <v>15300000</v>
      </c>
      <c r="G14" s="29">
        <v>0.74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45050</v>
      </c>
      <c r="B15" s="29">
        <v>500016</v>
      </c>
      <c r="C15" s="28" t="s">
        <v>984</v>
      </c>
      <c r="D15" s="28" t="s">
        <v>985</v>
      </c>
      <c r="E15" s="28" t="s">
        <v>521</v>
      </c>
      <c r="F15" s="85">
        <v>185059</v>
      </c>
      <c r="G15" s="29">
        <v>18.28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45050</v>
      </c>
      <c r="B16" s="29">
        <v>531553</v>
      </c>
      <c r="C16" s="28" t="s">
        <v>986</v>
      </c>
      <c r="D16" s="28" t="s">
        <v>987</v>
      </c>
      <c r="E16" s="28" t="s">
        <v>521</v>
      </c>
      <c r="F16" s="85">
        <v>37671</v>
      </c>
      <c r="G16" s="29">
        <v>9.3000000000000007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45050</v>
      </c>
      <c r="B17" s="29">
        <v>531553</v>
      </c>
      <c r="C17" s="28" t="s">
        <v>986</v>
      </c>
      <c r="D17" s="28" t="s">
        <v>927</v>
      </c>
      <c r="E17" s="28" t="s">
        <v>521</v>
      </c>
      <c r="F17" s="85">
        <v>38887</v>
      </c>
      <c r="G17" s="29">
        <v>9.76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45050</v>
      </c>
      <c r="B18" s="29">
        <v>531553</v>
      </c>
      <c r="C18" s="28" t="s">
        <v>986</v>
      </c>
      <c r="D18" s="28" t="s">
        <v>927</v>
      </c>
      <c r="E18" s="28" t="s">
        <v>520</v>
      </c>
      <c r="F18" s="85">
        <v>38887</v>
      </c>
      <c r="G18" s="29">
        <v>9.3000000000000007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45050</v>
      </c>
      <c r="B19" s="29">
        <v>526574</v>
      </c>
      <c r="C19" s="28" t="s">
        <v>988</v>
      </c>
      <c r="D19" s="28" t="s">
        <v>989</v>
      </c>
      <c r="E19" s="28" t="s">
        <v>521</v>
      </c>
      <c r="F19" s="85">
        <v>15000</v>
      </c>
      <c r="G19" s="29">
        <v>16.5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45050</v>
      </c>
      <c r="B20" s="29">
        <v>526574</v>
      </c>
      <c r="C20" s="28" t="s">
        <v>988</v>
      </c>
      <c r="D20" s="28" t="s">
        <v>990</v>
      </c>
      <c r="E20" s="28" t="s">
        <v>520</v>
      </c>
      <c r="F20" s="85">
        <v>14924</v>
      </c>
      <c r="G20" s="29">
        <v>16.54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45050</v>
      </c>
      <c r="B21" s="29">
        <v>537707</v>
      </c>
      <c r="C21" s="28" t="s">
        <v>945</v>
      </c>
      <c r="D21" s="28" t="s">
        <v>991</v>
      </c>
      <c r="E21" s="28" t="s">
        <v>520</v>
      </c>
      <c r="F21" s="85">
        <v>70000</v>
      </c>
      <c r="G21" s="29">
        <v>36.99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45050</v>
      </c>
      <c r="B22" s="29">
        <v>537707</v>
      </c>
      <c r="C22" s="28" t="s">
        <v>945</v>
      </c>
      <c r="D22" s="28" t="s">
        <v>992</v>
      </c>
      <c r="E22" s="28" t="s">
        <v>520</v>
      </c>
      <c r="F22" s="85">
        <v>70000</v>
      </c>
      <c r="G22" s="29">
        <v>36.25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45050</v>
      </c>
      <c r="B23" s="29">
        <v>524444</v>
      </c>
      <c r="C23" s="28" t="s">
        <v>993</v>
      </c>
      <c r="D23" s="28" t="s">
        <v>994</v>
      </c>
      <c r="E23" s="28" t="s">
        <v>520</v>
      </c>
      <c r="F23" s="85">
        <v>5500000</v>
      </c>
      <c r="G23" s="29">
        <v>2.4300000000000002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45050</v>
      </c>
      <c r="B24" s="29">
        <v>542802</v>
      </c>
      <c r="C24" s="28" t="s">
        <v>946</v>
      </c>
      <c r="D24" s="28" t="s">
        <v>947</v>
      </c>
      <c r="E24" s="28" t="s">
        <v>521</v>
      </c>
      <c r="F24" s="85">
        <v>869166</v>
      </c>
      <c r="G24" s="29">
        <v>5.79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45050</v>
      </c>
      <c r="B25" s="29">
        <v>540614</v>
      </c>
      <c r="C25" s="28" t="s">
        <v>995</v>
      </c>
      <c r="D25" s="28" t="s">
        <v>996</v>
      </c>
      <c r="E25" s="28" t="s">
        <v>521</v>
      </c>
      <c r="F25" s="85">
        <v>2413874</v>
      </c>
      <c r="G25" s="29">
        <v>1.1399999999999999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45050</v>
      </c>
      <c r="B26" s="29">
        <v>540614</v>
      </c>
      <c r="C26" s="28" t="s">
        <v>995</v>
      </c>
      <c r="D26" s="28" t="s">
        <v>996</v>
      </c>
      <c r="E26" s="28" t="s">
        <v>520</v>
      </c>
      <c r="F26" s="85">
        <v>2413874</v>
      </c>
      <c r="G26" s="29">
        <v>1.05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45050</v>
      </c>
      <c r="B27" s="29">
        <v>513309</v>
      </c>
      <c r="C27" s="28" t="s">
        <v>997</v>
      </c>
      <c r="D27" s="28" t="s">
        <v>998</v>
      </c>
      <c r="E27" s="28" t="s">
        <v>521</v>
      </c>
      <c r="F27" s="85">
        <v>50000</v>
      </c>
      <c r="G27" s="29">
        <v>19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45050</v>
      </c>
      <c r="B28" s="29">
        <v>531913</v>
      </c>
      <c r="C28" s="28" t="s">
        <v>999</v>
      </c>
      <c r="D28" s="28" t="s">
        <v>1000</v>
      </c>
      <c r="E28" s="28" t="s">
        <v>520</v>
      </c>
      <c r="F28" s="85">
        <v>26799</v>
      </c>
      <c r="G28" s="29">
        <v>7.84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45050</v>
      </c>
      <c r="B29" s="29">
        <v>531913</v>
      </c>
      <c r="C29" s="28" t="s">
        <v>999</v>
      </c>
      <c r="D29" s="28" t="s">
        <v>1001</v>
      </c>
      <c r="E29" s="28" t="s">
        <v>521</v>
      </c>
      <c r="F29" s="85">
        <v>24750</v>
      </c>
      <c r="G29" s="29">
        <v>7.86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45050</v>
      </c>
      <c r="B30" s="29">
        <v>541983</v>
      </c>
      <c r="C30" s="28" t="s">
        <v>1002</v>
      </c>
      <c r="D30" s="28" t="s">
        <v>1003</v>
      </c>
      <c r="E30" s="28" t="s">
        <v>521</v>
      </c>
      <c r="F30" s="85">
        <v>78000</v>
      </c>
      <c r="G30" s="29">
        <v>2.89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45050</v>
      </c>
      <c r="B31" s="29">
        <v>540696</v>
      </c>
      <c r="C31" s="28" t="s">
        <v>1004</v>
      </c>
      <c r="D31" s="28" t="s">
        <v>944</v>
      </c>
      <c r="E31" s="28" t="s">
        <v>520</v>
      </c>
      <c r="F31" s="85">
        <v>82498</v>
      </c>
      <c r="G31" s="29">
        <v>21.15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45050</v>
      </c>
      <c r="B32" s="29">
        <v>540696</v>
      </c>
      <c r="C32" s="28" t="s">
        <v>1004</v>
      </c>
      <c r="D32" s="28" t="s">
        <v>1005</v>
      </c>
      <c r="E32" s="28" t="s">
        <v>521</v>
      </c>
      <c r="F32" s="85">
        <v>110000</v>
      </c>
      <c r="G32" s="29">
        <v>21.17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45050</v>
      </c>
      <c r="B33" s="29">
        <v>539126</v>
      </c>
      <c r="C33" s="28" t="s">
        <v>1006</v>
      </c>
      <c r="D33" s="28" t="s">
        <v>1007</v>
      </c>
      <c r="E33" s="28" t="s">
        <v>521</v>
      </c>
      <c r="F33" s="85">
        <v>1000000</v>
      </c>
      <c r="G33" s="29">
        <v>11.87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45050</v>
      </c>
      <c r="B34" s="29">
        <v>537785</v>
      </c>
      <c r="C34" s="28" t="s">
        <v>1008</v>
      </c>
      <c r="D34" s="28" t="s">
        <v>1009</v>
      </c>
      <c r="E34" s="28" t="s">
        <v>520</v>
      </c>
      <c r="F34" s="85">
        <v>85000</v>
      </c>
      <c r="G34" s="29">
        <v>240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45050</v>
      </c>
      <c r="B35" s="29">
        <v>537785</v>
      </c>
      <c r="C35" s="28" t="s">
        <v>1008</v>
      </c>
      <c r="D35" s="28" t="s">
        <v>1010</v>
      </c>
      <c r="E35" s="28" t="s">
        <v>521</v>
      </c>
      <c r="F35" s="85">
        <v>93125</v>
      </c>
      <c r="G35" s="29">
        <v>239.83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45050</v>
      </c>
      <c r="B36" s="29">
        <v>530111</v>
      </c>
      <c r="C36" s="28" t="s">
        <v>1011</v>
      </c>
      <c r="D36" s="28" t="s">
        <v>1012</v>
      </c>
      <c r="E36" s="28" t="s">
        <v>521</v>
      </c>
      <c r="F36" s="85">
        <v>57700</v>
      </c>
      <c r="G36" s="29">
        <v>50.78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45050</v>
      </c>
      <c r="B37" s="29">
        <v>530111</v>
      </c>
      <c r="C37" s="28" t="s">
        <v>1011</v>
      </c>
      <c r="D37" s="28" t="s">
        <v>1013</v>
      </c>
      <c r="E37" s="28" t="s">
        <v>520</v>
      </c>
      <c r="F37" s="85">
        <v>59400</v>
      </c>
      <c r="G37" s="29">
        <v>50.78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45050</v>
      </c>
      <c r="B38" s="29">
        <v>543902</v>
      </c>
      <c r="C38" s="28" t="s">
        <v>948</v>
      </c>
      <c r="D38" s="28" t="s">
        <v>949</v>
      </c>
      <c r="E38" s="28" t="s">
        <v>521</v>
      </c>
      <c r="F38" s="85">
        <v>80000</v>
      </c>
      <c r="G38" s="29">
        <v>31.48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45050</v>
      </c>
      <c r="B39" s="29">
        <v>543902</v>
      </c>
      <c r="C39" s="28" t="s">
        <v>948</v>
      </c>
      <c r="D39" s="28" t="s">
        <v>949</v>
      </c>
      <c r="E39" s="28" t="s">
        <v>520</v>
      </c>
      <c r="F39" s="85">
        <v>8000</v>
      </c>
      <c r="G39" s="29">
        <v>30.01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45050</v>
      </c>
      <c r="B40" s="29">
        <v>530251</v>
      </c>
      <c r="C40" s="28" t="s">
        <v>950</v>
      </c>
      <c r="D40" s="28" t="s">
        <v>951</v>
      </c>
      <c r="E40" s="28" t="s">
        <v>521</v>
      </c>
      <c r="F40" s="85">
        <v>900000</v>
      </c>
      <c r="G40" s="29">
        <v>0.7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45050</v>
      </c>
      <c r="B41" s="29">
        <v>543897</v>
      </c>
      <c r="C41" s="28" t="s">
        <v>1014</v>
      </c>
      <c r="D41" s="28" t="s">
        <v>1015</v>
      </c>
      <c r="E41" s="28" t="s">
        <v>521</v>
      </c>
      <c r="F41" s="85">
        <v>21000</v>
      </c>
      <c r="G41" s="29">
        <v>82.69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45050</v>
      </c>
      <c r="B42" s="29">
        <v>543897</v>
      </c>
      <c r="C42" s="28" t="s">
        <v>1014</v>
      </c>
      <c r="D42" s="28" t="s">
        <v>1016</v>
      </c>
      <c r="E42" s="28" t="s">
        <v>520</v>
      </c>
      <c r="F42" s="85">
        <v>3000</v>
      </c>
      <c r="G42" s="29">
        <v>87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45050</v>
      </c>
      <c r="B43" s="29">
        <v>543897</v>
      </c>
      <c r="C43" s="28" t="s">
        <v>1014</v>
      </c>
      <c r="D43" s="28" t="s">
        <v>1016</v>
      </c>
      <c r="E43" s="28" t="s">
        <v>521</v>
      </c>
      <c r="F43" s="85">
        <v>21000</v>
      </c>
      <c r="G43" s="29">
        <v>83.24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45050</v>
      </c>
      <c r="B44" s="29">
        <v>543897</v>
      </c>
      <c r="C44" s="28" t="s">
        <v>1014</v>
      </c>
      <c r="D44" s="28" t="s">
        <v>1017</v>
      </c>
      <c r="E44" s="28" t="s">
        <v>520</v>
      </c>
      <c r="F44" s="85">
        <v>21000</v>
      </c>
      <c r="G44" s="29">
        <v>82.66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45050</v>
      </c>
      <c r="B45" s="29">
        <v>538923</v>
      </c>
      <c r="C45" s="28" t="s">
        <v>952</v>
      </c>
      <c r="D45" s="28" t="s">
        <v>1018</v>
      </c>
      <c r="E45" s="28" t="s">
        <v>521</v>
      </c>
      <c r="F45" s="85">
        <v>34169</v>
      </c>
      <c r="G45" s="29">
        <v>49.56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45050</v>
      </c>
      <c r="B46" s="29">
        <v>538923</v>
      </c>
      <c r="C46" s="28" t="s">
        <v>952</v>
      </c>
      <c r="D46" s="28" t="s">
        <v>953</v>
      </c>
      <c r="E46" s="28" t="s">
        <v>520</v>
      </c>
      <c r="F46" s="85">
        <v>62500</v>
      </c>
      <c r="G46" s="29">
        <v>49.42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45050</v>
      </c>
      <c r="B47" s="29">
        <v>538923</v>
      </c>
      <c r="C47" s="28" t="s">
        <v>952</v>
      </c>
      <c r="D47" s="28" t="s">
        <v>1019</v>
      </c>
      <c r="E47" s="28" t="s">
        <v>521</v>
      </c>
      <c r="F47" s="85">
        <v>45000</v>
      </c>
      <c r="G47" s="29">
        <v>49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45050</v>
      </c>
      <c r="B48" s="29">
        <v>539278</v>
      </c>
      <c r="C48" s="28" t="s">
        <v>1020</v>
      </c>
      <c r="D48" s="28" t="s">
        <v>1021</v>
      </c>
      <c r="E48" s="28" t="s">
        <v>521</v>
      </c>
      <c r="F48" s="85">
        <v>225000</v>
      </c>
      <c r="G48" s="29">
        <v>3.71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45050</v>
      </c>
      <c r="B49" s="29">
        <v>542765</v>
      </c>
      <c r="C49" s="28" t="s">
        <v>1022</v>
      </c>
      <c r="D49" s="28" t="s">
        <v>1023</v>
      </c>
      <c r="E49" s="28" t="s">
        <v>520</v>
      </c>
      <c r="F49" s="85">
        <v>3000</v>
      </c>
      <c r="G49" s="29">
        <v>204.25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45050</v>
      </c>
      <c r="B50" s="29">
        <v>542765</v>
      </c>
      <c r="C50" s="28" t="s">
        <v>1022</v>
      </c>
      <c r="D50" s="28" t="s">
        <v>1024</v>
      </c>
      <c r="E50" s="28" t="s">
        <v>521</v>
      </c>
      <c r="F50" s="85">
        <v>3000</v>
      </c>
      <c r="G50" s="29">
        <v>204.25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45050</v>
      </c>
      <c r="B51" s="29">
        <v>539402</v>
      </c>
      <c r="C51" s="28" t="s">
        <v>1025</v>
      </c>
      <c r="D51" s="28" t="s">
        <v>1026</v>
      </c>
      <c r="E51" s="28" t="s">
        <v>520</v>
      </c>
      <c r="F51" s="85">
        <v>71136</v>
      </c>
      <c r="G51" s="29">
        <v>17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45050</v>
      </c>
      <c r="B52" s="29">
        <v>539402</v>
      </c>
      <c r="C52" s="28" t="s">
        <v>1025</v>
      </c>
      <c r="D52" s="28" t="s">
        <v>1027</v>
      </c>
      <c r="E52" s="28" t="s">
        <v>521</v>
      </c>
      <c r="F52" s="85">
        <v>122506</v>
      </c>
      <c r="G52" s="29">
        <v>17.059999999999999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45050</v>
      </c>
      <c r="B53" s="29">
        <v>543545</v>
      </c>
      <c r="C53" s="28" t="s">
        <v>954</v>
      </c>
      <c r="D53" s="28" t="s">
        <v>1028</v>
      </c>
      <c r="E53" s="28" t="s">
        <v>520</v>
      </c>
      <c r="F53" s="85">
        <v>50000</v>
      </c>
      <c r="G53" s="29">
        <v>86.7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45050</v>
      </c>
      <c r="B54" s="29">
        <v>543545</v>
      </c>
      <c r="C54" s="28" t="s">
        <v>954</v>
      </c>
      <c r="D54" s="28" t="s">
        <v>1028</v>
      </c>
      <c r="E54" s="28" t="s">
        <v>521</v>
      </c>
      <c r="F54" s="85">
        <v>48000</v>
      </c>
      <c r="G54" s="29">
        <v>86.83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45050</v>
      </c>
      <c r="B55" s="29">
        <v>543545</v>
      </c>
      <c r="C55" s="28" t="s">
        <v>954</v>
      </c>
      <c r="D55" s="28" t="s">
        <v>955</v>
      </c>
      <c r="E55" s="28" t="s">
        <v>521</v>
      </c>
      <c r="F55" s="85">
        <v>50000</v>
      </c>
      <c r="G55" s="29">
        <v>86.7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45050</v>
      </c>
      <c r="B56" s="29">
        <v>541735</v>
      </c>
      <c r="C56" s="28" t="s">
        <v>898</v>
      </c>
      <c r="D56" s="28" t="s">
        <v>899</v>
      </c>
      <c r="E56" s="28" t="s">
        <v>521</v>
      </c>
      <c r="F56" s="85">
        <v>1947520</v>
      </c>
      <c r="G56" s="29">
        <v>6.8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45050</v>
      </c>
      <c r="B57" s="29">
        <v>524212</v>
      </c>
      <c r="C57" s="28" t="s">
        <v>1029</v>
      </c>
      <c r="D57" s="28" t="s">
        <v>1030</v>
      </c>
      <c r="E57" s="28" t="s">
        <v>520</v>
      </c>
      <c r="F57" s="85">
        <v>219753</v>
      </c>
      <c r="G57" s="29">
        <v>52.7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45050</v>
      </c>
      <c r="B58" s="29">
        <v>531337</v>
      </c>
      <c r="C58" s="28" t="s">
        <v>956</v>
      </c>
      <c r="D58" s="28" t="s">
        <v>957</v>
      </c>
      <c r="E58" s="28" t="s">
        <v>521</v>
      </c>
      <c r="F58" s="85">
        <v>724075</v>
      </c>
      <c r="G58" s="29">
        <v>2.36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45050</v>
      </c>
      <c r="B59" s="29">
        <v>531337</v>
      </c>
      <c r="C59" s="28" t="s">
        <v>956</v>
      </c>
      <c r="D59" s="28" t="s">
        <v>957</v>
      </c>
      <c r="E59" s="28" t="s">
        <v>521</v>
      </c>
      <c r="F59" s="85">
        <v>409199</v>
      </c>
      <c r="G59" s="29">
        <v>2.52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45050</v>
      </c>
      <c r="B60" s="29" t="s">
        <v>1031</v>
      </c>
      <c r="C60" s="28" t="s">
        <v>1032</v>
      </c>
      <c r="D60" s="28" t="s">
        <v>1033</v>
      </c>
      <c r="E60" s="28" t="s">
        <v>520</v>
      </c>
      <c r="F60" s="85">
        <v>70001</v>
      </c>
      <c r="G60" s="29">
        <v>115.26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45050</v>
      </c>
      <c r="B61" s="29" t="s">
        <v>1034</v>
      </c>
      <c r="C61" s="28" t="s">
        <v>1035</v>
      </c>
      <c r="D61" s="28" t="s">
        <v>1036</v>
      </c>
      <c r="E61" s="28" t="s">
        <v>520</v>
      </c>
      <c r="F61" s="85">
        <v>4800</v>
      </c>
      <c r="G61" s="29">
        <v>105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45050</v>
      </c>
      <c r="B62" s="29" t="s">
        <v>1034</v>
      </c>
      <c r="C62" s="28" t="s">
        <v>1035</v>
      </c>
      <c r="D62" s="28" t="s">
        <v>1037</v>
      </c>
      <c r="E62" s="28" t="s">
        <v>520</v>
      </c>
      <c r="F62" s="85">
        <v>24000</v>
      </c>
      <c r="G62" s="29">
        <v>107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45050</v>
      </c>
      <c r="B63" s="29" t="s">
        <v>915</v>
      </c>
      <c r="C63" s="28" t="s">
        <v>916</v>
      </c>
      <c r="D63" s="28" t="s">
        <v>929</v>
      </c>
      <c r="E63" s="28" t="s">
        <v>520</v>
      </c>
      <c r="F63" s="85">
        <v>227063</v>
      </c>
      <c r="G63" s="29">
        <v>485.71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45050</v>
      </c>
      <c r="B64" s="29" t="s">
        <v>1038</v>
      </c>
      <c r="C64" s="28" t="s">
        <v>1039</v>
      </c>
      <c r="D64" s="28" t="s">
        <v>1040</v>
      </c>
      <c r="E64" s="28" t="s">
        <v>520</v>
      </c>
      <c r="F64" s="85">
        <v>170000</v>
      </c>
      <c r="G64" s="29">
        <v>233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45050</v>
      </c>
      <c r="B65" s="29" t="s">
        <v>1038</v>
      </c>
      <c r="C65" s="28" t="s">
        <v>1039</v>
      </c>
      <c r="D65" s="28" t="s">
        <v>1041</v>
      </c>
      <c r="E65" s="28" t="s">
        <v>520</v>
      </c>
      <c r="F65" s="85">
        <v>150000</v>
      </c>
      <c r="G65" s="29">
        <v>249.27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45050</v>
      </c>
      <c r="B66" s="29" t="s">
        <v>1038</v>
      </c>
      <c r="C66" s="28" t="s">
        <v>1039</v>
      </c>
      <c r="D66" s="28" t="s">
        <v>928</v>
      </c>
      <c r="E66" s="28" t="s">
        <v>520</v>
      </c>
      <c r="F66" s="85">
        <v>137860</v>
      </c>
      <c r="G66" s="29">
        <v>241.61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45050</v>
      </c>
      <c r="B67" s="29" t="s">
        <v>1038</v>
      </c>
      <c r="C67" s="28" t="s">
        <v>1039</v>
      </c>
      <c r="D67" s="28" t="s">
        <v>1042</v>
      </c>
      <c r="E67" s="28" t="s">
        <v>520</v>
      </c>
      <c r="F67" s="85">
        <v>217409</v>
      </c>
      <c r="G67" s="29">
        <v>235.33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45050</v>
      </c>
      <c r="B68" s="29" t="s">
        <v>1038</v>
      </c>
      <c r="C68" s="28" t="s">
        <v>1039</v>
      </c>
      <c r="D68" s="28" t="s">
        <v>1043</v>
      </c>
      <c r="E68" s="28" t="s">
        <v>520</v>
      </c>
      <c r="F68" s="85">
        <v>462235</v>
      </c>
      <c r="G68" s="29">
        <v>243.76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45050</v>
      </c>
      <c r="B69" s="29" t="s">
        <v>1038</v>
      </c>
      <c r="C69" s="28" t="s">
        <v>1039</v>
      </c>
      <c r="D69" s="28" t="s">
        <v>1044</v>
      </c>
      <c r="E69" s="28" t="s">
        <v>520</v>
      </c>
      <c r="F69" s="85">
        <v>163538</v>
      </c>
      <c r="G69" s="29">
        <v>241.14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45050</v>
      </c>
      <c r="B70" s="29" t="s">
        <v>1038</v>
      </c>
      <c r="C70" s="28" t="s">
        <v>1039</v>
      </c>
      <c r="D70" s="28" t="s">
        <v>1045</v>
      </c>
      <c r="E70" s="28" t="s">
        <v>520</v>
      </c>
      <c r="F70" s="85">
        <v>200000</v>
      </c>
      <c r="G70" s="29">
        <v>246.38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45050</v>
      </c>
      <c r="B71" s="29" t="s">
        <v>1046</v>
      </c>
      <c r="C71" s="28" t="s">
        <v>1047</v>
      </c>
      <c r="D71" s="28" t="s">
        <v>1048</v>
      </c>
      <c r="E71" s="28" t="s">
        <v>520</v>
      </c>
      <c r="F71" s="85">
        <v>95000</v>
      </c>
      <c r="G71" s="29">
        <v>169.93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45050</v>
      </c>
      <c r="B72" s="29" t="s">
        <v>1049</v>
      </c>
      <c r="C72" s="28" t="s">
        <v>1050</v>
      </c>
      <c r="D72" s="28" t="s">
        <v>1051</v>
      </c>
      <c r="E72" s="28" t="s">
        <v>520</v>
      </c>
      <c r="F72" s="85">
        <v>48000</v>
      </c>
      <c r="G72" s="29">
        <v>38.79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45050</v>
      </c>
      <c r="B73" s="29" t="s">
        <v>1052</v>
      </c>
      <c r="C73" s="28" t="s">
        <v>1053</v>
      </c>
      <c r="D73" s="28" t="s">
        <v>1054</v>
      </c>
      <c r="E73" s="28" t="s">
        <v>520</v>
      </c>
      <c r="F73" s="85">
        <v>760000</v>
      </c>
      <c r="G73" s="29">
        <v>61.23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45050</v>
      </c>
      <c r="B74" s="29" t="s">
        <v>1055</v>
      </c>
      <c r="C74" s="28" t="s">
        <v>1056</v>
      </c>
      <c r="D74" s="28" t="s">
        <v>958</v>
      </c>
      <c r="E74" s="28" t="s">
        <v>520</v>
      </c>
      <c r="F74" s="85">
        <v>4358612</v>
      </c>
      <c r="G74" s="29">
        <v>23.09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45050</v>
      </c>
      <c r="B75" s="29" t="s">
        <v>1057</v>
      </c>
      <c r="C75" s="28" t="s">
        <v>1058</v>
      </c>
      <c r="D75" s="28" t="s">
        <v>917</v>
      </c>
      <c r="E75" s="28" t="s">
        <v>520</v>
      </c>
      <c r="F75" s="85">
        <v>113231</v>
      </c>
      <c r="G75" s="29">
        <v>900.68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45050</v>
      </c>
      <c r="B76" s="29" t="s">
        <v>1057</v>
      </c>
      <c r="C76" s="28" t="s">
        <v>1058</v>
      </c>
      <c r="D76" s="28" t="s">
        <v>958</v>
      </c>
      <c r="E76" s="28" t="s">
        <v>520</v>
      </c>
      <c r="F76" s="85">
        <v>84719</v>
      </c>
      <c r="G76" s="29">
        <v>896.64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45050</v>
      </c>
      <c r="B77" s="29" t="s">
        <v>1057</v>
      </c>
      <c r="C77" s="28" t="s">
        <v>1058</v>
      </c>
      <c r="D77" s="28" t="s">
        <v>928</v>
      </c>
      <c r="E77" s="28" t="s">
        <v>520</v>
      </c>
      <c r="F77" s="85">
        <v>168993</v>
      </c>
      <c r="G77" s="29">
        <v>899.16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45050</v>
      </c>
      <c r="B78" s="29" t="s">
        <v>447</v>
      </c>
      <c r="C78" s="28" t="s">
        <v>959</v>
      </c>
      <c r="D78" s="28" t="s">
        <v>960</v>
      </c>
      <c r="E78" s="28" t="s">
        <v>520</v>
      </c>
      <c r="F78" s="85">
        <v>10829644</v>
      </c>
      <c r="G78" s="29">
        <v>129.75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45050</v>
      </c>
      <c r="B79" s="29" t="s">
        <v>961</v>
      </c>
      <c r="C79" s="28" t="s">
        <v>962</v>
      </c>
      <c r="D79" s="28" t="s">
        <v>963</v>
      </c>
      <c r="E79" s="28" t="s">
        <v>520</v>
      </c>
      <c r="F79" s="85">
        <v>109500</v>
      </c>
      <c r="G79" s="29">
        <v>24.82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45050</v>
      </c>
      <c r="B80" s="29" t="s">
        <v>1059</v>
      </c>
      <c r="C80" s="28" t="s">
        <v>1060</v>
      </c>
      <c r="D80" s="28" t="s">
        <v>955</v>
      </c>
      <c r="E80" s="28" t="s">
        <v>520</v>
      </c>
      <c r="F80" s="85">
        <v>18000</v>
      </c>
      <c r="G80" s="29">
        <v>197.2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45050</v>
      </c>
      <c r="B81" s="29" t="s">
        <v>1061</v>
      </c>
      <c r="C81" s="28" t="s">
        <v>1062</v>
      </c>
      <c r="D81" s="28" t="s">
        <v>1063</v>
      </c>
      <c r="E81" s="28" t="s">
        <v>520</v>
      </c>
      <c r="F81" s="85">
        <v>4760642</v>
      </c>
      <c r="G81" s="29">
        <v>3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45050</v>
      </c>
      <c r="B82" s="29" t="s">
        <v>1031</v>
      </c>
      <c r="C82" s="28" t="s">
        <v>1032</v>
      </c>
      <c r="D82" s="28" t="s">
        <v>1033</v>
      </c>
      <c r="E82" s="28" t="s">
        <v>521</v>
      </c>
      <c r="F82" s="85">
        <v>1</v>
      </c>
      <c r="G82" s="29">
        <v>114.7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45050</v>
      </c>
      <c r="B83" s="29" t="s">
        <v>1034</v>
      </c>
      <c r="C83" s="28" t="s">
        <v>1035</v>
      </c>
      <c r="D83" s="28" t="s">
        <v>1037</v>
      </c>
      <c r="E83" s="28" t="s">
        <v>521</v>
      </c>
      <c r="F83" s="85">
        <v>86400</v>
      </c>
      <c r="G83" s="29">
        <v>107.22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45050</v>
      </c>
      <c r="B84" s="29" t="s">
        <v>1034</v>
      </c>
      <c r="C84" s="28" t="s">
        <v>1035</v>
      </c>
      <c r="D84" s="28" t="s">
        <v>1036</v>
      </c>
      <c r="E84" s="28" t="s">
        <v>521</v>
      </c>
      <c r="F84" s="85">
        <v>144000</v>
      </c>
      <c r="G84" s="29">
        <v>106.03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45050</v>
      </c>
      <c r="B85" s="29" t="s">
        <v>915</v>
      </c>
      <c r="C85" s="28" t="s">
        <v>916</v>
      </c>
      <c r="D85" s="28" t="s">
        <v>929</v>
      </c>
      <c r="E85" s="28" t="s">
        <v>521</v>
      </c>
      <c r="F85" s="85">
        <v>223678</v>
      </c>
      <c r="G85" s="29">
        <v>484.54</v>
      </c>
      <c r="H85" s="29" t="s">
        <v>866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45050</v>
      </c>
      <c r="B86" s="29" t="s">
        <v>1038</v>
      </c>
      <c r="C86" s="28" t="s">
        <v>1039</v>
      </c>
      <c r="D86" s="28" t="s">
        <v>1045</v>
      </c>
      <c r="E86" s="28" t="s">
        <v>521</v>
      </c>
      <c r="F86" s="85">
        <v>50000</v>
      </c>
      <c r="G86" s="29">
        <v>244.75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45050</v>
      </c>
      <c r="B87" s="29" t="s">
        <v>1038</v>
      </c>
      <c r="C87" s="28" t="s">
        <v>1039</v>
      </c>
      <c r="D87" s="28" t="s">
        <v>1041</v>
      </c>
      <c r="E87" s="28" t="s">
        <v>521</v>
      </c>
      <c r="F87" s="85">
        <v>150000</v>
      </c>
      <c r="G87" s="29">
        <v>233.01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45050</v>
      </c>
      <c r="B88" s="29" t="s">
        <v>1038</v>
      </c>
      <c r="C88" s="28" t="s">
        <v>1039</v>
      </c>
      <c r="D88" s="28" t="s">
        <v>1042</v>
      </c>
      <c r="E88" s="28" t="s">
        <v>521</v>
      </c>
      <c r="F88" s="85">
        <v>217409</v>
      </c>
      <c r="G88" s="29">
        <v>247.88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45050</v>
      </c>
      <c r="B89" s="29" t="s">
        <v>1038</v>
      </c>
      <c r="C89" s="28" t="s">
        <v>1039</v>
      </c>
      <c r="D89" s="28" t="s">
        <v>1043</v>
      </c>
      <c r="E89" s="28" t="s">
        <v>521</v>
      </c>
      <c r="F89" s="85">
        <v>462195</v>
      </c>
      <c r="G89" s="29">
        <v>238.23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45050</v>
      </c>
      <c r="B90" s="29" t="s">
        <v>1038</v>
      </c>
      <c r="C90" s="28" t="s">
        <v>1039</v>
      </c>
      <c r="D90" s="28" t="s">
        <v>1044</v>
      </c>
      <c r="E90" s="28" t="s">
        <v>521</v>
      </c>
      <c r="F90" s="85">
        <v>163538</v>
      </c>
      <c r="G90" s="29">
        <v>243.24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45050</v>
      </c>
      <c r="B91" s="29" t="s">
        <v>1038</v>
      </c>
      <c r="C91" s="28" t="s">
        <v>1039</v>
      </c>
      <c r="D91" s="28" t="s">
        <v>928</v>
      </c>
      <c r="E91" s="28" t="s">
        <v>521</v>
      </c>
      <c r="F91" s="85">
        <v>137860</v>
      </c>
      <c r="G91" s="29">
        <v>241.46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45050</v>
      </c>
      <c r="B92" s="29" t="s">
        <v>1046</v>
      </c>
      <c r="C92" s="28" t="s">
        <v>1047</v>
      </c>
      <c r="D92" s="28" t="s">
        <v>1064</v>
      </c>
      <c r="E92" s="28" t="s">
        <v>521</v>
      </c>
      <c r="F92" s="85">
        <v>66000</v>
      </c>
      <c r="G92" s="29">
        <v>170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45050</v>
      </c>
      <c r="B93" s="29" t="s">
        <v>1046</v>
      </c>
      <c r="C93" s="28" t="s">
        <v>1047</v>
      </c>
      <c r="D93" s="28" t="s">
        <v>1048</v>
      </c>
      <c r="E93" s="28" t="s">
        <v>521</v>
      </c>
      <c r="F93" s="85">
        <v>2000</v>
      </c>
      <c r="G93" s="29">
        <v>179.6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45050</v>
      </c>
      <c r="B94" s="29" t="s">
        <v>1052</v>
      </c>
      <c r="C94" s="28" t="s">
        <v>1053</v>
      </c>
      <c r="D94" s="28" t="s">
        <v>1054</v>
      </c>
      <c r="E94" s="28" t="s">
        <v>521</v>
      </c>
      <c r="F94" s="85">
        <v>707816</v>
      </c>
      <c r="G94" s="29">
        <v>62.1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45050</v>
      </c>
      <c r="B95" s="29" t="s">
        <v>1055</v>
      </c>
      <c r="C95" s="28" t="s">
        <v>1056</v>
      </c>
      <c r="D95" s="28" t="s">
        <v>958</v>
      </c>
      <c r="E95" s="28" t="s">
        <v>521</v>
      </c>
      <c r="F95" s="85">
        <v>4361306</v>
      </c>
      <c r="G95" s="29">
        <v>23.16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45050</v>
      </c>
      <c r="B96" s="29" t="s">
        <v>930</v>
      </c>
      <c r="C96" s="28" t="s">
        <v>931</v>
      </c>
      <c r="D96" s="28" t="s">
        <v>955</v>
      </c>
      <c r="E96" s="28" t="s">
        <v>521</v>
      </c>
      <c r="F96" s="85">
        <v>32000</v>
      </c>
      <c r="G96" s="29">
        <v>95.65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45050</v>
      </c>
      <c r="B97" s="29" t="s">
        <v>1057</v>
      </c>
      <c r="C97" s="28" t="s">
        <v>1058</v>
      </c>
      <c r="D97" s="28" t="s">
        <v>928</v>
      </c>
      <c r="E97" s="28" t="s">
        <v>521</v>
      </c>
      <c r="F97" s="85">
        <v>168993</v>
      </c>
      <c r="G97" s="29">
        <v>899.25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45050</v>
      </c>
      <c r="B98" s="29" t="s">
        <v>1057</v>
      </c>
      <c r="C98" s="28" t="s">
        <v>1058</v>
      </c>
      <c r="D98" s="28" t="s">
        <v>958</v>
      </c>
      <c r="E98" s="28" t="s">
        <v>521</v>
      </c>
      <c r="F98" s="85">
        <v>85943</v>
      </c>
      <c r="G98" s="29">
        <v>898.48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45050</v>
      </c>
      <c r="B99" s="29" t="s">
        <v>1057</v>
      </c>
      <c r="C99" s="28" t="s">
        <v>1058</v>
      </c>
      <c r="D99" s="28" t="s">
        <v>917</v>
      </c>
      <c r="E99" s="28" t="s">
        <v>521</v>
      </c>
      <c r="F99" s="85">
        <v>112035</v>
      </c>
      <c r="G99" s="29">
        <v>896.57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45050</v>
      </c>
      <c r="B100" s="29" t="s">
        <v>447</v>
      </c>
      <c r="C100" s="28" t="s">
        <v>959</v>
      </c>
      <c r="D100" s="28" t="s">
        <v>960</v>
      </c>
      <c r="E100" s="28" t="s">
        <v>521</v>
      </c>
      <c r="F100" s="85">
        <v>10829644</v>
      </c>
      <c r="G100" s="29">
        <v>129.79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45050</v>
      </c>
      <c r="B101" s="29" t="s">
        <v>961</v>
      </c>
      <c r="C101" s="28" t="s">
        <v>962</v>
      </c>
      <c r="D101" s="28" t="s">
        <v>1065</v>
      </c>
      <c r="E101" s="28" t="s">
        <v>521</v>
      </c>
      <c r="F101" s="85">
        <v>59177</v>
      </c>
      <c r="G101" s="29">
        <v>24.75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45050</v>
      </c>
      <c r="B102" s="29" t="s">
        <v>961</v>
      </c>
      <c r="C102" s="28" t="s">
        <v>962</v>
      </c>
      <c r="D102" s="28" t="s">
        <v>1066</v>
      </c>
      <c r="E102" s="28" t="s">
        <v>521</v>
      </c>
      <c r="F102" s="85">
        <v>50000</v>
      </c>
      <c r="G102" s="29">
        <v>24.88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45050</v>
      </c>
      <c r="B103" s="29" t="s">
        <v>1067</v>
      </c>
      <c r="C103" s="28" t="s">
        <v>1068</v>
      </c>
      <c r="D103" s="28" t="s">
        <v>1069</v>
      </c>
      <c r="E103" s="28" t="s">
        <v>521</v>
      </c>
      <c r="F103" s="85">
        <v>300000</v>
      </c>
      <c r="G103" s="29">
        <v>33.049999999999997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45050</v>
      </c>
      <c r="B104" s="29" t="s">
        <v>1059</v>
      </c>
      <c r="C104" s="28" t="s">
        <v>1060</v>
      </c>
      <c r="D104" s="28" t="s">
        <v>1070</v>
      </c>
      <c r="E104" s="28" t="s">
        <v>521</v>
      </c>
      <c r="F104" s="85">
        <v>25500</v>
      </c>
      <c r="G104" s="29">
        <v>197.2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45050</v>
      </c>
      <c r="B105" s="29" t="s">
        <v>1059</v>
      </c>
      <c r="C105" s="28" t="s">
        <v>1060</v>
      </c>
      <c r="D105" s="28" t="s">
        <v>955</v>
      </c>
      <c r="E105" s="28" t="s">
        <v>521</v>
      </c>
      <c r="F105" s="85">
        <v>28500</v>
      </c>
      <c r="G105" s="29">
        <v>197.2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45050</v>
      </c>
      <c r="B106" s="29" t="s">
        <v>1071</v>
      </c>
      <c r="C106" s="28" t="s">
        <v>1072</v>
      </c>
      <c r="D106" s="28" t="s">
        <v>1073</v>
      </c>
      <c r="E106" s="28" t="s">
        <v>521</v>
      </c>
      <c r="F106" s="85">
        <v>1025022</v>
      </c>
      <c r="G106" s="29">
        <v>190.17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45050</v>
      </c>
      <c r="B107" s="29" t="s">
        <v>1061</v>
      </c>
      <c r="C107" s="28" t="s">
        <v>1062</v>
      </c>
      <c r="D107" s="28" t="s">
        <v>1063</v>
      </c>
      <c r="E107" s="28" t="s">
        <v>521</v>
      </c>
      <c r="F107" s="85">
        <v>3962180</v>
      </c>
      <c r="G107" s="29">
        <v>3.02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9"/>
  <sheetViews>
    <sheetView zoomScale="85" zoomScaleNormal="85" workbookViewId="0">
      <selection activeCell="D21" sqref="D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476.05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415.55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174.8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1066.8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891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890</v>
      </c>
      <c r="J14" s="272" t="s">
        <v>932</v>
      </c>
      <c r="K14" s="272">
        <f t="shared" ref="K14" si="0">H14-F14</f>
        <v>17</v>
      </c>
      <c r="L14" s="287">
        <f t="shared" ref="L14" si="1">(F14*-0.7)/100</f>
        <v>-1.7394999999999998</v>
      </c>
      <c r="M14" s="288">
        <f t="shared" ref="M14" si="2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900</v>
      </c>
      <c r="G15" s="243">
        <v>735</v>
      </c>
      <c r="H15" s="243"/>
      <c r="I15" s="251" t="s">
        <v>901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789.1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895</v>
      </c>
      <c r="G16" s="243">
        <v>1550</v>
      </c>
      <c r="H16" s="243"/>
      <c r="I16" s="251" t="s">
        <v>896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1732.2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913</v>
      </c>
      <c r="G17" s="243">
        <v>530</v>
      </c>
      <c r="H17" s="243"/>
      <c r="I17" s="251" t="s">
        <v>914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593.70000000000005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45049</v>
      </c>
      <c r="C18" s="248"/>
      <c r="D18" s="249" t="s">
        <v>273</v>
      </c>
      <c r="E18" s="250" t="s">
        <v>565</v>
      </c>
      <c r="F18" s="243" t="s">
        <v>942</v>
      </c>
      <c r="G18" s="243">
        <v>6150</v>
      </c>
      <c r="H18" s="243"/>
      <c r="I18" s="251" t="s">
        <v>943</v>
      </c>
      <c r="J18" s="244" t="s">
        <v>538</v>
      </c>
      <c r="K18" s="244"/>
      <c r="L18" s="245"/>
      <c r="M18" s="246"/>
      <c r="N18" s="244"/>
      <c r="O18" s="247"/>
      <c r="P18" s="245">
        <f>VLOOKUP(D18,'MidCap Intra'!B36:C536,2,0)</f>
        <v>6721.3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/>
      <c r="B19" s="216"/>
      <c r="C19" s="216"/>
      <c r="D19" s="216"/>
      <c r="E19" s="216"/>
      <c r="F19" s="216"/>
      <c r="G19" s="216"/>
      <c r="H19" s="216"/>
      <c r="I19" s="216"/>
      <c r="J19" s="216"/>
      <c r="K19" s="225"/>
      <c r="L19" s="245"/>
      <c r="M19" s="246"/>
      <c r="N19" s="244"/>
      <c r="O19" s="247"/>
      <c r="P19" s="24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01">
        <v>1</v>
      </c>
      <c r="B28" s="242">
        <v>45040</v>
      </c>
      <c r="C28" s="268"/>
      <c r="D28" s="269" t="s">
        <v>402</v>
      </c>
      <c r="E28" s="270" t="s">
        <v>537</v>
      </c>
      <c r="F28" s="201" t="s">
        <v>892</v>
      </c>
      <c r="G28" s="201">
        <v>232</v>
      </c>
      <c r="H28" s="201"/>
      <c r="I28" s="271" t="s">
        <v>893</v>
      </c>
      <c r="J28" s="225" t="s">
        <v>538</v>
      </c>
      <c r="K28" s="225"/>
      <c r="L28" s="277"/>
      <c r="M28" s="278"/>
      <c r="N28" s="225"/>
      <c r="O28" s="279"/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897</v>
      </c>
      <c r="J29" s="272" t="s">
        <v>933</v>
      </c>
      <c r="K29" s="272">
        <f t="shared" ref="K29" si="3">H29-F29</f>
        <v>12</v>
      </c>
      <c r="L29" s="287">
        <f t="shared" ref="L29" si="4">(F29*-0.7)/100</f>
        <v>-2.6459999999999995</v>
      </c>
      <c r="M29" s="288">
        <f t="shared" ref="M29" si="5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01">
        <v>3</v>
      </c>
      <c r="B30" s="242">
        <v>45044</v>
      </c>
      <c r="C30" s="268"/>
      <c r="D30" s="269" t="s">
        <v>256</v>
      </c>
      <c r="E30" s="270" t="s">
        <v>537</v>
      </c>
      <c r="F30" s="201" t="s">
        <v>909</v>
      </c>
      <c r="G30" s="201">
        <v>274</v>
      </c>
      <c r="H30" s="201"/>
      <c r="I30" s="271">
        <v>300</v>
      </c>
      <c r="J30" s="225" t="s">
        <v>538</v>
      </c>
      <c r="K30" s="225"/>
      <c r="L30" s="277"/>
      <c r="M30" s="278"/>
      <c r="N30" s="225"/>
      <c r="O30" s="279"/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>
        <v>4</v>
      </c>
      <c r="B31" s="242">
        <v>45050</v>
      </c>
      <c r="C31" s="268"/>
      <c r="D31" s="269" t="s">
        <v>190</v>
      </c>
      <c r="E31" s="270" t="s">
        <v>537</v>
      </c>
      <c r="F31" s="201" t="s">
        <v>964</v>
      </c>
      <c r="G31" s="201">
        <v>945</v>
      </c>
      <c r="H31" s="201"/>
      <c r="I31" s="271" t="s">
        <v>965</v>
      </c>
      <c r="J31" s="225" t="s">
        <v>538</v>
      </c>
      <c r="K31" s="225"/>
      <c r="L31" s="277"/>
      <c r="M31" s="278"/>
      <c r="N31" s="225"/>
      <c r="O31" s="279"/>
      <c r="P31" s="265"/>
      <c r="Q31" s="198"/>
      <c r="R31" s="226" t="s">
        <v>536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198" customFormat="1" ht="13.5" customHeight="1">
      <c r="A32" s="303"/>
      <c r="B32" s="303"/>
      <c r="C32" s="268"/>
      <c r="D32" s="269"/>
      <c r="E32" s="270"/>
      <c r="F32" s="201"/>
      <c r="G32" s="201"/>
      <c r="H32" s="201"/>
      <c r="I32" s="271"/>
      <c r="J32" s="225"/>
      <c r="K32" s="225"/>
      <c r="L32" s="277"/>
      <c r="M32" s="278"/>
      <c r="N32" s="225"/>
      <c r="O32" s="279"/>
      <c r="P32" s="265"/>
      <c r="R32" s="22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ht="44.25" customHeight="1">
      <c r="A33" s="109" t="s">
        <v>539</v>
      </c>
      <c r="B33" s="130"/>
      <c r="C33" s="130"/>
      <c r="D33" s="1"/>
      <c r="E33" s="6"/>
      <c r="F33" s="6"/>
      <c r="G33" s="6"/>
      <c r="H33" s="6" t="s">
        <v>551</v>
      </c>
      <c r="I33" s="6"/>
      <c r="J33" s="6"/>
      <c r="K33" s="105"/>
      <c r="L33" s="131"/>
      <c r="M33" s="105"/>
      <c r="N33" s="106"/>
      <c r="O33" s="10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15" t="s">
        <v>540</v>
      </c>
      <c r="B34" s="109"/>
      <c r="C34" s="109"/>
      <c r="D34" s="109"/>
      <c r="E34" s="41"/>
      <c r="F34" s="116" t="s">
        <v>541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5"/>
      <c r="B35" s="109"/>
      <c r="C35" s="109"/>
      <c r="D35" s="109"/>
      <c r="E35" s="6"/>
      <c r="F35" s="116" t="s">
        <v>543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9"/>
      <c r="M36" s="6"/>
      <c r="N36" s="122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5" t="s">
        <v>552</v>
      </c>
      <c r="B37" s="135"/>
      <c r="C37" s="135"/>
      <c r="D37" s="135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4" t="s">
        <v>16</v>
      </c>
      <c r="B38" s="94" t="s">
        <v>512</v>
      </c>
      <c r="C38" s="94"/>
      <c r="D38" s="95" t="s">
        <v>523</v>
      </c>
      <c r="E38" s="94" t="s">
        <v>524</v>
      </c>
      <c r="F38" s="94" t="s">
        <v>525</v>
      </c>
      <c r="G38" s="94" t="s">
        <v>545</v>
      </c>
      <c r="H38" s="94" t="s">
        <v>527</v>
      </c>
      <c r="I38" s="94" t="s">
        <v>528</v>
      </c>
      <c r="J38" s="93" t="s">
        <v>529</v>
      </c>
      <c r="K38" s="136" t="s">
        <v>553</v>
      </c>
      <c r="L38" s="96" t="s">
        <v>531</v>
      </c>
      <c r="M38" s="136" t="s">
        <v>554</v>
      </c>
      <c r="N38" s="94" t="s">
        <v>555</v>
      </c>
      <c r="O38" s="93" t="s">
        <v>533</v>
      </c>
      <c r="P38" s="95" t="s">
        <v>534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286">
        <v>1</v>
      </c>
      <c r="B39" s="304">
        <v>45044</v>
      </c>
      <c r="C39" s="302"/>
      <c r="D39" s="302" t="s">
        <v>905</v>
      </c>
      <c r="E39" s="286" t="s">
        <v>537</v>
      </c>
      <c r="F39" s="286">
        <v>2419</v>
      </c>
      <c r="G39" s="286">
        <v>2370</v>
      </c>
      <c r="H39" s="341">
        <v>2457.5</v>
      </c>
      <c r="I39" s="341" t="s">
        <v>906</v>
      </c>
      <c r="J39" s="272" t="s">
        <v>934</v>
      </c>
      <c r="K39" s="280">
        <f t="shared" ref="K39" si="6">H39-F39</f>
        <v>38.5</v>
      </c>
      <c r="L39" s="291">
        <f t="shared" ref="L39" si="7">(H39*N39)*0.07%</f>
        <v>430.06250000000006</v>
      </c>
      <c r="M39" s="282">
        <f>(K39*N39)-L39</f>
        <v>9194.9375</v>
      </c>
      <c r="N39" s="280">
        <v>250</v>
      </c>
      <c r="O39" s="272" t="s">
        <v>535</v>
      </c>
      <c r="P39" s="273">
        <v>45049</v>
      </c>
      <c r="Q39" s="299"/>
      <c r="R39" s="54" t="s">
        <v>536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00"/>
      <c r="AG39" s="301"/>
      <c r="AH39" s="299"/>
      <c r="AI39" s="299"/>
      <c r="AJ39" s="300"/>
      <c r="AK39" s="300"/>
      <c r="AL39" s="300"/>
    </row>
    <row r="40" spans="1:38" ht="12.75" customHeight="1">
      <c r="A40" s="255">
        <v>2</v>
      </c>
      <c r="B40" s="292">
        <v>45049</v>
      </c>
      <c r="C40" s="293"/>
      <c r="D40" s="293" t="s">
        <v>937</v>
      </c>
      <c r="E40" s="255" t="s">
        <v>537</v>
      </c>
      <c r="F40" s="255" t="s">
        <v>938</v>
      </c>
      <c r="G40" s="255">
        <v>776</v>
      </c>
      <c r="H40" s="294"/>
      <c r="I40" s="294" t="s">
        <v>939</v>
      </c>
      <c r="J40" s="295" t="s">
        <v>538</v>
      </c>
      <c r="K40" s="296"/>
      <c r="L40" s="297"/>
      <c r="M40" s="298"/>
      <c r="N40" s="296"/>
      <c r="O40" s="294"/>
      <c r="P40" s="256"/>
      <c r="Q40" s="299"/>
      <c r="R40" s="54" t="s">
        <v>536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55"/>
      <c r="B41" s="292"/>
      <c r="C41" s="293"/>
      <c r="D41" s="293"/>
      <c r="E41" s="255"/>
      <c r="F41" s="255"/>
      <c r="G41" s="255"/>
      <c r="H41" s="294"/>
      <c r="I41" s="294"/>
      <c r="J41" s="295"/>
      <c r="K41" s="296"/>
      <c r="L41" s="297"/>
      <c r="M41" s="298"/>
      <c r="N41" s="296"/>
      <c r="O41" s="294"/>
      <c r="P41" s="256"/>
      <c r="Q41" s="299"/>
      <c r="R41" s="5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55"/>
      <c r="B42" s="292"/>
      <c r="C42" s="293"/>
      <c r="D42" s="293"/>
      <c r="E42" s="255"/>
      <c r="F42" s="255"/>
      <c r="G42" s="255"/>
      <c r="H42" s="294"/>
      <c r="I42" s="294"/>
      <c r="J42" s="295"/>
      <c r="K42" s="296"/>
      <c r="L42" s="297"/>
      <c r="M42" s="298"/>
      <c r="N42" s="296"/>
      <c r="O42" s="294"/>
      <c r="P42" s="256"/>
      <c r="Q42" s="29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s="198" customFormat="1" ht="12.75" customHeight="1">
      <c r="A43" s="300"/>
      <c r="B43" s="317"/>
      <c r="C43" s="200"/>
      <c r="D43" s="200"/>
      <c r="E43" s="229"/>
      <c r="F43" s="229"/>
      <c r="G43" s="229"/>
      <c r="H43" s="318"/>
      <c r="I43" s="318"/>
      <c r="J43" s="319"/>
      <c r="K43" s="200"/>
      <c r="L43" s="229"/>
      <c r="M43" s="229"/>
      <c r="N43" s="229"/>
      <c r="O43" s="318"/>
      <c r="P43" s="318"/>
      <c r="Q43" s="200"/>
      <c r="R43" s="203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29"/>
      <c r="AG43" s="228"/>
      <c r="AH43" s="200"/>
      <c r="AI43" s="200"/>
      <c r="AJ43" s="229"/>
      <c r="AK43" s="229"/>
      <c r="AL43" s="229"/>
    </row>
    <row r="44" spans="1:38" ht="38.25" customHeight="1">
      <c r="A44" s="137" t="s">
        <v>557</v>
      </c>
      <c r="B44" s="137"/>
      <c r="C44" s="137"/>
      <c r="D44" s="137"/>
      <c r="E44" s="138"/>
      <c r="F44" s="102"/>
      <c r="G44" s="102"/>
      <c r="H44" s="102"/>
      <c r="I44" s="102"/>
      <c r="J44" s="1"/>
      <c r="K44" s="6"/>
      <c r="L44" s="6"/>
      <c r="M44" s="6"/>
      <c r="N44" s="1"/>
      <c r="O44" s="1"/>
      <c r="P44" s="41"/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ht="38.25">
      <c r="A45" s="94" t="s">
        <v>16</v>
      </c>
      <c r="B45" s="94" t="s">
        <v>512</v>
      </c>
      <c r="C45" s="94"/>
      <c r="D45" s="95" t="s">
        <v>523</v>
      </c>
      <c r="E45" s="94" t="s">
        <v>524</v>
      </c>
      <c r="F45" s="94" t="s">
        <v>525</v>
      </c>
      <c r="G45" s="94" t="s">
        <v>545</v>
      </c>
      <c r="H45" s="94" t="s">
        <v>527</v>
      </c>
      <c r="I45" s="94" t="s">
        <v>528</v>
      </c>
      <c r="J45" s="93" t="s">
        <v>529</v>
      </c>
      <c r="K45" s="93" t="s">
        <v>558</v>
      </c>
      <c r="L45" s="96" t="s">
        <v>531</v>
      </c>
      <c r="M45" s="136" t="s">
        <v>554</v>
      </c>
      <c r="N45" s="94" t="s">
        <v>555</v>
      </c>
      <c r="O45" s="94" t="s">
        <v>533</v>
      </c>
      <c r="P45" s="95" t="s">
        <v>534</v>
      </c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s="198" customFormat="1" ht="15.6" customHeight="1">
      <c r="A46" s="286">
        <v>1</v>
      </c>
      <c r="B46" s="304">
        <v>45043</v>
      </c>
      <c r="C46" s="284"/>
      <c r="D46" s="302" t="s">
        <v>903</v>
      </c>
      <c r="E46" s="274" t="s">
        <v>537</v>
      </c>
      <c r="F46" s="274">
        <v>35</v>
      </c>
      <c r="G46" s="274">
        <v>19</v>
      </c>
      <c r="H46" s="283">
        <v>42</v>
      </c>
      <c r="I46" s="291" t="s">
        <v>904</v>
      </c>
      <c r="J46" s="272" t="s">
        <v>894</v>
      </c>
      <c r="K46" s="280">
        <f t="shared" ref="K46" si="8">H46-F46</f>
        <v>7</v>
      </c>
      <c r="L46" s="281">
        <v>100</v>
      </c>
      <c r="M46" s="282">
        <f t="shared" ref="M46" si="9">(K46*N46)-100</f>
        <v>2000</v>
      </c>
      <c r="N46" s="280">
        <v>300</v>
      </c>
      <c r="O46" s="272" t="s">
        <v>535</v>
      </c>
      <c r="P46" s="273">
        <v>45048</v>
      </c>
      <c r="Q46" s="197"/>
      <c r="R46" s="203" t="s">
        <v>799</v>
      </c>
      <c r="S46" s="197"/>
      <c r="T46" s="197"/>
      <c r="U46" s="197"/>
      <c r="V46" s="197"/>
      <c r="W46" s="197"/>
      <c r="X46" s="203"/>
      <c r="Y46" s="197"/>
      <c r="Z46" s="197"/>
      <c r="AA46" s="197"/>
      <c r="AB46" s="197"/>
      <c r="AC46" s="197"/>
      <c r="AD46" s="203"/>
      <c r="AE46" s="197"/>
      <c r="AF46" s="197"/>
      <c r="AG46" s="197"/>
      <c r="AH46" s="197"/>
      <c r="AI46" s="197"/>
      <c r="AJ46" s="203"/>
      <c r="AK46" s="197"/>
      <c r="AL46" s="197"/>
    </row>
    <row r="47" spans="1:38" s="198" customFormat="1" ht="15.6" customHeight="1">
      <c r="A47" s="286">
        <v>2</v>
      </c>
      <c r="B47" s="304">
        <v>45044</v>
      </c>
      <c r="C47" s="284"/>
      <c r="D47" s="302" t="s">
        <v>908</v>
      </c>
      <c r="E47" s="274" t="s">
        <v>537</v>
      </c>
      <c r="F47" s="274">
        <v>127</v>
      </c>
      <c r="G47" s="274">
        <v>78</v>
      </c>
      <c r="H47" s="283">
        <v>147</v>
      </c>
      <c r="I47" s="291" t="s">
        <v>869</v>
      </c>
      <c r="J47" s="272" t="s">
        <v>885</v>
      </c>
      <c r="K47" s="280">
        <f t="shared" ref="K47" si="10">H47-F47</f>
        <v>20</v>
      </c>
      <c r="L47" s="281">
        <v>100</v>
      </c>
      <c r="M47" s="282">
        <f t="shared" ref="M47" si="11">(K47*N47)-100</f>
        <v>1900</v>
      </c>
      <c r="N47" s="280">
        <v>100</v>
      </c>
      <c r="O47" s="272" t="s">
        <v>535</v>
      </c>
      <c r="P47" s="273">
        <v>45048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286">
        <v>3</v>
      </c>
      <c r="B48" s="304">
        <v>45044</v>
      </c>
      <c r="C48" s="284"/>
      <c r="D48" s="302" t="s">
        <v>910</v>
      </c>
      <c r="E48" s="274" t="s">
        <v>537</v>
      </c>
      <c r="F48" s="274">
        <v>39</v>
      </c>
      <c r="G48" s="274">
        <v>25</v>
      </c>
      <c r="H48" s="283">
        <v>45.5</v>
      </c>
      <c r="I48" s="291" t="s">
        <v>911</v>
      </c>
      <c r="J48" s="272" t="s">
        <v>907</v>
      </c>
      <c r="K48" s="280">
        <f t="shared" ref="K48" si="12">H48-F48</f>
        <v>6.5</v>
      </c>
      <c r="L48" s="281">
        <v>100</v>
      </c>
      <c r="M48" s="282">
        <f t="shared" ref="M48" si="13">(K48*N48)-100</f>
        <v>2500</v>
      </c>
      <c r="N48" s="280">
        <v>400</v>
      </c>
      <c r="O48" s="272" t="s">
        <v>535</v>
      </c>
      <c r="P48" s="273">
        <v>45048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08">
        <v>4</v>
      </c>
      <c r="B49" s="320">
        <v>45044</v>
      </c>
      <c r="C49" s="310"/>
      <c r="D49" s="311" t="s">
        <v>912</v>
      </c>
      <c r="E49" s="289" t="s">
        <v>537</v>
      </c>
      <c r="F49" s="289">
        <v>38</v>
      </c>
      <c r="G49" s="289"/>
      <c r="H49" s="312">
        <v>11</v>
      </c>
      <c r="I49" s="313" t="s">
        <v>902</v>
      </c>
      <c r="J49" s="290" t="s">
        <v>923</v>
      </c>
      <c r="K49" s="314">
        <f t="shared" ref="K49" si="14">H49-F49</f>
        <v>-27</v>
      </c>
      <c r="L49" s="315">
        <v>100</v>
      </c>
      <c r="M49" s="316">
        <f t="shared" ref="M49:M52" si="15">(K49*N49)-100</f>
        <v>-1180</v>
      </c>
      <c r="N49" s="314">
        <v>40</v>
      </c>
      <c r="O49" s="290" t="s">
        <v>547</v>
      </c>
      <c r="P49" s="309">
        <v>45048</v>
      </c>
      <c r="Q49" s="197"/>
      <c r="R49" s="203" t="s">
        <v>799</v>
      </c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286">
        <v>5</v>
      </c>
      <c r="B50" s="304">
        <v>45048</v>
      </c>
      <c r="C50" s="284"/>
      <c r="D50" s="302" t="s">
        <v>918</v>
      </c>
      <c r="E50" s="274" t="s">
        <v>878</v>
      </c>
      <c r="F50" s="274">
        <v>66</v>
      </c>
      <c r="G50" s="274">
        <v>115</v>
      </c>
      <c r="H50" s="283">
        <v>42.5</v>
      </c>
      <c r="I50" s="291" t="s">
        <v>919</v>
      </c>
      <c r="J50" s="272" t="s">
        <v>935</v>
      </c>
      <c r="K50" s="280">
        <f>F50-H50</f>
        <v>23.5</v>
      </c>
      <c r="L50" s="281">
        <v>100</v>
      </c>
      <c r="M50" s="282">
        <f t="shared" si="15"/>
        <v>1075</v>
      </c>
      <c r="N50" s="280">
        <v>50</v>
      </c>
      <c r="O50" s="272" t="s">
        <v>535</v>
      </c>
      <c r="P50" s="273">
        <v>45049</v>
      </c>
      <c r="Q50" s="197"/>
      <c r="R50" s="203" t="s">
        <v>536</v>
      </c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286">
        <v>6</v>
      </c>
      <c r="B51" s="304">
        <v>45048</v>
      </c>
      <c r="C51" s="284"/>
      <c r="D51" s="302" t="s">
        <v>924</v>
      </c>
      <c r="E51" s="274" t="s">
        <v>537</v>
      </c>
      <c r="F51" s="274">
        <v>42</v>
      </c>
      <c r="G51" s="274"/>
      <c r="H51" s="283">
        <v>64</v>
      </c>
      <c r="I51" s="291" t="s">
        <v>925</v>
      </c>
      <c r="J51" s="272" t="s">
        <v>936</v>
      </c>
      <c r="K51" s="280">
        <f t="shared" ref="K51:K52" si="16">H51-F51</f>
        <v>22</v>
      </c>
      <c r="L51" s="281">
        <v>100</v>
      </c>
      <c r="M51" s="282">
        <f t="shared" si="15"/>
        <v>1000</v>
      </c>
      <c r="N51" s="280">
        <v>50</v>
      </c>
      <c r="O51" s="272" t="s">
        <v>535</v>
      </c>
      <c r="P51" s="273">
        <v>45049</v>
      </c>
      <c r="Q51" s="197"/>
      <c r="R51" s="203" t="s">
        <v>536</v>
      </c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7</v>
      </c>
      <c r="B52" s="304">
        <v>45048</v>
      </c>
      <c r="C52" s="284"/>
      <c r="D52" s="302" t="s">
        <v>920</v>
      </c>
      <c r="E52" s="274" t="s">
        <v>537</v>
      </c>
      <c r="F52" s="274">
        <v>110</v>
      </c>
      <c r="G52" s="274"/>
      <c r="H52" s="283">
        <v>180</v>
      </c>
      <c r="I52" s="291" t="s">
        <v>921</v>
      </c>
      <c r="J52" s="272" t="s">
        <v>717</v>
      </c>
      <c r="K52" s="280">
        <f t="shared" si="16"/>
        <v>70</v>
      </c>
      <c r="L52" s="281">
        <v>100</v>
      </c>
      <c r="M52" s="282">
        <f t="shared" si="15"/>
        <v>1650</v>
      </c>
      <c r="N52" s="280">
        <v>25</v>
      </c>
      <c r="O52" s="272" t="s">
        <v>535</v>
      </c>
      <c r="P52" s="273">
        <v>45049</v>
      </c>
      <c r="Q52" s="197"/>
      <c r="R52" s="203" t="s">
        <v>536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22">
        <v>8</v>
      </c>
      <c r="B53" s="323">
        <v>45048</v>
      </c>
      <c r="C53" s="324"/>
      <c r="D53" s="325" t="s">
        <v>910</v>
      </c>
      <c r="E53" s="201" t="s">
        <v>537</v>
      </c>
      <c r="F53" s="201" t="s">
        <v>922</v>
      </c>
      <c r="G53" s="201">
        <v>22</v>
      </c>
      <c r="H53" s="202"/>
      <c r="I53" s="217" t="s">
        <v>911</v>
      </c>
      <c r="J53" s="225" t="s">
        <v>538</v>
      </c>
      <c r="K53" s="254"/>
      <c r="L53" s="326"/>
      <c r="M53" s="327"/>
      <c r="N53" s="254"/>
      <c r="O53" s="225"/>
      <c r="P53" s="199"/>
      <c r="Q53" s="197"/>
      <c r="R53" s="203" t="s">
        <v>799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286">
        <v>9</v>
      </c>
      <c r="B54" s="304">
        <v>45049</v>
      </c>
      <c r="C54" s="324"/>
      <c r="D54" s="302" t="s">
        <v>924</v>
      </c>
      <c r="E54" s="274" t="s">
        <v>537</v>
      </c>
      <c r="F54" s="274">
        <v>47.5</v>
      </c>
      <c r="G54" s="274"/>
      <c r="H54" s="283">
        <v>64</v>
      </c>
      <c r="I54" s="291" t="s">
        <v>940</v>
      </c>
      <c r="J54" s="272" t="s">
        <v>941</v>
      </c>
      <c r="K54" s="280">
        <f t="shared" ref="K54" si="17">H54-F54</f>
        <v>16.5</v>
      </c>
      <c r="L54" s="281">
        <v>100</v>
      </c>
      <c r="M54" s="282">
        <f t="shared" ref="M54" si="18">(K54*N54)-100</f>
        <v>725</v>
      </c>
      <c r="N54" s="280">
        <v>50</v>
      </c>
      <c r="O54" s="272" t="s">
        <v>535</v>
      </c>
      <c r="P54" s="273">
        <v>45049</v>
      </c>
      <c r="Q54" s="197"/>
      <c r="R54" s="203" t="s">
        <v>536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22">
        <v>10</v>
      </c>
      <c r="B55" s="242">
        <v>45050</v>
      </c>
      <c r="C55" s="324"/>
      <c r="D55" s="325" t="s">
        <v>918</v>
      </c>
      <c r="E55" s="201" t="s">
        <v>878</v>
      </c>
      <c r="F55" s="201" t="s">
        <v>967</v>
      </c>
      <c r="G55" s="201">
        <v>105</v>
      </c>
      <c r="H55" s="202"/>
      <c r="I55" s="217" t="s">
        <v>919</v>
      </c>
      <c r="J55" s="225" t="s">
        <v>538</v>
      </c>
      <c r="K55" s="254"/>
      <c r="L55" s="326"/>
      <c r="M55" s="327"/>
      <c r="N55" s="254"/>
      <c r="O55" s="225"/>
      <c r="P55" s="199"/>
      <c r="Q55" s="197"/>
      <c r="R55" s="203" t="s">
        <v>536</v>
      </c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08">
        <v>11</v>
      </c>
      <c r="B56" s="343">
        <v>45050</v>
      </c>
      <c r="C56" s="310"/>
      <c r="D56" s="311" t="s">
        <v>968</v>
      </c>
      <c r="E56" s="289" t="s">
        <v>537</v>
      </c>
      <c r="F56" s="289">
        <v>75</v>
      </c>
      <c r="G56" s="289"/>
      <c r="H56" s="312">
        <v>30</v>
      </c>
      <c r="I56" s="313" t="s">
        <v>969</v>
      </c>
      <c r="J56" s="290" t="s">
        <v>970</v>
      </c>
      <c r="K56" s="314">
        <f t="shared" ref="K56" si="19">H56-F56</f>
        <v>-45</v>
      </c>
      <c r="L56" s="315">
        <v>100</v>
      </c>
      <c r="M56" s="316">
        <f t="shared" ref="M56" si="20">(K56*N56)-100</f>
        <v>-1225</v>
      </c>
      <c r="N56" s="314">
        <v>25</v>
      </c>
      <c r="O56" s="290" t="s">
        <v>547</v>
      </c>
      <c r="P56" s="309">
        <v>45050</v>
      </c>
      <c r="Q56" s="197"/>
      <c r="R56" s="203" t="s">
        <v>536</v>
      </c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322">
        <v>12</v>
      </c>
      <c r="B57" s="242">
        <v>45050</v>
      </c>
      <c r="C57" s="324"/>
      <c r="D57" s="325" t="s">
        <v>972</v>
      </c>
      <c r="E57" s="201" t="s">
        <v>537</v>
      </c>
      <c r="F57" s="201" t="s">
        <v>973</v>
      </c>
      <c r="G57" s="201">
        <v>30</v>
      </c>
      <c r="H57" s="202"/>
      <c r="I57" s="217" t="s">
        <v>974</v>
      </c>
      <c r="J57" s="225" t="s">
        <v>538</v>
      </c>
      <c r="K57" s="254"/>
      <c r="L57" s="326"/>
      <c r="M57" s="327"/>
      <c r="N57" s="254"/>
      <c r="O57" s="225"/>
      <c r="P57" s="199"/>
      <c r="Q57" s="197"/>
      <c r="R57" s="203" t="s">
        <v>536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22">
        <v>13</v>
      </c>
      <c r="B58" s="242">
        <v>45050</v>
      </c>
      <c r="C58" s="324"/>
      <c r="D58" s="325" t="s">
        <v>975</v>
      </c>
      <c r="E58" s="201" t="s">
        <v>537</v>
      </c>
      <c r="F58" s="201" t="s">
        <v>976</v>
      </c>
      <c r="G58" s="201">
        <v>14</v>
      </c>
      <c r="H58" s="202"/>
      <c r="I58" s="217" t="s">
        <v>977</v>
      </c>
      <c r="J58" s="225" t="s">
        <v>538</v>
      </c>
      <c r="K58" s="254"/>
      <c r="L58" s="326"/>
      <c r="M58" s="327"/>
      <c r="N58" s="254"/>
      <c r="O58" s="225"/>
      <c r="P58" s="199"/>
      <c r="Q58" s="197"/>
      <c r="R58" s="203" t="s">
        <v>536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322"/>
      <c r="B59" s="323"/>
      <c r="C59" s="324"/>
      <c r="D59" s="325"/>
      <c r="E59" s="201"/>
      <c r="F59" s="201"/>
      <c r="G59" s="201"/>
      <c r="H59" s="202"/>
      <c r="I59" s="217"/>
      <c r="J59" s="225"/>
      <c r="K59" s="254"/>
      <c r="L59" s="326"/>
      <c r="M59" s="327"/>
      <c r="N59" s="254"/>
      <c r="O59" s="225"/>
      <c r="P59" s="199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22"/>
      <c r="B60" s="323"/>
      <c r="C60" s="324"/>
      <c r="D60" s="325"/>
      <c r="E60" s="201"/>
      <c r="F60" s="201"/>
      <c r="G60" s="201"/>
      <c r="H60" s="202"/>
      <c r="I60" s="217"/>
      <c r="J60" s="225"/>
      <c r="K60" s="254"/>
      <c r="L60" s="326"/>
      <c r="M60" s="327"/>
      <c r="N60" s="254"/>
      <c r="O60" s="225"/>
      <c r="P60" s="199"/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3"/>
      <c r="B61" s="303"/>
      <c r="C61" s="303"/>
      <c r="D61" s="303"/>
      <c r="E61" s="303"/>
      <c r="F61" s="303"/>
      <c r="G61" s="303"/>
      <c r="H61" s="303"/>
      <c r="I61" s="303"/>
      <c r="J61" s="225"/>
      <c r="K61" s="202"/>
      <c r="L61" s="217"/>
      <c r="M61" s="218"/>
      <c r="N61" s="202"/>
      <c r="O61" s="225"/>
      <c r="P61" s="199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ht="38.25" customHeight="1">
      <c r="A62" s="92" t="s">
        <v>559</v>
      </c>
      <c r="B62" s="139"/>
      <c r="C62" s="139"/>
      <c r="D62" s="140"/>
      <c r="E62" s="124"/>
      <c r="F62" s="6"/>
      <c r="G62" s="6"/>
      <c r="H62" s="125"/>
      <c r="I62" s="141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s="198" customFormat="1" ht="38.25">
      <c r="A63" s="93" t="s">
        <v>16</v>
      </c>
      <c r="B63" s="94" t="s">
        <v>512</v>
      </c>
      <c r="C63" s="94"/>
      <c r="D63" s="95" t="s">
        <v>523</v>
      </c>
      <c r="E63" s="94" t="s">
        <v>524</v>
      </c>
      <c r="F63" s="94" t="s">
        <v>525</v>
      </c>
      <c r="G63" s="94" t="s">
        <v>526</v>
      </c>
      <c r="H63" s="94" t="s">
        <v>527</v>
      </c>
      <c r="I63" s="94" t="s">
        <v>528</v>
      </c>
      <c r="J63" s="93" t="s">
        <v>529</v>
      </c>
      <c r="K63" s="128" t="s">
        <v>546</v>
      </c>
      <c r="L63" s="129" t="s">
        <v>531</v>
      </c>
      <c r="M63" s="96" t="s">
        <v>532</v>
      </c>
      <c r="N63" s="94" t="s">
        <v>533</v>
      </c>
      <c r="O63" s="95" t="s">
        <v>534</v>
      </c>
      <c r="P63" s="94" t="s">
        <v>763</v>
      </c>
      <c r="Q63" s="197"/>
      <c r="R63" s="6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</row>
    <row r="64" spans="1:38" ht="14.25" customHeight="1">
      <c r="A64" s="255">
        <v>1</v>
      </c>
      <c r="B64" s="256">
        <v>44840</v>
      </c>
      <c r="C64" s="253"/>
      <c r="D64" s="253" t="s">
        <v>835</v>
      </c>
      <c r="E64" s="254" t="s">
        <v>537</v>
      </c>
      <c r="F64" s="254" t="s">
        <v>836</v>
      </c>
      <c r="G64" s="254">
        <v>1220</v>
      </c>
      <c r="H64" s="254"/>
      <c r="I64" s="254" t="s">
        <v>837</v>
      </c>
      <c r="J64" s="225" t="s">
        <v>538</v>
      </c>
      <c r="K64" s="202"/>
      <c r="L64" s="217"/>
      <c r="M64" s="218"/>
      <c r="N64" s="202"/>
      <c r="O64" s="225"/>
      <c r="P64" s="199"/>
      <c r="Q64" s="197"/>
      <c r="R64" s="197" t="s">
        <v>536</v>
      </c>
      <c r="S64" s="41"/>
      <c r="T64" s="1"/>
      <c r="U64" s="1"/>
      <c r="V64" s="1"/>
      <c r="W64" s="1"/>
      <c r="X64" s="1"/>
      <c r="Y64" s="1"/>
      <c r="Z64" s="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286">
        <v>2</v>
      </c>
      <c r="B65" s="329">
        <v>45019</v>
      </c>
      <c r="C65" s="330"/>
      <c r="D65" s="330" t="s">
        <v>71</v>
      </c>
      <c r="E65" s="280" t="s">
        <v>537</v>
      </c>
      <c r="F65" s="280">
        <v>96.5</v>
      </c>
      <c r="G65" s="280">
        <v>88</v>
      </c>
      <c r="H65" s="280">
        <v>104.5</v>
      </c>
      <c r="I65" s="280" t="s">
        <v>877</v>
      </c>
      <c r="J65" s="272" t="s">
        <v>875</v>
      </c>
      <c r="K65" s="272">
        <f t="shared" ref="K65" si="21">H65-F65</f>
        <v>8</v>
      </c>
      <c r="L65" s="287">
        <f t="shared" ref="L65" si="22">(F65*-0.7)/100</f>
        <v>-0.67549999999999999</v>
      </c>
      <c r="M65" s="288">
        <f t="shared" ref="M65" si="23">(K65+L65)/F65</f>
        <v>7.5901554404145088E-2</v>
      </c>
      <c r="N65" s="328" t="s">
        <v>535</v>
      </c>
      <c r="O65" s="305">
        <v>45048</v>
      </c>
      <c r="P65" s="273"/>
      <c r="Q65" s="197"/>
      <c r="R65" s="197" t="s">
        <v>536</v>
      </c>
      <c r="S65" s="41"/>
      <c r="T65" s="1"/>
      <c r="U65" s="1"/>
      <c r="V65" s="1"/>
      <c r="W65" s="1"/>
      <c r="X65" s="1"/>
      <c r="Y65" s="1"/>
      <c r="Z65" s="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198" customFormat="1" ht="14.25" customHeight="1">
      <c r="A66" s="322">
        <v>3</v>
      </c>
      <c r="B66" s="342">
        <v>45050</v>
      </c>
      <c r="C66" s="253"/>
      <c r="D66" s="253" t="s">
        <v>135</v>
      </c>
      <c r="E66" s="254" t="s">
        <v>537</v>
      </c>
      <c r="F66" s="254" t="s">
        <v>966</v>
      </c>
      <c r="G66" s="254">
        <v>74.900000000000006</v>
      </c>
      <c r="H66" s="254"/>
      <c r="I66" s="254" t="s">
        <v>573</v>
      </c>
      <c r="J66" s="225" t="s">
        <v>538</v>
      </c>
      <c r="K66" s="225"/>
      <c r="L66" s="277"/>
      <c r="M66" s="278"/>
      <c r="N66" s="244"/>
      <c r="O66" s="247"/>
      <c r="P66" s="199"/>
      <c r="Q66" s="197"/>
      <c r="R66" s="197" t="s">
        <v>536</v>
      </c>
      <c r="S66" s="265"/>
      <c r="T66" s="197"/>
      <c r="U66" s="197"/>
      <c r="V66" s="197"/>
      <c r="W66" s="197"/>
      <c r="X66" s="197"/>
      <c r="Y66" s="197"/>
      <c r="Z66" s="197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</row>
    <row r="67" spans="1:38" ht="12.75" customHeight="1">
      <c r="A67" s="254"/>
      <c r="B67" s="252"/>
      <c r="C67" s="253"/>
      <c r="D67" s="253"/>
      <c r="E67" s="254"/>
      <c r="F67" s="254"/>
      <c r="G67" s="254"/>
      <c r="H67" s="254"/>
      <c r="I67" s="254"/>
      <c r="J67" s="225"/>
      <c r="K67" s="202"/>
      <c r="L67" s="217"/>
      <c r="M67" s="218"/>
      <c r="N67" s="202"/>
      <c r="O67" s="225"/>
      <c r="P67" s="199"/>
      <c r="R67" s="6"/>
      <c r="S67" s="1"/>
      <c r="T67" s="1"/>
      <c r="U67" s="1"/>
      <c r="V67" s="1"/>
      <c r="W67" s="1"/>
      <c r="X67" s="1"/>
      <c r="Y67" s="1"/>
    </row>
    <row r="68" spans="1:38" ht="12.75" customHeight="1">
      <c r="A68" s="109" t="s">
        <v>539</v>
      </c>
      <c r="B68" s="109"/>
      <c r="C68" s="109"/>
      <c r="D68" s="109"/>
      <c r="E68" s="41"/>
      <c r="F68" s="116" t="s">
        <v>541</v>
      </c>
      <c r="G68" s="54"/>
      <c r="H68" s="54"/>
      <c r="I68" s="54"/>
      <c r="J68" s="6"/>
      <c r="K68" s="132"/>
      <c r="L68" s="133"/>
      <c r="M68" s="6"/>
      <c r="N68" s="99"/>
      <c r="O68" s="142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15" t="s">
        <v>540</v>
      </c>
      <c r="B69" s="109"/>
      <c r="C69" s="109"/>
      <c r="D69" s="109"/>
      <c r="E69" s="6"/>
      <c r="F69" s="116" t="s">
        <v>543</v>
      </c>
      <c r="G69" s="6"/>
      <c r="H69" s="6" t="s">
        <v>759</v>
      </c>
      <c r="I69" s="6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15"/>
      <c r="B70" s="109"/>
      <c r="C70" s="109"/>
      <c r="D70" s="109"/>
      <c r="E70" s="6"/>
      <c r="F70" s="116"/>
      <c r="G70" s="6"/>
      <c r="H70" s="6"/>
      <c r="I70" s="6"/>
      <c r="J70" s="1"/>
      <c r="K70" s="6"/>
      <c r="L70" s="6"/>
      <c r="M70" s="6"/>
      <c r="N70" s="1"/>
      <c r="O70" s="1"/>
      <c r="Q70" s="1"/>
      <c r="R70" s="54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15"/>
      <c r="B71" s="109"/>
      <c r="C71" s="109"/>
      <c r="D71" s="109"/>
      <c r="E71" s="6"/>
      <c r="F71" s="116"/>
      <c r="G71" s="54"/>
      <c r="H71" s="41"/>
      <c r="I71" s="54"/>
      <c r="J71" s="6"/>
      <c r="K71" s="132"/>
      <c r="L71" s="133"/>
      <c r="M71" s="6"/>
      <c r="N71" s="99"/>
      <c r="O71" s="134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54"/>
      <c r="B72" s="98"/>
      <c r="C72" s="98"/>
      <c r="D72" s="41"/>
      <c r="E72" s="54"/>
      <c r="F72" s="54"/>
      <c r="G72" s="54"/>
      <c r="H72" s="41"/>
      <c r="I72" s="54"/>
      <c r="J72" s="6"/>
      <c r="K72" s="132"/>
      <c r="L72" s="133"/>
      <c r="M72" s="6"/>
      <c r="N72" s="99"/>
      <c r="O72" s="13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41"/>
      <c r="B73" s="143" t="s">
        <v>560</v>
      </c>
      <c r="C73" s="143"/>
      <c r="D73" s="143"/>
      <c r="E73" s="143"/>
      <c r="F73" s="6"/>
      <c r="G73" s="6"/>
      <c r="H73" s="126"/>
      <c r="I73" s="6"/>
      <c r="J73" s="126"/>
      <c r="K73" s="127"/>
      <c r="L73" s="6"/>
      <c r="M73" s="6"/>
      <c r="N73" s="1"/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93" t="s">
        <v>16</v>
      </c>
      <c r="B74" s="94" t="s">
        <v>512</v>
      </c>
      <c r="C74" s="94"/>
      <c r="D74" s="95" t="s">
        <v>523</v>
      </c>
      <c r="E74" s="94" t="s">
        <v>524</v>
      </c>
      <c r="F74" s="94" t="s">
        <v>525</v>
      </c>
      <c r="G74" s="94" t="s">
        <v>561</v>
      </c>
      <c r="H74" s="94" t="s">
        <v>562</v>
      </c>
      <c r="I74" s="94" t="s">
        <v>528</v>
      </c>
      <c r="J74" s="144" t="s">
        <v>529</v>
      </c>
      <c r="K74" s="94" t="s">
        <v>530</v>
      </c>
      <c r="L74" s="94" t="s">
        <v>563</v>
      </c>
      <c r="M74" s="94" t="s">
        <v>533</v>
      </c>
      <c r="N74" s="95" t="s">
        <v>534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45">
        <v>1</v>
      </c>
      <c r="B75" s="146">
        <v>41579</v>
      </c>
      <c r="C75" s="146"/>
      <c r="D75" s="147" t="s">
        <v>564</v>
      </c>
      <c r="E75" s="148" t="s">
        <v>565</v>
      </c>
      <c r="F75" s="149">
        <v>82</v>
      </c>
      <c r="G75" s="148" t="s">
        <v>566</v>
      </c>
      <c r="H75" s="148">
        <v>100</v>
      </c>
      <c r="I75" s="150">
        <v>100</v>
      </c>
      <c r="J75" s="151" t="s">
        <v>567</v>
      </c>
      <c r="K75" s="152">
        <f t="shared" ref="K75:K106" si="24">H75-F75</f>
        <v>18</v>
      </c>
      <c r="L75" s="153">
        <f t="shared" ref="L75:L106" si="25">K75/F75</f>
        <v>0.21951219512195122</v>
      </c>
      <c r="M75" s="148" t="s">
        <v>535</v>
      </c>
      <c r="N75" s="154">
        <v>42657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45">
        <v>2</v>
      </c>
      <c r="B76" s="146">
        <v>41794</v>
      </c>
      <c r="C76" s="146"/>
      <c r="D76" s="147" t="s">
        <v>568</v>
      </c>
      <c r="E76" s="148" t="s">
        <v>537</v>
      </c>
      <c r="F76" s="149">
        <v>257</v>
      </c>
      <c r="G76" s="148" t="s">
        <v>566</v>
      </c>
      <c r="H76" s="148">
        <v>300</v>
      </c>
      <c r="I76" s="150">
        <v>300</v>
      </c>
      <c r="J76" s="151" t="s">
        <v>567</v>
      </c>
      <c r="K76" s="152">
        <f t="shared" si="24"/>
        <v>43</v>
      </c>
      <c r="L76" s="153">
        <f t="shared" si="25"/>
        <v>0.16731517509727625</v>
      </c>
      <c r="M76" s="148" t="s">
        <v>535</v>
      </c>
      <c r="N76" s="154">
        <v>41822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45">
        <v>3</v>
      </c>
      <c r="B77" s="146">
        <v>41828</v>
      </c>
      <c r="C77" s="146"/>
      <c r="D77" s="147" t="s">
        <v>569</v>
      </c>
      <c r="E77" s="148" t="s">
        <v>537</v>
      </c>
      <c r="F77" s="149">
        <v>393</v>
      </c>
      <c r="G77" s="148" t="s">
        <v>566</v>
      </c>
      <c r="H77" s="148">
        <v>468</v>
      </c>
      <c r="I77" s="150">
        <v>468</v>
      </c>
      <c r="J77" s="151" t="s">
        <v>567</v>
      </c>
      <c r="K77" s="152">
        <f t="shared" si="24"/>
        <v>75</v>
      </c>
      <c r="L77" s="153">
        <f t="shared" si="25"/>
        <v>0.19083969465648856</v>
      </c>
      <c r="M77" s="148" t="s">
        <v>535</v>
      </c>
      <c r="N77" s="154">
        <v>41863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4</v>
      </c>
      <c r="B78" s="146">
        <v>41857</v>
      </c>
      <c r="C78" s="146"/>
      <c r="D78" s="147" t="s">
        <v>570</v>
      </c>
      <c r="E78" s="148" t="s">
        <v>537</v>
      </c>
      <c r="F78" s="149">
        <v>205</v>
      </c>
      <c r="G78" s="148" t="s">
        <v>566</v>
      </c>
      <c r="H78" s="148">
        <v>275</v>
      </c>
      <c r="I78" s="150">
        <v>250</v>
      </c>
      <c r="J78" s="151" t="s">
        <v>567</v>
      </c>
      <c r="K78" s="152">
        <f t="shared" si="24"/>
        <v>70</v>
      </c>
      <c r="L78" s="153">
        <f t="shared" si="25"/>
        <v>0.34146341463414637</v>
      </c>
      <c r="M78" s="148" t="s">
        <v>535</v>
      </c>
      <c r="N78" s="154">
        <v>41962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5</v>
      </c>
      <c r="B79" s="146">
        <v>41886</v>
      </c>
      <c r="C79" s="146"/>
      <c r="D79" s="147" t="s">
        <v>571</v>
      </c>
      <c r="E79" s="148" t="s">
        <v>537</v>
      </c>
      <c r="F79" s="149">
        <v>162</v>
      </c>
      <c r="G79" s="148" t="s">
        <v>566</v>
      </c>
      <c r="H79" s="148">
        <v>190</v>
      </c>
      <c r="I79" s="150">
        <v>190</v>
      </c>
      <c r="J79" s="151" t="s">
        <v>567</v>
      </c>
      <c r="K79" s="152">
        <f t="shared" si="24"/>
        <v>28</v>
      </c>
      <c r="L79" s="153">
        <f t="shared" si="25"/>
        <v>0.1728395061728395</v>
      </c>
      <c r="M79" s="148" t="s">
        <v>535</v>
      </c>
      <c r="N79" s="154">
        <v>42006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6</v>
      </c>
      <c r="B80" s="146">
        <v>41886</v>
      </c>
      <c r="C80" s="146"/>
      <c r="D80" s="147" t="s">
        <v>572</v>
      </c>
      <c r="E80" s="148" t="s">
        <v>537</v>
      </c>
      <c r="F80" s="149">
        <v>75</v>
      </c>
      <c r="G80" s="148" t="s">
        <v>566</v>
      </c>
      <c r="H80" s="148">
        <v>91.5</v>
      </c>
      <c r="I80" s="150" t="s">
        <v>573</v>
      </c>
      <c r="J80" s="151" t="s">
        <v>574</v>
      </c>
      <c r="K80" s="152">
        <f t="shared" si="24"/>
        <v>16.5</v>
      </c>
      <c r="L80" s="153">
        <f t="shared" si="25"/>
        <v>0.22</v>
      </c>
      <c r="M80" s="148" t="s">
        <v>535</v>
      </c>
      <c r="N80" s="154">
        <v>41954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7</v>
      </c>
      <c r="B81" s="146">
        <v>41913</v>
      </c>
      <c r="C81" s="146"/>
      <c r="D81" s="147" t="s">
        <v>575</v>
      </c>
      <c r="E81" s="148" t="s">
        <v>537</v>
      </c>
      <c r="F81" s="149">
        <v>850</v>
      </c>
      <c r="G81" s="148" t="s">
        <v>566</v>
      </c>
      <c r="H81" s="148">
        <v>982.5</v>
      </c>
      <c r="I81" s="150">
        <v>1050</v>
      </c>
      <c r="J81" s="151" t="s">
        <v>576</v>
      </c>
      <c r="K81" s="152">
        <f t="shared" si="24"/>
        <v>132.5</v>
      </c>
      <c r="L81" s="153">
        <f t="shared" si="25"/>
        <v>0.15588235294117647</v>
      </c>
      <c r="M81" s="148" t="s">
        <v>535</v>
      </c>
      <c r="N81" s="154">
        <v>42039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8</v>
      </c>
      <c r="B82" s="146">
        <v>41913</v>
      </c>
      <c r="C82" s="146"/>
      <c r="D82" s="147" t="s">
        <v>577</v>
      </c>
      <c r="E82" s="148" t="s">
        <v>537</v>
      </c>
      <c r="F82" s="149">
        <v>475</v>
      </c>
      <c r="G82" s="148" t="s">
        <v>566</v>
      </c>
      <c r="H82" s="148">
        <v>515</v>
      </c>
      <c r="I82" s="150">
        <v>600</v>
      </c>
      <c r="J82" s="151" t="s">
        <v>578</v>
      </c>
      <c r="K82" s="152">
        <f t="shared" si="24"/>
        <v>40</v>
      </c>
      <c r="L82" s="153">
        <f t="shared" si="25"/>
        <v>8.4210526315789472E-2</v>
      </c>
      <c r="M82" s="148" t="s">
        <v>535</v>
      </c>
      <c r="N82" s="154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9</v>
      </c>
      <c r="B83" s="146">
        <v>41913</v>
      </c>
      <c r="C83" s="146"/>
      <c r="D83" s="147" t="s">
        <v>579</v>
      </c>
      <c r="E83" s="148" t="s">
        <v>537</v>
      </c>
      <c r="F83" s="149">
        <v>86</v>
      </c>
      <c r="G83" s="148" t="s">
        <v>566</v>
      </c>
      <c r="H83" s="148">
        <v>99</v>
      </c>
      <c r="I83" s="150">
        <v>140</v>
      </c>
      <c r="J83" s="151" t="s">
        <v>580</v>
      </c>
      <c r="K83" s="152">
        <f t="shared" si="24"/>
        <v>13</v>
      </c>
      <c r="L83" s="153">
        <f t="shared" si="25"/>
        <v>0.15116279069767441</v>
      </c>
      <c r="M83" s="148" t="s">
        <v>535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10</v>
      </c>
      <c r="B84" s="146">
        <v>41926</v>
      </c>
      <c r="C84" s="146"/>
      <c r="D84" s="147" t="s">
        <v>581</v>
      </c>
      <c r="E84" s="148" t="s">
        <v>537</v>
      </c>
      <c r="F84" s="149">
        <v>496.6</v>
      </c>
      <c r="G84" s="148" t="s">
        <v>566</v>
      </c>
      <c r="H84" s="148">
        <v>621</v>
      </c>
      <c r="I84" s="150">
        <v>580</v>
      </c>
      <c r="J84" s="151" t="s">
        <v>567</v>
      </c>
      <c r="K84" s="152">
        <f t="shared" si="24"/>
        <v>124.39999999999998</v>
      </c>
      <c r="L84" s="153">
        <f t="shared" si="25"/>
        <v>0.25050342327829234</v>
      </c>
      <c r="M84" s="148" t="s">
        <v>535</v>
      </c>
      <c r="N84" s="154">
        <v>42605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11</v>
      </c>
      <c r="B85" s="146">
        <v>41926</v>
      </c>
      <c r="C85" s="146"/>
      <c r="D85" s="147" t="s">
        <v>582</v>
      </c>
      <c r="E85" s="148" t="s">
        <v>537</v>
      </c>
      <c r="F85" s="149">
        <v>2481.9</v>
      </c>
      <c r="G85" s="148" t="s">
        <v>566</v>
      </c>
      <c r="H85" s="148">
        <v>2840</v>
      </c>
      <c r="I85" s="150">
        <v>2870</v>
      </c>
      <c r="J85" s="151" t="s">
        <v>583</v>
      </c>
      <c r="K85" s="152">
        <f t="shared" si="24"/>
        <v>358.09999999999991</v>
      </c>
      <c r="L85" s="153">
        <f t="shared" si="25"/>
        <v>0.14428462065353154</v>
      </c>
      <c r="M85" s="148" t="s">
        <v>535</v>
      </c>
      <c r="N85" s="154">
        <v>42017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12</v>
      </c>
      <c r="B86" s="146">
        <v>41928</v>
      </c>
      <c r="C86" s="146"/>
      <c r="D86" s="147" t="s">
        <v>584</v>
      </c>
      <c r="E86" s="148" t="s">
        <v>537</v>
      </c>
      <c r="F86" s="149">
        <v>84.5</v>
      </c>
      <c r="G86" s="148" t="s">
        <v>566</v>
      </c>
      <c r="H86" s="148">
        <v>93</v>
      </c>
      <c r="I86" s="150">
        <v>110</v>
      </c>
      <c r="J86" s="151" t="s">
        <v>585</v>
      </c>
      <c r="K86" s="152">
        <f t="shared" si="24"/>
        <v>8.5</v>
      </c>
      <c r="L86" s="153">
        <f t="shared" si="25"/>
        <v>0.10059171597633136</v>
      </c>
      <c r="M86" s="148" t="s">
        <v>535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13</v>
      </c>
      <c r="B87" s="146">
        <v>41928</v>
      </c>
      <c r="C87" s="146"/>
      <c r="D87" s="147" t="s">
        <v>586</v>
      </c>
      <c r="E87" s="148" t="s">
        <v>537</v>
      </c>
      <c r="F87" s="149">
        <v>401</v>
      </c>
      <c r="G87" s="148" t="s">
        <v>566</v>
      </c>
      <c r="H87" s="148">
        <v>428</v>
      </c>
      <c r="I87" s="150">
        <v>450</v>
      </c>
      <c r="J87" s="151" t="s">
        <v>587</v>
      </c>
      <c r="K87" s="152">
        <f t="shared" si="24"/>
        <v>27</v>
      </c>
      <c r="L87" s="153">
        <f t="shared" si="25"/>
        <v>6.7331670822942641E-2</v>
      </c>
      <c r="M87" s="148" t="s">
        <v>535</v>
      </c>
      <c r="N87" s="154">
        <v>42020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14</v>
      </c>
      <c r="B88" s="146">
        <v>41928</v>
      </c>
      <c r="C88" s="146"/>
      <c r="D88" s="147" t="s">
        <v>588</v>
      </c>
      <c r="E88" s="148" t="s">
        <v>537</v>
      </c>
      <c r="F88" s="149">
        <v>101</v>
      </c>
      <c r="G88" s="148" t="s">
        <v>566</v>
      </c>
      <c r="H88" s="148">
        <v>112</v>
      </c>
      <c r="I88" s="150">
        <v>120</v>
      </c>
      <c r="J88" s="151" t="s">
        <v>589</v>
      </c>
      <c r="K88" s="152">
        <f t="shared" si="24"/>
        <v>11</v>
      </c>
      <c r="L88" s="153">
        <f t="shared" si="25"/>
        <v>0.10891089108910891</v>
      </c>
      <c r="M88" s="148" t="s">
        <v>535</v>
      </c>
      <c r="N88" s="15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15</v>
      </c>
      <c r="B89" s="146">
        <v>41954</v>
      </c>
      <c r="C89" s="146"/>
      <c r="D89" s="147" t="s">
        <v>590</v>
      </c>
      <c r="E89" s="148" t="s">
        <v>537</v>
      </c>
      <c r="F89" s="149">
        <v>59</v>
      </c>
      <c r="G89" s="148" t="s">
        <v>566</v>
      </c>
      <c r="H89" s="148">
        <v>76</v>
      </c>
      <c r="I89" s="150">
        <v>76</v>
      </c>
      <c r="J89" s="151" t="s">
        <v>567</v>
      </c>
      <c r="K89" s="152">
        <f t="shared" si="24"/>
        <v>17</v>
      </c>
      <c r="L89" s="153">
        <f t="shared" si="25"/>
        <v>0.28813559322033899</v>
      </c>
      <c r="M89" s="148" t="s">
        <v>535</v>
      </c>
      <c r="N89" s="154">
        <v>43032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16</v>
      </c>
      <c r="B90" s="146">
        <v>41954</v>
      </c>
      <c r="C90" s="146"/>
      <c r="D90" s="147" t="s">
        <v>579</v>
      </c>
      <c r="E90" s="148" t="s">
        <v>537</v>
      </c>
      <c r="F90" s="149">
        <v>99</v>
      </c>
      <c r="G90" s="148" t="s">
        <v>566</v>
      </c>
      <c r="H90" s="148">
        <v>120</v>
      </c>
      <c r="I90" s="150">
        <v>120</v>
      </c>
      <c r="J90" s="151" t="s">
        <v>548</v>
      </c>
      <c r="K90" s="152">
        <f t="shared" si="24"/>
        <v>21</v>
      </c>
      <c r="L90" s="153">
        <f t="shared" si="25"/>
        <v>0.21212121212121213</v>
      </c>
      <c r="M90" s="148" t="s">
        <v>535</v>
      </c>
      <c r="N90" s="154">
        <v>41960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17</v>
      </c>
      <c r="B91" s="146">
        <v>41956</v>
      </c>
      <c r="C91" s="146"/>
      <c r="D91" s="147" t="s">
        <v>591</v>
      </c>
      <c r="E91" s="148" t="s">
        <v>537</v>
      </c>
      <c r="F91" s="149">
        <v>22</v>
      </c>
      <c r="G91" s="148" t="s">
        <v>566</v>
      </c>
      <c r="H91" s="148">
        <v>33.549999999999997</v>
      </c>
      <c r="I91" s="150">
        <v>32</v>
      </c>
      <c r="J91" s="151" t="s">
        <v>592</v>
      </c>
      <c r="K91" s="152">
        <f t="shared" si="24"/>
        <v>11.549999999999997</v>
      </c>
      <c r="L91" s="153">
        <f t="shared" si="25"/>
        <v>0.52499999999999991</v>
      </c>
      <c r="M91" s="148" t="s">
        <v>535</v>
      </c>
      <c r="N91" s="154">
        <v>42188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18</v>
      </c>
      <c r="B92" s="146">
        <v>41976</v>
      </c>
      <c r="C92" s="146"/>
      <c r="D92" s="147" t="s">
        <v>593</v>
      </c>
      <c r="E92" s="148" t="s">
        <v>537</v>
      </c>
      <c r="F92" s="149">
        <v>440</v>
      </c>
      <c r="G92" s="148" t="s">
        <v>566</v>
      </c>
      <c r="H92" s="148">
        <v>520</v>
      </c>
      <c r="I92" s="150">
        <v>520</v>
      </c>
      <c r="J92" s="151" t="s">
        <v>594</v>
      </c>
      <c r="K92" s="152">
        <f t="shared" si="24"/>
        <v>80</v>
      </c>
      <c r="L92" s="153">
        <f t="shared" si="25"/>
        <v>0.18181818181818182</v>
      </c>
      <c r="M92" s="148" t="s">
        <v>535</v>
      </c>
      <c r="N92" s="154">
        <v>42208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19</v>
      </c>
      <c r="B93" s="146">
        <v>41976</v>
      </c>
      <c r="C93" s="146"/>
      <c r="D93" s="147" t="s">
        <v>595</v>
      </c>
      <c r="E93" s="148" t="s">
        <v>537</v>
      </c>
      <c r="F93" s="149">
        <v>360</v>
      </c>
      <c r="G93" s="148" t="s">
        <v>566</v>
      </c>
      <c r="H93" s="148">
        <v>427</v>
      </c>
      <c r="I93" s="150">
        <v>425</v>
      </c>
      <c r="J93" s="151" t="s">
        <v>596</v>
      </c>
      <c r="K93" s="152">
        <f t="shared" si="24"/>
        <v>67</v>
      </c>
      <c r="L93" s="153">
        <f t="shared" si="25"/>
        <v>0.18611111111111112</v>
      </c>
      <c r="M93" s="148" t="s">
        <v>535</v>
      </c>
      <c r="N93" s="154">
        <v>42058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20</v>
      </c>
      <c r="B94" s="146">
        <v>42012</v>
      </c>
      <c r="C94" s="146"/>
      <c r="D94" s="147" t="s">
        <v>597</v>
      </c>
      <c r="E94" s="148" t="s">
        <v>537</v>
      </c>
      <c r="F94" s="149">
        <v>360</v>
      </c>
      <c r="G94" s="148" t="s">
        <v>566</v>
      </c>
      <c r="H94" s="148">
        <v>455</v>
      </c>
      <c r="I94" s="150">
        <v>420</v>
      </c>
      <c r="J94" s="151" t="s">
        <v>598</v>
      </c>
      <c r="K94" s="152">
        <f t="shared" si="24"/>
        <v>95</v>
      </c>
      <c r="L94" s="153">
        <f t="shared" si="25"/>
        <v>0.2638888888888889</v>
      </c>
      <c r="M94" s="148" t="s">
        <v>535</v>
      </c>
      <c r="N94" s="154">
        <v>42024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21</v>
      </c>
      <c r="B95" s="146">
        <v>42012</v>
      </c>
      <c r="C95" s="146"/>
      <c r="D95" s="147" t="s">
        <v>599</v>
      </c>
      <c r="E95" s="148" t="s">
        <v>537</v>
      </c>
      <c r="F95" s="149">
        <v>130</v>
      </c>
      <c r="G95" s="148"/>
      <c r="H95" s="148">
        <v>175.5</v>
      </c>
      <c r="I95" s="150">
        <v>165</v>
      </c>
      <c r="J95" s="151" t="s">
        <v>600</v>
      </c>
      <c r="K95" s="152">
        <f t="shared" si="24"/>
        <v>45.5</v>
      </c>
      <c r="L95" s="153">
        <f t="shared" si="25"/>
        <v>0.35</v>
      </c>
      <c r="M95" s="148" t="s">
        <v>535</v>
      </c>
      <c r="N95" s="154">
        <v>43088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22</v>
      </c>
      <c r="B96" s="146">
        <v>42040</v>
      </c>
      <c r="C96" s="146"/>
      <c r="D96" s="147" t="s">
        <v>365</v>
      </c>
      <c r="E96" s="148" t="s">
        <v>565</v>
      </c>
      <c r="F96" s="149">
        <v>98</v>
      </c>
      <c r="G96" s="148"/>
      <c r="H96" s="148">
        <v>120</v>
      </c>
      <c r="I96" s="150">
        <v>120</v>
      </c>
      <c r="J96" s="151" t="s">
        <v>567</v>
      </c>
      <c r="K96" s="152">
        <f t="shared" si="24"/>
        <v>22</v>
      </c>
      <c r="L96" s="153">
        <f t="shared" si="25"/>
        <v>0.22448979591836735</v>
      </c>
      <c r="M96" s="148" t="s">
        <v>535</v>
      </c>
      <c r="N96" s="154">
        <v>42753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23</v>
      </c>
      <c r="B97" s="146">
        <v>42040</v>
      </c>
      <c r="C97" s="146"/>
      <c r="D97" s="147" t="s">
        <v>601</v>
      </c>
      <c r="E97" s="148" t="s">
        <v>565</v>
      </c>
      <c r="F97" s="149">
        <v>196</v>
      </c>
      <c r="G97" s="148"/>
      <c r="H97" s="148">
        <v>262</v>
      </c>
      <c r="I97" s="150">
        <v>255</v>
      </c>
      <c r="J97" s="151" t="s">
        <v>567</v>
      </c>
      <c r="K97" s="152">
        <f t="shared" si="24"/>
        <v>66</v>
      </c>
      <c r="L97" s="153">
        <f t="shared" si="25"/>
        <v>0.33673469387755101</v>
      </c>
      <c r="M97" s="148" t="s">
        <v>535</v>
      </c>
      <c r="N97" s="154">
        <v>42599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5">
        <v>24</v>
      </c>
      <c r="B98" s="156">
        <v>42067</v>
      </c>
      <c r="C98" s="156"/>
      <c r="D98" s="157" t="s">
        <v>364</v>
      </c>
      <c r="E98" s="158" t="s">
        <v>565</v>
      </c>
      <c r="F98" s="159">
        <v>235</v>
      </c>
      <c r="G98" s="159"/>
      <c r="H98" s="160">
        <v>77</v>
      </c>
      <c r="I98" s="160" t="s">
        <v>602</v>
      </c>
      <c r="J98" s="161" t="s">
        <v>603</v>
      </c>
      <c r="K98" s="162">
        <f t="shared" si="24"/>
        <v>-158</v>
      </c>
      <c r="L98" s="163">
        <f t="shared" si="25"/>
        <v>-0.67234042553191486</v>
      </c>
      <c r="M98" s="159" t="s">
        <v>547</v>
      </c>
      <c r="N98" s="156">
        <v>43522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25</v>
      </c>
      <c r="B99" s="146">
        <v>42067</v>
      </c>
      <c r="C99" s="146"/>
      <c r="D99" s="147" t="s">
        <v>604</v>
      </c>
      <c r="E99" s="148" t="s">
        <v>565</v>
      </c>
      <c r="F99" s="149">
        <v>185</v>
      </c>
      <c r="G99" s="148"/>
      <c r="H99" s="148">
        <v>224</v>
      </c>
      <c r="I99" s="150" t="s">
        <v>605</v>
      </c>
      <c r="J99" s="151" t="s">
        <v>567</v>
      </c>
      <c r="K99" s="152">
        <f t="shared" si="24"/>
        <v>39</v>
      </c>
      <c r="L99" s="153">
        <f t="shared" si="25"/>
        <v>0.21081081081081082</v>
      </c>
      <c r="M99" s="148" t="s">
        <v>535</v>
      </c>
      <c r="N99" s="154">
        <v>42647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5">
        <v>26</v>
      </c>
      <c r="B100" s="156">
        <v>42090</v>
      </c>
      <c r="C100" s="156"/>
      <c r="D100" s="164" t="s">
        <v>606</v>
      </c>
      <c r="E100" s="159" t="s">
        <v>565</v>
      </c>
      <c r="F100" s="159">
        <v>49.5</v>
      </c>
      <c r="G100" s="160"/>
      <c r="H100" s="160">
        <v>15.85</v>
      </c>
      <c r="I100" s="160">
        <v>67</v>
      </c>
      <c r="J100" s="161" t="s">
        <v>607</v>
      </c>
      <c r="K100" s="160">
        <f t="shared" si="24"/>
        <v>-33.65</v>
      </c>
      <c r="L100" s="165">
        <f t="shared" si="25"/>
        <v>-0.67979797979797973</v>
      </c>
      <c r="M100" s="159" t="s">
        <v>547</v>
      </c>
      <c r="N100" s="166">
        <v>43627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27</v>
      </c>
      <c r="B101" s="146">
        <v>42093</v>
      </c>
      <c r="C101" s="146"/>
      <c r="D101" s="147" t="s">
        <v>608</v>
      </c>
      <c r="E101" s="148" t="s">
        <v>565</v>
      </c>
      <c r="F101" s="149">
        <v>183.5</v>
      </c>
      <c r="G101" s="148"/>
      <c r="H101" s="148">
        <v>219</v>
      </c>
      <c r="I101" s="150">
        <v>218</v>
      </c>
      <c r="J101" s="151" t="s">
        <v>609</v>
      </c>
      <c r="K101" s="152">
        <f t="shared" si="24"/>
        <v>35.5</v>
      </c>
      <c r="L101" s="153">
        <f t="shared" si="25"/>
        <v>0.19346049046321526</v>
      </c>
      <c r="M101" s="148" t="s">
        <v>535</v>
      </c>
      <c r="N101" s="154">
        <v>42103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28</v>
      </c>
      <c r="B102" s="146">
        <v>42114</v>
      </c>
      <c r="C102" s="146"/>
      <c r="D102" s="147" t="s">
        <v>610</v>
      </c>
      <c r="E102" s="148" t="s">
        <v>565</v>
      </c>
      <c r="F102" s="149">
        <f>(227+237)/2</f>
        <v>232</v>
      </c>
      <c r="G102" s="148"/>
      <c r="H102" s="148">
        <v>298</v>
      </c>
      <c r="I102" s="150">
        <v>298</v>
      </c>
      <c r="J102" s="151" t="s">
        <v>567</v>
      </c>
      <c r="K102" s="152">
        <f t="shared" si="24"/>
        <v>66</v>
      </c>
      <c r="L102" s="153">
        <f t="shared" si="25"/>
        <v>0.28448275862068967</v>
      </c>
      <c r="M102" s="148" t="s">
        <v>535</v>
      </c>
      <c r="N102" s="154">
        <v>42823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29</v>
      </c>
      <c r="B103" s="146">
        <v>42128</v>
      </c>
      <c r="C103" s="146"/>
      <c r="D103" s="147" t="s">
        <v>611</v>
      </c>
      <c r="E103" s="148" t="s">
        <v>537</v>
      </c>
      <c r="F103" s="149">
        <v>385</v>
      </c>
      <c r="G103" s="148"/>
      <c r="H103" s="148">
        <f>212.5+331</f>
        <v>543.5</v>
      </c>
      <c r="I103" s="150">
        <v>510</v>
      </c>
      <c r="J103" s="151" t="s">
        <v>612</v>
      </c>
      <c r="K103" s="152">
        <f t="shared" si="24"/>
        <v>158.5</v>
      </c>
      <c r="L103" s="153">
        <f t="shared" si="25"/>
        <v>0.41168831168831171</v>
      </c>
      <c r="M103" s="148" t="s">
        <v>535</v>
      </c>
      <c r="N103" s="154">
        <v>42235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30</v>
      </c>
      <c r="B104" s="146">
        <v>42128</v>
      </c>
      <c r="C104" s="146"/>
      <c r="D104" s="147" t="s">
        <v>613</v>
      </c>
      <c r="E104" s="148" t="s">
        <v>537</v>
      </c>
      <c r="F104" s="149">
        <v>115.5</v>
      </c>
      <c r="G104" s="148"/>
      <c r="H104" s="148">
        <v>146</v>
      </c>
      <c r="I104" s="150">
        <v>142</v>
      </c>
      <c r="J104" s="151" t="s">
        <v>614</v>
      </c>
      <c r="K104" s="152">
        <f t="shared" si="24"/>
        <v>30.5</v>
      </c>
      <c r="L104" s="153">
        <f t="shared" si="25"/>
        <v>0.26406926406926406</v>
      </c>
      <c r="M104" s="148" t="s">
        <v>535</v>
      </c>
      <c r="N104" s="154">
        <v>42202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31</v>
      </c>
      <c r="B105" s="146">
        <v>42151</v>
      </c>
      <c r="C105" s="146"/>
      <c r="D105" s="147" t="s">
        <v>615</v>
      </c>
      <c r="E105" s="148" t="s">
        <v>537</v>
      </c>
      <c r="F105" s="149">
        <v>237.5</v>
      </c>
      <c r="G105" s="148"/>
      <c r="H105" s="148">
        <v>279.5</v>
      </c>
      <c r="I105" s="150">
        <v>278</v>
      </c>
      <c r="J105" s="151" t="s">
        <v>567</v>
      </c>
      <c r="K105" s="152">
        <f t="shared" si="24"/>
        <v>42</v>
      </c>
      <c r="L105" s="153">
        <f t="shared" si="25"/>
        <v>0.17684210526315788</v>
      </c>
      <c r="M105" s="148" t="s">
        <v>535</v>
      </c>
      <c r="N105" s="154">
        <v>42222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32</v>
      </c>
      <c r="B106" s="146">
        <v>42174</v>
      </c>
      <c r="C106" s="146"/>
      <c r="D106" s="147" t="s">
        <v>586</v>
      </c>
      <c r="E106" s="148" t="s">
        <v>565</v>
      </c>
      <c r="F106" s="149">
        <v>340</v>
      </c>
      <c r="G106" s="148"/>
      <c r="H106" s="148">
        <v>448</v>
      </c>
      <c r="I106" s="150">
        <v>448</v>
      </c>
      <c r="J106" s="151" t="s">
        <v>567</v>
      </c>
      <c r="K106" s="152">
        <f t="shared" si="24"/>
        <v>108</v>
      </c>
      <c r="L106" s="153">
        <f t="shared" si="25"/>
        <v>0.31764705882352939</v>
      </c>
      <c r="M106" s="148" t="s">
        <v>535</v>
      </c>
      <c r="N106" s="154">
        <v>43018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33</v>
      </c>
      <c r="B107" s="146">
        <v>42191</v>
      </c>
      <c r="C107" s="146"/>
      <c r="D107" s="147" t="s">
        <v>616</v>
      </c>
      <c r="E107" s="148" t="s">
        <v>565</v>
      </c>
      <c r="F107" s="149">
        <v>390</v>
      </c>
      <c r="G107" s="148"/>
      <c r="H107" s="148">
        <v>460</v>
      </c>
      <c r="I107" s="150">
        <v>460</v>
      </c>
      <c r="J107" s="151" t="s">
        <v>567</v>
      </c>
      <c r="K107" s="152">
        <f t="shared" ref="K107:K127" si="26">H107-F107</f>
        <v>70</v>
      </c>
      <c r="L107" s="153">
        <f t="shared" ref="L107:L127" si="27">K107/F107</f>
        <v>0.17948717948717949</v>
      </c>
      <c r="M107" s="148" t="s">
        <v>535</v>
      </c>
      <c r="N107" s="154">
        <v>42478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5">
        <v>34</v>
      </c>
      <c r="B108" s="156">
        <v>42195</v>
      </c>
      <c r="C108" s="156"/>
      <c r="D108" s="157" t="s">
        <v>617</v>
      </c>
      <c r="E108" s="158" t="s">
        <v>565</v>
      </c>
      <c r="F108" s="159">
        <v>122.5</v>
      </c>
      <c r="G108" s="159"/>
      <c r="H108" s="160">
        <v>61</v>
      </c>
      <c r="I108" s="160">
        <v>172</v>
      </c>
      <c r="J108" s="161" t="s">
        <v>618</v>
      </c>
      <c r="K108" s="162">
        <f t="shared" si="26"/>
        <v>-61.5</v>
      </c>
      <c r="L108" s="163">
        <f t="shared" si="27"/>
        <v>-0.50204081632653064</v>
      </c>
      <c r="M108" s="159" t="s">
        <v>547</v>
      </c>
      <c r="N108" s="156">
        <v>43333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35</v>
      </c>
      <c r="B109" s="146">
        <v>42219</v>
      </c>
      <c r="C109" s="146"/>
      <c r="D109" s="147" t="s">
        <v>619</v>
      </c>
      <c r="E109" s="148" t="s">
        <v>565</v>
      </c>
      <c r="F109" s="149">
        <v>297.5</v>
      </c>
      <c r="G109" s="148"/>
      <c r="H109" s="148">
        <v>350</v>
      </c>
      <c r="I109" s="150">
        <v>360</v>
      </c>
      <c r="J109" s="151" t="s">
        <v>620</v>
      </c>
      <c r="K109" s="152">
        <f t="shared" si="26"/>
        <v>52.5</v>
      </c>
      <c r="L109" s="153">
        <f t="shared" si="27"/>
        <v>0.17647058823529413</v>
      </c>
      <c r="M109" s="148" t="s">
        <v>535</v>
      </c>
      <c r="N109" s="154">
        <v>42232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36</v>
      </c>
      <c r="B110" s="146">
        <v>42219</v>
      </c>
      <c r="C110" s="146"/>
      <c r="D110" s="147" t="s">
        <v>621</v>
      </c>
      <c r="E110" s="148" t="s">
        <v>565</v>
      </c>
      <c r="F110" s="149">
        <v>115.5</v>
      </c>
      <c r="G110" s="148"/>
      <c r="H110" s="148">
        <v>149</v>
      </c>
      <c r="I110" s="150">
        <v>140</v>
      </c>
      <c r="J110" s="151" t="s">
        <v>622</v>
      </c>
      <c r="K110" s="152">
        <f t="shared" si="26"/>
        <v>33.5</v>
      </c>
      <c r="L110" s="153">
        <f t="shared" si="27"/>
        <v>0.29004329004329005</v>
      </c>
      <c r="M110" s="148" t="s">
        <v>535</v>
      </c>
      <c r="N110" s="154">
        <v>42740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37</v>
      </c>
      <c r="B111" s="146">
        <v>42251</v>
      </c>
      <c r="C111" s="146"/>
      <c r="D111" s="147" t="s">
        <v>615</v>
      </c>
      <c r="E111" s="148" t="s">
        <v>565</v>
      </c>
      <c r="F111" s="149">
        <v>226</v>
      </c>
      <c r="G111" s="148"/>
      <c r="H111" s="148">
        <v>292</v>
      </c>
      <c r="I111" s="150">
        <v>292</v>
      </c>
      <c r="J111" s="151" t="s">
        <v>623</v>
      </c>
      <c r="K111" s="152">
        <f t="shared" si="26"/>
        <v>66</v>
      </c>
      <c r="L111" s="153">
        <f t="shared" si="27"/>
        <v>0.29203539823008851</v>
      </c>
      <c r="M111" s="148" t="s">
        <v>535</v>
      </c>
      <c r="N111" s="154">
        <v>42286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38</v>
      </c>
      <c r="B112" s="146">
        <v>42254</v>
      </c>
      <c r="C112" s="146"/>
      <c r="D112" s="147" t="s">
        <v>610</v>
      </c>
      <c r="E112" s="148" t="s">
        <v>565</v>
      </c>
      <c r="F112" s="149">
        <v>232.5</v>
      </c>
      <c r="G112" s="148"/>
      <c r="H112" s="148">
        <v>312.5</v>
      </c>
      <c r="I112" s="150">
        <v>310</v>
      </c>
      <c r="J112" s="151" t="s">
        <v>567</v>
      </c>
      <c r="K112" s="152">
        <f t="shared" si="26"/>
        <v>80</v>
      </c>
      <c r="L112" s="153">
        <f t="shared" si="27"/>
        <v>0.34408602150537637</v>
      </c>
      <c r="M112" s="148" t="s">
        <v>535</v>
      </c>
      <c r="N112" s="154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39</v>
      </c>
      <c r="B113" s="146">
        <v>42268</v>
      </c>
      <c r="C113" s="146"/>
      <c r="D113" s="147" t="s">
        <v>624</v>
      </c>
      <c r="E113" s="148" t="s">
        <v>565</v>
      </c>
      <c r="F113" s="149">
        <v>196.5</v>
      </c>
      <c r="G113" s="148"/>
      <c r="H113" s="148">
        <v>238</v>
      </c>
      <c r="I113" s="150">
        <v>238</v>
      </c>
      <c r="J113" s="151" t="s">
        <v>623</v>
      </c>
      <c r="K113" s="152">
        <f t="shared" si="26"/>
        <v>41.5</v>
      </c>
      <c r="L113" s="153">
        <f t="shared" si="27"/>
        <v>0.21119592875318066</v>
      </c>
      <c r="M113" s="148" t="s">
        <v>535</v>
      </c>
      <c r="N113" s="154">
        <v>42291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40</v>
      </c>
      <c r="B114" s="146">
        <v>42271</v>
      </c>
      <c r="C114" s="146"/>
      <c r="D114" s="147" t="s">
        <v>564</v>
      </c>
      <c r="E114" s="148" t="s">
        <v>565</v>
      </c>
      <c r="F114" s="149">
        <v>65</v>
      </c>
      <c r="G114" s="148"/>
      <c r="H114" s="148">
        <v>82</v>
      </c>
      <c r="I114" s="150">
        <v>82</v>
      </c>
      <c r="J114" s="151" t="s">
        <v>623</v>
      </c>
      <c r="K114" s="152">
        <f t="shared" si="26"/>
        <v>17</v>
      </c>
      <c r="L114" s="153">
        <f t="shared" si="27"/>
        <v>0.26153846153846155</v>
      </c>
      <c r="M114" s="148" t="s">
        <v>535</v>
      </c>
      <c r="N114" s="154">
        <v>42578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41</v>
      </c>
      <c r="B115" s="146">
        <v>42291</v>
      </c>
      <c r="C115" s="146"/>
      <c r="D115" s="147" t="s">
        <v>625</v>
      </c>
      <c r="E115" s="148" t="s">
        <v>565</v>
      </c>
      <c r="F115" s="149">
        <v>144</v>
      </c>
      <c r="G115" s="148"/>
      <c r="H115" s="148">
        <v>182.5</v>
      </c>
      <c r="I115" s="150">
        <v>181</v>
      </c>
      <c r="J115" s="151" t="s">
        <v>623</v>
      </c>
      <c r="K115" s="152">
        <f t="shared" si="26"/>
        <v>38.5</v>
      </c>
      <c r="L115" s="153">
        <f t="shared" si="27"/>
        <v>0.2673611111111111</v>
      </c>
      <c r="M115" s="148" t="s">
        <v>535</v>
      </c>
      <c r="N115" s="154">
        <v>42817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42</v>
      </c>
      <c r="B116" s="146">
        <v>42291</v>
      </c>
      <c r="C116" s="146"/>
      <c r="D116" s="147" t="s">
        <v>626</v>
      </c>
      <c r="E116" s="148" t="s">
        <v>565</v>
      </c>
      <c r="F116" s="149">
        <v>264</v>
      </c>
      <c r="G116" s="148"/>
      <c r="H116" s="148">
        <v>311</v>
      </c>
      <c r="I116" s="150">
        <v>311</v>
      </c>
      <c r="J116" s="151" t="s">
        <v>623</v>
      </c>
      <c r="K116" s="152">
        <f t="shared" si="26"/>
        <v>47</v>
      </c>
      <c r="L116" s="153">
        <f t="shared" si="27"/>
        <v>0.17803030303030304</v>
      </c>
      <c r="M116" s="148" t="s">
        <v>535</v>
      </c>
      <c r="N116" s="154">
        <v>42604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43</v>
      </c>
      <c r="B117" s="146">
        <v>42318</v>
      </c>
      <c r="C117" s="146"/>
      <c r="D117" s="147" t="s">
        <v>627</v>
      </c>
      <c r="E117" s="148" t="s">
        <v>537</v>
      </c>
      <c r="F117" s="149">
        <v>549.5</v>
      </c>
      <c r="G117" s="148"/>
      <c r="H117" s="148">
        <v>630</v>
      </c>
      <c r="I117" s="150">
        <v>630</v>
      </c>
      <c r="J117" s="151" t="s">
        <v>623</v>
      </c>
      <c r="K117" s="152">
        <f t="shared" si="26"/>
        <v>80.5</v>
      </c>
      <c r="L117" s="153">
        <f t="shared" si="27"/>
        <v>0.1464968152866242</v>
      </c>
      <c r="M117" s="148" t="s">
        <v>535</v>
      </c>
      <c r="N117" s="154">
        <v>42419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44</v>
      </c>
      <c r="B118" s="146">
        <v>42342</v>
      </c>
      <c r="C118" s="146"/>
      <c r="D118" s="147" t="s">
        <v>628</v>
      </c>
      <c r="E118" s="148" t="s">
        <v>565</v>
      </c>
      <c r="F118" s="149">
        <v>1027.5</v>
      </c>
      <c r="G118" s="148"/>
      <c r="H118" s="148">
        <v>1315</v>
      </c>
      <c r="I118" s="150">
        <v>1250</v>
      </c>
      <c r="J118" s="151" t="s">
        <v>623</v>
      </c>
      <c r="K118" s="152">
        <f t="shared" si="26"/>
        <v>287.5</v>
      </c>
      <c r="L118" s="153">
        <f t="shared" si="27"/>
        <v>0.27980535279805352</v>
      </c>
      <c r="M118" s="148" t="s">
        <v>535</v>
      </c>
      <c r="N118" s="154">
        <v>43244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45</v>
      </c>
      <c r="B119" s="146">
        <v>42367</v>
      </c>
      <c r="C119" s="146"/>
      <c r="D119" s="147" t="s">
        <v>629</v>
      </c>
      <c r="E119" s="148" t="s">
        <v>565</v>
      </c>
      <c r="F119" s="149">
        <v>465</v>
      </c>
      <c r="G119" s="148"/>
      <c r="H119" s="148">
        <v>540</v>
      </c>
      <c r="I119" s="150">
        <v>540</v>
      </c>
      <c r="J119" s="151" t="s">
        <v>623</v>
      </c>
      <c r="K119" s="152">
        <f t="shared" si="26"/>
        <v>75</v>
      </c>
      <c r="L119" s="153">
        <f t="shared" si="27"/>
        <v>0.16129032258064516</v>
      </c>
      <c r="M119" s="148" t="s">
        <v>535</v>
      </c>
      <c r="N119" s="154">
        <v>42530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46</v>
      </c>
      <c r="B120" s="146">
        <v>42380</v>
      </c>
      <c r="C120" s="146"/>
      <c r="D120" s="147" t="s">
        <v>365</v>
      </c>
      <c r="E120" s="148" t="s">
        <v>537</v>
      </c>
      <c r="F120" s="149">
        <v>81</v>
      </c>
      <c r="G120" s="148"/>
      <c r="H120" s="148">
        <v>110</v>
      </c>
      <c r="I120" s="150">
        <v>110</v>
      </c>
      <c r="J120" s="151" t="s">
        <v>623</v>
      </c>
      <c r="K120" s="152">
        <f t="shared" si="26"/>
        <v>29</v>
      </c>
      <c r="L120" s="153">
        <f t="shared" si="27"/>
        <v>0.35802469135802467</v>
      </c>
      <c r="M120" s="148" t="s">
        <v>535</v>
      </c>
      <c r="N120" s="154">
        <v>42745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47</v>
      </c>
      <c r="B121" s="146">
        <v>42382</v>
      </c>
      <c r="C121" s="146"/>
      <c r="D121" s="147" t="s">
        <v>630</v>
      </c>
      <c r="E121" s="148" t="s">
        <v>537</v>
      </c>
      <c r="F121" s="149">
        <v>417.5</v>
      </c>
      <c r="G121" s="148"/>
      <c r="H121" s="148">
        <v>547</v>
      </c>
      <c r="I121" s="150">
        <v>535</v>
      </c>
      <c r="J121" s="151" t="s">
        <v>623</v>
      </c>
      <c r="K121" s="152">
        <f t="shared" si="26"/>
        <v>129.5</v>
      </c>
      <c r="L121" s="153">
        <f t="shared" si="27"/>
        <v>0.31017964071856285</v>
      </c>
      <c r="M121" s="148" t="s">
        <v>535</v>
      </c>
      <c r="N121" s="154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48</v>
      </c>
      <c r="B122" s="146">
        <v>42408</v>
      </c>
      <c r="C122" s="146"/>
      <c r="D122" s="147" t="s">
        <v>631</v>
      </c>
      <c r="E122" s="148" t="s">
        <v>565</v>
      </c>
      <c r="F122" s="149">
        <v>650</v>
      </c>
      <c r="G122" s="148"/>
      <c r="H122" s="148">
        <v>800</v>
      </c>
      <c r="I122" s="150">
        <v>800</v>
      </c>
      <c r="J122" s="151" t="s">
        <v>623</v>
      </c>
      <c r="K122" s="152">
        <f t="shared" si="26"/>
        <v>150</v>
      </c>
      <c r="L122" s="153">
        <f t="shared" si="27"/>
        <v>0.23076923076923078</v>
      </c>
      <c r="M122" s="148" t="s">
        <v>535</v>
      </c>
      <c r="N122" s="154">
        <v>43154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49</v>
      </c>
      <c r="B123" s="146">
        <v>42433</v>
      </c>
      <c r="C123" s="146"/>
      <c r="D123" s="147" t="s">
        <v>206</v>
      </c>
      <c r="E123" s="148" t="s">
        <v>565</v>
      </c>
      <c r="F123" s="149">
        <v>437.5</v>
      </c>
      <c r="G123" s="148"/>
      <c r="H123" s="148">
        <v>504.5</v>
      </c>
      <c r="I123" s="150">
        <v>522</v>
      </c>
      <c r="J123" s="151" t="s">
        <v>632</v>
      </c>
      <c r="K123" s="152">
        <f t="shared" si="26"/>
        <v>67</v>
      </c>
      <c r="L123" s="153">
        <f t="shared" si="27"/>
        <v>0.15314285714285714</v>
      </c>
      <c r="M123" s="148" t="s">
        <v>535</v>
      </c>
      <c r="N123" s="154">
        <v>42480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50</v>
      </c>
      <c r="B124" s="146">
        <v>42438</v>
      </c>
      <c r="C124" s="146"/>
      <c r="D124" s="147" t="s">
        <v>633</v>
      </c>
      <c r="E124" s="148" t="s">
        <v>565</v>
      </c>
      <c r="F124" s="149">
        <v>189.5</v>
      </c>
      <c r="G124" s="148"/>
      <c r="H124" s="148">
        <v>218</v>
      </c>
      <c r="I124" s="150">
        <v>218</v>
      </c>
      <c r="J124" s="151" t="s">
        <v>623</v>
      </c>
      <c r="K124" s="152">
        <f t="shared" si="26"/>
        <v>28.5</v>
      </c>
      <c r="L124" s="153">
        <f t="shared" si="27"/>
        <v>0.15039577836411611</v>
      </c>
      <c r="M124" s="148" t="s">
        <v>535</v>
      </c>
      <c r="N124" s="154">
        <v>43034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51</v>
      </c>
      <c r="B125" s="156">
        <v>42471</v>
      </c>
      <c r="C125" s="156"/>
      <c r="D125" s="164" t="s">
        <v>634</v>
      </c>
      <c r="E125" s="159" t="s">
        <v>565</v>
      </c>
      <c r="F125" s="159">
        <v>36.5</v>
      </c>
      <c r="G125" s="160"/>
      <c r="H125" s="160">
        <v>15.85</v>
      </c>
      <c r="I125" s="160">
        <v>60</v>
      </c>
      <c r="J125" s="161" t="s">
        <v>635</v>
      </c>
      <c r="K125" s="162">
        <f t="shared" si="26"/>
        <v>-20.65</v>
      </c>
      <c r="L125" s="163">
        <f t="shared" si="27"/>
        <v>-0.5657534246575342</v>
      </c>
      <c r="M125" s="159" t="s">
        <v>547</v>
      </c>
      <c r="N125" s="167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52</v>
      </c>
      <c r="B126" s="146">
        <v>42472</v>
      </c>
      <c r="C126" s="146"/>
      <c r="D126" s="147" t="s">
        <v>636</v>
      </c>
      <c r="E126" s="148" t="s">
        <v>565</v>
      </c>
      <c r="F126" s="149">
        <v>93</v>
      </c>
      <c r="G126" s="148"/>
      <c r="H126" s="148">
        <v>149</v>
      </c>
      <c r="I126" s="150">
        <v>140</v>
      </c>
      <c r="J126" s="151" t="s">
        <v>637</v>
      </c>
      <c r="K126" s="152">
        <f t="shared" si="26"/>
        <v>56</v>
      </c>
      <c r="L126" s="153">
        <f t="shared" si="27"/>
        <v>0.60215053763440862</v>
      </c>
      <c r="M126" s="148" t="s">
        <v>535</v>
      </c>
      <c r="N126" s="154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53</v>
      </c>
      <c r="B127" s="146">
        <v>42472</v>
      </c>
      <c r="C127" s="146"/>
      <c r="D127" s="147" t="s">
        <v>638</v>
      </c>
      <c r="E127" s="148" t="s">
        <v>565</v>
      </c>
      <c r="F127" s="149">
        <v>130</v>
      </c>
      <c r="G127" s="148"/>
      <c r="H127" s="148">
        <v>150</v>
      </c>
      <c r="I127" s="150" t="s">
        <v>639</v>
      </c>
      <c r="J127" s="151" t="s">
        <v>623</v>
      </c>
      <c r="K127" s="152">
        <f t="shared" si="26"/>
        <v>20</v>
      </c>
      <c r="L127" s="153">
        <f t="shared" si="27"/>
        <v>0.15384615384615385</v>
      </c>
      <c r="M127" s="148" t="s">
        <v>535</v>
      </c>
      <c r="N127" s="154">
        <v>42564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54</v>
      </c>
      <c r="B128" s="146">
        <v>42473</v>
      </c>
      <c r="C128" s="146"/>
      <c r="D128" s="147" t="s">
        <v>640</v>
      </c>
      <c r="E128" s="148" t="s">
        <v>565</v>
      </c>
      <c r="F128" s="149">
        <v>196</v>
      </c>
      <c r="G128" s="148"/>
      <c r="H128" s="148">
        <v>299</v>
      </c>
      <c r="I128" s="150">
        <v>299</v>
      </c>
      <c r="J128" s="151" t="s">
        <v>623</v>
      </c>
      <c r="K128" s="152">
        <v>103</v>
      </c>
      <c r="L128" s="153">
        <v>0.52551020408163296</v>
      </c>
      <c r="M128" s="148" t="s">
        <v>535</v>
      </c>
      <c r="N128" s="154">
        <v>42620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55</v>
      </c>
      <c r="B129" s="146">
        <v>42473</v>
      </c>
      <c r="C129" s="146"/>
      <c r="D129" s="147" t="s">
        <v>641</v>
      </c>
      <c r="E129" s="148" t="s">
        <v>565</v>
      </c>
      <c r="F129" s="149">
        <v>88</v>
      </c>
      <c r="G129" s="148"/>
      <c r="H129" s="148">
        <v>103</v>
      </c>
      <c r="I129" s="150">
        <v>103</v>
      </c>
      <c r="J129" s="151" t="s">
        <v>623</v>
      </c>
      <c r="K129" s="152">
        <v>15</v>
      </c>
      <c r="L129" s="153">
        <v>0.170454545454545</v>
      </c>
      <c r="M129" s="148" t="s">
        <v>535</v>
      </c>
      <c r="N129" s="154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56</v>
      </c>
      <c r="B130" s="146">
        <v>42492</v>
      </c>
      <c r="C130" s="146"/>
      <c r="D130" s="147" t="s">
        <v>642</v>
      </c>
      <c r="E130" s="148" t="s">
        <v>565</v>
      </c>
      <c r="F130" s="149">
        <v>127.5</v>
      </c>
      <c r="G130" s="148"/>
      <c r="H130" s="148">
        <v>148</v>
      </c>
      <c r="I130" s="150" t="s">
        <v>643</v>
      </c>
      <c r="J130" s="151" t="s">
        <v>623</v>
      </c>
      <c r="K130" s="152">
        <f>H130-F130</f>
        <v>20.5</v>
      </c>
      <c r="L130" s="153">
        <f>K130/F130</f>
        <v>0.16078431372549021</v>
      </c>
      <c r="M130" s="148" t="s">
        <v>535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57</v>
      </c>
      <c r="B131" s="146">
        <v>42493</v>
      </c>
      <c r="C131" s="146"/>
      <c r="D131" s="147" t="s">
        <v>644</v>
      </c>
      <c r="E131" s="148" t="s">
        <v>565</v>
      </c>
      <c r="F131" s="149">
        <v>675</v>
      </c>
      <c r="G131" s="148"/>
      <c r="H131" s="148">
        <v>815</v>
      </c>
      <c r="I131" s="150" t="s">
        <v>645</v>
      </c>
      <c r="J131" s="151" t="s">
        <v>623</v>
      </c>
      <c r="K131" s="152">
        <f>H131-F131</f>
        <v>140</v>
      </c>
      <c r="L131" s="153">
        <f>K131/F131</f>
        <v>0.2074074074074074</v>
      </c>
      <c r="M131" s="148" t="s">
        <v>535</v>
      </c>
      <c r="N131" s="154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58</v>
      </c>
      <c r="B132" s="156">
        <v>42522</v>
      </c>
      <c r="C132" s="156"/>
      <c r="D132" s="157" t="s">
        <v>646</v>
      </c>
      <c r="E132" s="158" t="s">
        <v>565</v>
      </c>
      <c r="F132" s="159">
        <v>500</v>
      </c>
      <c r="G132" s="159"/>
      <c r="H132" s="160">
        <v>232.5</v>
      </c>
      <c r="I132" s="160" t="s">
        <v>647</v>
      </c>
      <c r="J132" s="161" t="s">
        <v>648</v>
      </c>
      <c r="K132" s="162">
        <f>H132-F132</f>
        <v>-267.5</v>
      </c>
      <c r="L132" s="163">
        <f>K132/F132</f>
        <v>-0.53500000000000003</v>
      </c>
      <c r="M132" s="159" t="s">
        <v>547</v>
      </c>
      <c r="N132" s="156">
        <v>43735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59</v>
      </c>
      <c r="B133" s="146">
        <v>42527</v>
      </c>
      <c r="C133" s="146"/>
      <c r="D133" s="147" t="s">
        <v>493</v>
      </c>
      <c r="E133" s="148" t="s">
        <v>565</v>
      </c>
      <c r="F133" s="149">
        <v>110</v>
      </c>
      <c r="G133" s="148"/>
      <c r="H133" s="148">
        <v>126.5</v>
      </c>
      <c r="I133" s="150">
        <v>125</v>
      </c>
      <c r="J133" s="151" t="s">
        <v>574</v>
      </c>
      <c r="K133" s="152">
        <f>H133-F133</f>
        <v>16.5</v>
      </c>
      <c r="L133" s="153">
        <f>K133/F133</f>
        <v>0.15</v>
      </c>
      <c r="M133" s="148" t="s">
        <v>535</v>
      </c>
      <c r="N133" s="154">
        <v>42552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60</v>
      </c>
      <c r="B134" s="146">
        <v>42538</v>
      </c>
      <c r="C134" s="146"/>
      <c r="D134" s="147" t="s">
        <v>649</v>
      </c>
      <c r="E134" s="148" t="s">
        <v>565</v>
      </c>
      <c r="F134" s="149">
        <v>44</v>
      </c>
      <c r="G134" s="148"/>
      <c r="H134" s="148">
        <v>69.5</v>
      </c>
      <c r="I134" s="150">
        <v>69.5</v>
      </c>
      <c r="J134" s="151" t="s">
        <v>650</v>
      </c>
      <c r="K134" s="152">
        <f>H134-F134</f>
        <v>25.5</v>
      </c>
      <c r="L134" s="153">
        <f>K134/F134</f>
        <v>0.57954545454545459</v>
      </c>
      <c r="M134" s="148" t="s">
        <v>535</v>
      </c>
      <c r="N134" s="154">
        <v>42977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61</v>
      </c>
      <c r="B135" s="146">
        <v>42549</v>
      </c>
      <c r="C135" s="146"/>
      <c r="D135" s="147" t="s">
        <v>651</v>
      </c>
      <c r="E135" s="148" t="s">
        <v>565</v>
      </c>
      <c r="F135" s="149">
        <v>262.5</v>
      </c>
      <c r="G135" s="148"/>
      <c r="H135" s="148">
        <v>340</v>
      </c>
      <c r="I135" s="150">
        <v>333</v>
      </c>
      <c r="J135" s="151" t="s">
        <v>652</v>
      </c>
      <c r="K135" s="152">
        <v>77.5</v>
      </c>
      <c r="L135" s="153">
        <v>0.29523809523809502</v>
      </c>
      <c r="M135" s="148" t="s">
        <v>535</v>
      </c>
      <c r="N135" s="154">
        <v>43017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62</v>
      </c>
      <c r="B136" s="146">
        <v>42549</v>
      </c>
      <c r="C136" s="146"/>
      <c r="D136" s="147" t="s">
        <v>653</v>
      </c>
      <c r="E136" s="148" t="s">
        <v>565</v>
      </c>
      <c r="F136" s="149">
        <v>840</v>
      </c>
      <c r="G136" s="148"/>
      <c r="H136" s="148">
        <v>1230</v>
      </c>
      <c r="I136" s="150">
        <v>1230</v>
      </c>
      <c r="J136" s="151" t="s">
        <v>623</v>
      </c>
      <c r="K136" s="152">
        <v>390</v>
      </c>
      <c r="L136" s="153">
        <v>0.46428571428571402</v>
      </c>
      <c r="M136" s="148" t="s">
        <v>535</v>
      </c>
      <c r="N136" s="154">
        <v>42649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8">
        <v>63</v>
      </c>
      <c r="B137" s="169">
        <v>42556</v>
      </c>
      <c r="C137" s="169"/>
      <c r="D137" s="170" t="s">
        <v>654</v>
      </c>
      <c r="E137" s="171" t="s">
        <v>565</v>
      </c>
      <c r="F137" s="171">
        <v>395</v>
      </c>
      <c r="G137" s="172"/>
      <c r="H137" s="172">
        <f>(468.5+342.5)/2</f>
        <v>405.5</v>
      </c>
      <c r="I137" s="172">
        <v>510</v>
      </c>
      <c r="J137" s="173" t="s">
        <v>655</v>
      </c>
      <c r="K137" s="174">
        <f t="shared" ref="K137:K143" si="28">H137-F137</f>
        <v>10.5</v>
      </c>
      <c r="L137" s="175">
        <f t="shared" ref="L137:L143" si="29">K137/F137</f>
        <v>2.6582278481012658E-2</v>
      </c>
      <c r="M137" s="171" t="s">
        <v>656</v>
      </c>
      <c r="N137" s="169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64</v>
      </c>
      <c r="B138" s="156">
        <v>42584</v>
      </c>
      <c r="C138" s="156"/>
      <c r="D138" s="157" t="s">
        <v>657</v>
      </c>
      <c r="E138" s="158" t="s">
        <v>537</v>
      </c>
      <c r="F138" s="159">
        <f>169.5-12.8</f>
        <v>156.69999999999999</v>
      </c>
      <c r="G138" s="159"/>
      <c r="H138" s="160">
        <v>77</v>
      </c>
      <c r="I138" s="160" t="s">
        <v>658</v>
      </c>
      <c r="J138" s="161" t="s">
        <v>659</v>
      </c>
      <c r="K138" s="162">
        <f t="shared" si="28"/>
        <v>-79.699999999999989</v>
      </c>
      <c r="L138" s="163">
        <f t="shared" si="29"/>
        <v>-0.50861518825781749</v>
      </c>
      <c r="M138" s="159" t="s">
        <v>547</v>
      </c>
      <c r="N138" s="156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65</v>
      </c>
      <c r="B139" s="156">
        <v>42586</v>
      </c>
      <c r="C139" s="156"/>
      <c r="D139" s="157" t="s">
        <v>660</v>
      </c>
      <c r="E139" s="158" t="s">
        <v>565</v>
      </c>
      <c r="F139" s="159">
        <v>400</v>
      </c>
      <c r="G139" s="159"/>
      <c r="H139" s="160">
        <v>305</v>
      </c>
      <c r="I139" s="160">
        <v>475</v>
      </c>
      <c r="J139" s="161" t="s">
        <v>661</v>
      </c>
      <c r="K139" s="162">
        <f t="shared" si="28"/>
        <v>-95</v>
      </c>
      <c r="L139" s="163">
        <f t="shared" si="29"/>
        <v>-0.23749999999999999</v>
      </c>
      <c r="M139" s="159" t="s">
        <v>547</v>
      </c>
      <c r="N139" s="156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66</v>
      </c>
      <c r="B140" s="146">
        <v>42593</v>
      </c>
      <c r="C140" s="146"/>
      <c r="D140" s="147" t="s">
        <v>662</v>
      </c>
      <c r="E140" s="148" t="s">
        <v>565</v>
      </c>
      <c r="F140" s="149">
        <v>86.5</v>
      </c>
      <c r="G140" s="148"/>
      <c r="H140" s="148">
        <v>130</v>
      </c>
      <c r="I140" s="150">
        <v>130</v>
      </c>
      <c r="J140" s="151" t="s">
        <v>663</v>
      </c>
      <c r="K140" s="152">
        <f t="shared" si="28"/>
        <v>43.5</v>
      </c>
      <c r="L140" s="153">
        <f t="shared" si="29"/>
        <v>0.50289017341040465</v>
      </c>
      <c r="M140" s="148" t="s">
        <v>535</v>
      </c>
      <c r="N140" s="154">
        <v>43091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67</v>
      </c>
      <c r="B141" s="156">
        <v>42600</v>
      </c>
      <c r="C141" s="156"/>
      <c r="D141" s="157" t="s">
        <v>109</v>
      </c>
      <c r="E141" s="158" t="s">
        <v>565</v>
      </c>
      <c r="F141" s="159">
        <v>133.5</v>
      </c>
      <c r="G141" s="159"/>
      <c r="H141" s="160">
        <v>126.5</v>
      </c>
      <c r="I141" s="160">
        <v>178</v>
      </c>
      <c r="J141" s="161" t="s">
        <v>664</v>
      </c>
      <c r="K141" s="162">
        <f t="shared" si="28"/>
        <v>-7</v>
      </c>
      <c r="L141" s="163">
        <f t="shared" si="29"/>
        <v>-5.2434456928838954E-2</v>
      </c>
      <c r="M141" s="159" t="s">
        <v>547</v>
      </c>
      <c r="N141" s="156">
        <v>42615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68</v>
      </c>
      <c r="B142" s="146">
        <v>42613</v>
      </c>
      <c r="C142" s="146"/>
      <c r="D142" s="147" t="s">
        <v>665</v>
      </c>
      <c r="E142" s="148" t="s">
        <v>565</v>
      </c>
      <c r="F142" s="149">
        <v>560</v>
      </c>
      <c r="G142" s="148"/>
      <c r="H142" s="148">
        <v>725</v>
      </c>
      <c r="I142" s="150">
        <v>725</v>
      </c>
      <c r="J142" s="151" t="s">
        <v>567</v>
      </c>
      <c r="K142" s="152">
        <f t="shared" si="28"/>
        <v>165</v>
      </c>
      <c r="L142" s="153">
        <f t="shared" si="29"/>
        <v>0.29464285714285715</v>
      </c>
      <c r="M142" s="148" t="s">
        <v>535</v>
      </c>
      <c r="N142" s="154">
        <v>42456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69</v>
      </c>
      <c r="B143" s="146">
        <v>42614</v>
      </c>
      <c r="C143" s="146"/>
      <c r="D143" s="147" t="s">
        <v>666</v>
      </c>
      <c r="E143" s="148" t="s">
        <v>565</v>
      </c>
      <c r="F143" s="149">
        <v>160.5</v>
      </c>
      <c r="G143" s="148"/>
      <c r="H143" s="148">
        <v>210</v>
      </c>
      <c r="I143" s="150">
        <v>210</v>
      </c>
      <c r="J143" s="151" t="s">
        <v>567</v>
      </c>
      <c r="K143" s="152">
        <f t="shared" si="28"/>
        <v>49.5</v>
      </c>
      <c r="L143" s="153">
        <f t="shared" si="29"/>
        <v>0.30841121495327101</v>
      </c>
      <c r="M143" s="148" t="s">
        <v>535</v>
      </c>
      <c r="N143" s="154">
        <v>42871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70</v>
      </c>
      <c r="B144" s="146">
        <v>42646</v>
      </c>
      <c r="C144" s="146"/>
      <c r="D144" s="147" t="s">
        <v>378</v>
      </c>
      <c r="E144" s="148" t="s">
        <v>565</v>
      </c>
      <c r="F144" s="149">
        <v>430</v>
      </c>
      <c r="G144" s="148"/>
      <c r="H144" s="148">
        <v>596</v>
      </c>
      <c r="I144" s="150">
        <v>575</v>
      </c>
      <c r="J144" s="151" t="s">
        <v>667</v>
      </c>
      <c r="K144" s="152">
        <v>166</v>
      </c>
      <c r="L144" s="153">
        <v>0.38604651162790699</v>
      </c>
      <c r="M144" s="148" t="s">
        <v>535</v>
      </c>
      <c r="N144" s="154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71</v>
      </c>
      <c r="B145" s="146">
        <v>42657</v>
      </c>
      <c r="C145" s="146"/>
      <c r="D145" s="147" t="s">
        <v>668</v>
      </c>
      <c r="E145" s="148" t="s">
        <v>565</v>
      </c>
      <c r="F145" s="149">
        <v>280</v>
      </c>
      <c r="G145" s="148"/>
      <c r="H145" s="148">
        <v>345</v>
      </c>
      <c r="I145" s="150">
        <v>345</v>
      </c>
      <c r="J145" s="151" t="s">
        <v>567</v>
      </c>
      <c r="K145" s="152">
        <f t="shared" ref="K145:K150" si="30">H145-F145</f>
        <v>65</v>
      </c>
      <c r="L145" s="153">
        <f>K145/F145</f>
        <v>0.23214285714285715</v>
      </c>
      <c r="M145" s="148" t="s">
        <v>535</v>
      </c>
      <c r="N145" s="154">
        <v>42814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72</v>
      </c>
      <c r="B146" s="146">
        <v>42657</v>
      </c>
      <c r="C146" s="146"/>
      <c r="D146" s="147" t="s">
        <v>669</v>
      </c>
      <c r="E146" s="148" t="s">
        <v>565</v>
      </c>
      <c r="F146" s="149">
        <v>245</v>
      </c>
      <c r="G146" s="148"/>
      <c r="H146" s="148">
        <v>325.5</v>
      </c>
      <c r="I146" s="150">
        <v>330</v>
      </c>
      <c r="J146" s="151" t="s">
        <v>670</v>
      </c>
      <c r="K146" s="152">
        <f t="shared" si="30"/>
        <v>80.5</v>
      </c>
      <c r="L146" s="153">
        <f>K146/F146</f>
        <v>0.32857142857142857</v>
      </c>
      <c r="M146" s="148" t="s">
        <v>535</v>
      </c>
      <c r="N146" s="154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73</v>
      </c>
      <c r="B147" s="146">
        <v>42660</v>
      </c>
      <c r="C147" s="146"/>
      <c r="D147" s="147" t="s">
        <v>334</v>
      </c>
      <c r="E147" s="148" t="s">
        <v>565</v>
      </c>
      <c r="F147" s="149">
        <v>125</v>
      </c>
      <c r="G147" s="148"/>
      <c r="H147" s="148">
        <v>160</v>
      </c>
      <c r="I147" s="150">
        <v>160</v>
      </c>
      <c r="J147" s="151" t="s">
        <v>623</v>
      </c>
      <c r="K147" s="152">
        <f t="shared" si="30"/>
        <v>35</v>
      </c>
      <c r="L147" s="153">
        <v>0.28000000000000003</v>
      </c>
      <c r="M147" s="148" t="s">
        <v>535</v>
      </c>
      <c r="N147" s="154">
        <v>42803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74</v>
      </c>
      <c r="B148" s="146">
        <v>42660</v>
      </c>
      <c r="C148" s="146"/>
      <c r="D148" s="147" t="s">
        <v>433</v>
      </c>
      <c r="E148" s="148" t="s">
        <v>565</v>
      </c>
      <c r="F148" s="149">
        <v>114</v>
      </c>
      <c r="G148" s="148"/>
      <c r="H148" s="148">
        <v>145</v>
      </c>
      <c r="I148" s="150">
        <v>145</v>
      </c>
      <c r="J148" s="151" t="s">
        <v>623</v>
      </c>
      <c r="K148" s="152">
        <f t="shared" si="30"/>
        <v>31</v>
      </c>
      <c r="L148" s="153">
        <f>K148/F148</f>
        <v>0.27192982456140352</v>
      </c>
      <c r="M148" s="148" t="s">
        <v>535</v>
      </c>
      <c r="N148" s="154">
        <v>42859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75</v>
      </c>
      <c r="B149" s="146">
        <v>42660</v>
      </c>
      <c r="C149" s="146"/>
      <c r="D149" s="147" t="s">
        <v>671</v>
      </c>
      <c r="E149" s="148" t="s">
        <v>565</v>
      </c>
      <c r="F149" s="149">
        <v>212</v>
      </c>
      <c r="G149" s="148"/>
      <c r="H149" s="148">
        <v>280</v>
      </c>
      <c r="I149" s="150">
        <v>276</v>
      </c>
      <c r="J149" s="151" t="s">
        <v>672</v>
      </c>
      <c r="K149" s="152">
        <f t="shared" si="30"/>
        <v>68</v>
      </c>
      <c r="L149" s="153">
        <f>K149/F149</f>
        <v>0.32075471698113206</v>
      </c>
      <c r="M149" s="148" t="s">
        <v>535</v>
      </c>
      <c r="N149" s="154">
        <v>42858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76</v>
      </c>
      <c r="B150" s="146">
        <v>42678</v>
      </c>
      <c r="C150" s="146"/>
      <c r="D150" s="147" t="s">
        <v>424</v>
      </c>
      <c r="E150" s="148" t="s">
        <v>565</v>
      </c>
      <c r="F150" s="149">
        <v>155</v>
      </c>
      <c r="G150" s="148"/>
      <c r="H150" s="148">
        <v>210</v>
      </c>
      <c r="I150" s="150">
        <v>210</v>
      </c>
      <c r="J150" s="151" t="s">
        <v>673</v>
      </c>
      <c r="K150" s="152">
        <f t="shared" si="30"/>
        <v>55</v>
      </c>
      <c r="L150" s="153">
        <f>K150/F150</f>
        <v>0.35483870967741937</v>
      </c>
      <c r="M150" s="148" t="s">
        <v>535</v>
      </c>
      <c r="N150" s="154">
        <v>42944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77</v>
      </c>
      <c r="B151" s="156">
        <v>42710</v>
      </c>
      <c r="C151" s="156"/>
      <c r="D151" s="157" t="s">
        <v>674</v>
      </c>
      <c r="E151" s="158" t="s">
        <v>565</v>
      </c>
      <c r="F151" s="159">
        <v>150.5</v>
      </c>
      <c r="G151" s="159"/>
      <c r="H151" s="160">
        <v>72.5</v>
      </c>
      <c r="I151" s="160">
        <v>174</v>
      </c>
      <c r="J151" s="161" t="s">
        <v>675</v>
      </c>
      <c r="K151" s="162">
        <v>-78</v>
      </c>
      <c r="L151" s="163">
        <v>-0.51827242524916906</v>
      </c>
      <c r="M151" s="159" t="s">
        <v>547</v>
      </c>
      <c r="N151" s="156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78</v>
      </c>
      <c r="B152" s="146">
        <v>42712</v>
      </c>
      <c r="C152" s="146"/>
      <c r="D152" s="147" t="s">
        <v>676</v>
      </c>
      <c r="E152" s="148" t="s">
        <v>565</v>
      </c>
      <c r="F152" s="149">
        <v>380</v>
      </c>
      <c r="G152" s="148"/>
      <c r="H152" s="148">
        <v>478</v>
      </c>
      <c r="I152" s="150">
        <v>468</v>
      </c>
      <c r="J152" s="151" t="s">
        <v>623</v>
      </c>
      <c r="K152" s="152">
        <f>H152-F152</f>
        <v>98</v>
      </c>
      <c r="L152" s="153">
        <f>K152/F152</f>
        <v>0.25789473684210529</v>
      </c>
      <c r="M152" s="148" t="s">
        <v>535</v>
      </c>
      <c r="N152" s="154">
        <v>43025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79</v>
      </c>
      <c r="B153" s="146">
        <v>42734</v>
      </c>
      <c r="C153" s="146"/>
      <c r="D153" s="147" t="s">
        <v>108</v>
      </c>
      <c r="E153" s="148" t="s">
        <v>565</v>
      </c>
      <c r="F153" s="149">
        <v>305</v>
      </c>
      <c r="G153" s="148"/>
      <c r="H153" s="148">
        <v>375</v>
      </c>
      <c r="I153" s="150">
        <v>375</v>
      </c>
      <c r="J153" s="151" t="s">
        <v>623</v>
      </c>
      <c r="K153" s="152">
        <f>H153-F153</f>
        <v>70</v>
      </c>
      <c r="L153" s="153">
        <f>K153/F153</f>
        <v>0.22950819672131148</v>
      </c>
      <c r="M153" s="148" t="s">
        <v>535</v>
      </c>
      <c r="N153" s="154">
        <v>42768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80</v>
      </c>
      <c r="B154" s="146">
        <v>42739</v>
      </c>
      <c r="C154" s="146"/>
      <c r="D154" s="147" t="s">
        <v>94</v>
      </c>
      <c r="E154" s="148" t="s">
        <v>565</v>
      </c>
      <c r="F154" s="149">
        <v>99.5</v>
      </c>
      <c r="G154" s="148"/>
      <c r="H154" s="148">
        <v>158</v>
      </c>
      <c r="I154" s="150">
        <v>158</v>
      </c>
      <c r="J154" s="151" t="s">
        <v>623</v>
      </c>
      <c r="K154" s="152">
        <f>H154-F154</f>
        <v>58.5</v>
      </c>
      <c r="L154" s="153">
        <f>K154/F154</f>
        <v>0.5879396984924623</v>
      </c>
      <c r="M154" s="148" t="s">
        <v>535</v>
      </c>
      <c r="N154" s="154">
        <v>42898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81</v>
      </c>
      <c r="B155" s="146">
        <v>42739</v>
      </c>
      <c r="C155" s="146"/>
      <c r="D155" s="147" t="s">
        <v>94</v>
      </c>
      <c r="E155" s="148" t="s">
        <v>565</v>
      </c>
      <c r="F155" s="149">
        <v>99.5</v>
      </c>
      <c r="G155" s="148"/>
      <c r="H155" s="148">
        <v>158</v>
      </c>
      <c r="I155" s="150">
        <v>158</v>
      </c>
      <c r="J155" s="151" t="s">
        <v>623</v>
      </c>
      <c r="K155" s="152">
        <v>58.5</v>
      </c>
      <c r="L155" s="153">
        <v>0.58793969849246197</v>
      </c>
      <c r="M155" s="148" t="s">
        <v>535</v>
      </c>
      <c r="N155" s="15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82</v>
      </c>
      <c r="B156" s="146">
        <v>42786</v>
      </c>
      <c r="C156" s="146"/>
      <c r="D156" s="147" t="s">
        <v>182</v>
      </c>
      <c r="E156" s="148" t="s">
        <v>565</v>
      </c>
      <c r="F156" s="149">
        <v>140.5</v>
      </c>
      <c r="G156" s="148"/>
      <c r="H156" s="148">
        <v>220</v>
      </c>
      <c r="I156" s="150">
        <v>220</v>
      </c>
      <c r="J156" s="151" t="s">
        <v>623</v>
      </c>
      <c r="K156" s="152">
        <f>H156-F156</f>
        <v>79.5</v>
      </c>
      <c r="L156" s="153">
        <f>K156/F156</f>
        <v>0.5658362989323843</v>
      </c>
      <c r="M156" s="148" t="s">
        <v>535</v>
      </c>
      <c r="N156" s="154">
        <v>42864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83</v>
      </c>
      <c r="B157" s="146">
        <v>42786</v>
      </c>
      <c r="C157" s="146"/>
      <c r="D157" s="147" t="s">
        <v>677</v>
      </c>
      <c r="E157" s="148" t="s">
        <v>565</v>
      </c>
      <c r="F157" s="149">
        <v>202.5</v>
      </c>
      <c r="G157" s="148"/>
      <c r="H157" s="148">
        <v>234</v>
      </c>
      <c r="I157" s="150">
        <v>234</v>
      </c>
      <c r="J157" s="151" t="s">
        <v>623</v>
      </c>
      <c r="K157" s="152">
        <v>31.5</v>
      </c>
      <c r="L157" s="153">
        <v>0.155555555555556</v>
      </c>
      <c r="M157" s="148" t="s">
        <v>535</v>
      </c>
      <c r="N157" s="154">
        <v>42836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84</v>
      </c>
      <c r="B158" s="146">
        <v>42818</v>
      </c>
      <c r="C158" s="146"/>
      <c r="D158" s="147" t="s">
        <v>678</v>
      </c>
      <c r="E158" s="148" t="s">
        <v>565</v>
      </c>
      <c r="F158" s="149">
        <v>300.5</v>
      </c>
      <c r="G158" s="148"/>
      <c r="H158" s="148">
        <v>417.5</v>
      </c>
      <c r="I158" s="150">
        <v>420</v>
      </c>
      <c r="J158" s="151" t="s">
        <v>679</v>
      </c>
      <c r="K158" s="152">
        <f>H158-F158</f>
        <v>117</v>
      </c>
      <c r="L158" s="153">
        <f>K158/F158</f>
        <v>0.38935108153078202</v>
      </c>
      <c r="M158" s="148" t="s">
        <v>535</v>
      </c>
      <c r="N158" s="154">
        <v>43070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85</v>
      </c>
      <c r="B159" s="146">
        <v>42818</v>
      </c>
      <c r="C159" s="146"/>
      <c r="D159" s="147" t="s">
        <v>653</v>
      </c>
      <c r="E159" s="148" t="s">
        <v>565</v>
      </c>
      <c r="F159" s="149">
        <v>850</v>
      </c>
      <c r="G159" s="148"/>
      <c r="H159" s="148">
        <v>1042.5</v>
      </c>
      <c r="I159" s="150">
        <v>1023</v>
      </c>
      <c r="J159" s="151" t="s">
        <v>680</v>
      </c>
      <c r="K159" s="152">
        <v>192.5</v>
      </c>
      <c r="L159" s="153">
        <v>0.22647058823529401</v>
      </c>
      <c r="M159" s="148" t="s">
        <v>535</v>
      </c>
      <c r="N159" s="154">
        <v>42830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86</v>
      </c>
      <c r="B160" s="146">
        <v>42830</v>
      </c>
      <c r="C160" s="146"/>
      <c r="D160" s="147" t="s">
        <v>452</v>
      </c>
      <c r="E160" s="148" t="s">
        <v>565</v>
      </c>
      <c r="F160" s="149">
        <v>785</v>
      </c>
      <c r="G160" s="148"/>
      <c r="H160" s="148">
        <v>930</v>
      </c>
      <c r="I160" s="150">
        <v>920</v>
      </c>
      <c r="J160" s="151" t="s">
        <v>681</v>
      </c>
      <c r="K160" s="152">
        <f>H160-F160</f>
        <v>145</v>
      </c>
      <c r="L160" s="153">
        <f>K160/F160</f>
        <v>0.18471337579617833</v>
      </c>
      <c r="M160" s="148" t="s">
        <v>535</v>
      </c>
      <c r="N160" s="154">
        <v>42976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87</v>
      </c>
      <c r="B161" s="156">
        <v>42831</v>
      </c>
      <c r="C161" s="156"/>
      <c r="D161" s="157" t="s">
        <v>682</v>
      </c>
      <c r="E161" s="158" t="s">
        <v>565</v>
      </c>
      <c r="F161" s="159">
        <v>40</v>
      </c>
      <c r="G161" s="159"/>
      <c r="H161" s="160">
        <v>13.1</v>
      </c>
      <c r="I161" s="160">
        <v>60</v>
      </c>
      <c r="J161" s="161" t="s">
        <v>683</v>
      </c>
      <c r="K161" s="162">
        <v>-26.9</v>
      </c>
      <c r="L161" s="163">
        <v>-0.67249999999999999</v>
      </c>
      <c r="M161" s="159" t="s">
        <v>547</v>
      </c>
      <c r="N161" s="156">
        <v>43138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88</v>
      </c>
      <c r="B162" s="146">
        <v>42837</v>
      </c>
      <c r="C162" s="146"/>
      <c r="D162" s="147" t="s">
        <v>93</v>
      </c>
      <c r="E162" s="148" t="s">
        <v>565</v>
      </c>
      <c r="F162" s="149">
        <v>289.5</v>
      </c>
      <c r="G162" s="148"/>
      <c r="H162" s="148">
        <v>354</v>
      </c>
      <c r="I162" s="150">
        <v>360</v>
      </c>
      <c r="J162" s="151" t="s">
        <v>684</v>
      </c>
      <c r="K162" s="152">
        <f t="shared" ref="K162:K170" si="31">H162-F162</f>
        <v>64.5</v>
      </c>
      <c r="L162" s="153">
        <f t="shared" ref="L162:L170" si="32">K162/F162</f>
        <v>0.22279792746113988</v>
      </c>
      <c r="M162" s="148" t="s">
        <v>535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89</v>
      </c>
      <c r="B163" s="146">
        <v>42845</v>
      </c>
      <c r="C163" s="146"/>
      <c r="D163" s="147" t="s">
        <v>400</v>
      </c>
      <c r="E163" s="148" t="s">
        <v>565</v>
      </c>
      <c r="F163" s="149">
        <v>700</v>
      </c>
      <c r="G163" s="148"/>
      <c r="H163" s="148">
        <v>840</v>
      </c>
      <c r="I163" s="150">
        <v>840</v>
      </c>
      <c r="J163" s="151" t="s">
        <v>685</v>
      </c>
      <c r="K163" s="152">
        <f t="shared" si="31"/>
        <v>140</v>
      </c>
      <c r="L163" s="153">
        <f t="shared" si="32"/>
        <v>0.2</v>
      </c>
      <c r="M163" s="148" t="s">
        <v>535</v>
      </c>
      <c r="N163" s="154">
        <v>42893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90</v>
      </c>
      <c r="B164" s="146">
        <v>42887</v>
      </c>
      <c r="C164" s="146"/>
      <c r="D164" s="147" t="s">
        <v>686</v>
      </c>
      <c r="E164" s="148" t="s">
        <v>565</v>
      </c>
      <c r="F164" s="149">
        <v>130</v>
      </c>
      <c r="G164" s="148"/>
      <c r="H164" s="148">
        <v>144.25</v>
      </c>
      <c r="I164" s="150">
        <v>170</v>
      </c>
      <c r="J164" s="151" t="s">
        <v>687</v>
      </c>
      <c r="K164" s="152">
        <f t="shared" si="31"/>
        <v>14.25</v>
      </c>
      <c r="L164" s="153">
        <f t="shared" si="32"/>
        <v>0.10961538461538461</v>
      </c>
      <c r="M164" s="148" t="s">
        <v>535</v>
      </c>
      <c r="N164" s="154">
        <v>43675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91</v>
      </c>
      <c r="B165" s="146">
        <v>42901</v>
      </c>
      <c r="C165" s="146"/>
      <c r="D165" s="147" t="s">
        <v>688</v>
      </c>
      <c r="E165" s="148" t="s">
        <v>565</v>
      </c>
      <c r="F165" s="149">
        <v>214.5</v>
      </c>
      <c r="G165" s="148"/>
      <c r="H165" s="148">
        <v>262</v>
      </c>
      <c r="I165" s="150">
        <v>262</v>
      </c>
      <c r="J165" s="151" t="s">
        <v>689</v>
      </c>
      <c r="K165" s="152">
        <f t="shared" si="31"/>
        <v>47.5</v>
      </c>
      <c r="L165" s="153">
        <f t="shared" si="32"/>
        <v>0.22144522144522144</v>
      </c>
      <c r="M165" s="148" t="s">
        <v>535</v>
      </c>
      <c r="N165" s="154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92</v>
      </c>
      <c r="B166" s="177">
        <v>42933</v>
      </c>
      <c r="C166" s="177"/>
      <c r="D166" s="178" t="s">
        <v>690</v>
      </c>
      <c r="E166" s="179" t="s">
        <v>565</v>
      </c>
      <c r="F166" s="180">
        <v>370</v>
      </c>
      <c r="G166" s="179"/>
      <c r="H166" s="179">
        <v>447.5</v>
      </c>
      <c r="I166" s="181">
        <v>450</v>
      </c>
      <c r="J166" s="182" t="s">
        <v>623</v>
      </c>
      <c r="K166" s="152">
        <f t="shared" si="31"/>
        <v>77.5</v>
      </c>
      <c r="L166" s="183">
        <f t="shared" si="32"/>
        <v>0.20945945945945946</v>
      </c>
      <c r="M166" s="179" t="s">
        <v>535</v>
      </c>
      <c r="N166" s="184">
        <v>43035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93</v>
      </c>
      <c r="B167" s="177">
        <v>42943</v>
      </c>
      <c r="C167" s="177"/>
      <c r="D167" s="178" t="s">
        <v>180</v>
      </c>
      <c r="E167" s="179" t="s">
        <v>565</v>
      </c>
      <c r="F167" s="180">
        <v>657.5</v>
      </c>
      <c r="G167" s="179"/>
      <c r="H167" s="179">
        <v>825</v>
      </c>
      <c r="I167" s="181">
        <v>820</v>
      </c>
      <c r="J167" s="182" t="s">
        <v>623</v>
      </c>
      <c r="K167" s="152">
        <f t="shared" si="31"/>
        <v>167.5</v>
      </c>
      <c r="L167" s="183">
        <f t="shared" si="32"/>
        <v>0.25475285171102663</v>
      </c>
      <c r="M167" s="179" t="s">
        <v>535</v>
      </c>
      <c r="N167" s="184">
        <v>43090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94</v>
      </c>
      <c r="B168" s="146">
        <v>42964</v>
      </c>
      <c r="C168" s="146"/>
      <c r="D168" s="147" t="s">
        <v>347</v>
      </c>
      <c r="E168" s="148" t="s">
        <v>565</v>
      </c>
      <c r="F168" s="149">
        <v>605</v>
      </c>
      <c r="G168" s="148"/>
      <c r="H168" s="148">
        <v>750</v>
      </c>
      <c r="I168" s="150">
        <v>750</v>
      </c>
      <c r="J168" s="151" t="s">
        <v>681</v>
      </c>
      <c r="K168" s="152">
        <f t="shared" si="31"/>
        <v>145</v>
      </c>
      <c r="L168" s="153">
        <f t="shared" si="32"/>
        <v>0.23966942148760331</v>
      </c>
      <c r="M168" s="148" t="s">
        <v>535</v>
      </c>
      <c r="N168" s="154">
        <v>43027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95</v>
      </c>
      <c r="B169" s="156">
        <v>42979</v>
      </c>
      <c r="C169" s="156"/>
      <c r="D169" s="164" t="s">
        <v>691</v>
      </c>
      <c r="E169" s="159" t="s">
        <v>565</v>
      </c>
      <c r="F169" s="159">
        <v>255</v>
      </c>
      <c r="G169" s="160"/>
      <c r="H169" s="160">
        <v>217.25</v>
      </c>
      <c r="I169" s="160">
        <v>320</v>
      </c>
      <c r="J169" s="161" t="s">
        <v>692</v>
      </c>
      <c r="K169" s="162">
        <f t="shared" si="31"/>
        <v>-37.75</v>
      </c>
      <c r="L169" s="165">
        <f t="shared" si="32"/>
        <v>-0.14803921568627451</v>
      </c>
      <c r="M169" s="159" t="s">
        <v>547</v>
      </c>
      <c r="N169" s="156">
        <v>43661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96</v>
      </c>
      <c r="B170" s="146">
        <v>42997</v>
      </c>
      <c r="C170" s="146"/>
      <c r="D170" s="147" t="s">
        <v>693</v>
      </c>
      <c r="E170" s="148" t="s">
        <v>565</v>
      </c>
      <c r="F170" s="149">
        <v>215</v>
      </c>
      <c r="G170" s="148"/>
      <c r="H170" s="148">
        <v>258</v>
      </c>
      <c r="I170" s="150">
        <v>258</v>
      </c>
      <c r="J170" s="151" t="s">
        <v>623</v>
      </c>
      <c r="K170" s="152">
        <f t="shared" si="31"/>
        <v>43</v>
      </c>
      <c r="L170" s="153">
        <f t="shared" si="32"/>
        <v>0.2</v>
      </c>
      <c r="M170" s="148" t="s">
        <v>535</v>
      </c>
      <c r="N170" s="154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97</v>
      </c>
      <c r="B171" s="146">
        <v>42997</v>
      </c>
      <c r="C171" s="146"/>
      <c r="D171" s="147" t="s">
        <v>693</v>
      </c>
      <c r="E171" s="148" t="s">
        <v>565</v>
      </c>
      <c r="F171" s="149">
        <v>215</v>
      </c>
      <c r="G171" s="148"/>
      <c r="H171" s="148">
        <v>258</v>
      </c>
      <c r="I171" s="150">
        <v>258</v>
      </c>
      <c r="J171" s="182" t="s">
        <v>623</v>
      </c>
      <c r="K171" s="152">
        <v>43</v>
      </c>
      <c r="L171" s="153">
        <v>0.2</v>
      </c>
      <c r="M171" s="148" t="s">
        <v>535</v>
      </c>
      <c r="N171" s="15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98</v>
      </c>
      <c r="B172" s="177">
        <v>42998</v>
      </c>
      <c r="C172" s="177"/>
      <c r="D172" s="178" t="s">
        <v>694</v>
      </c>
      <c r="E172" s="179" t="s">
        <v>565</v>
      </c>
      <c r="F172" s="149">
        <v>75</v>
      </c>
      <c r="G172" s="179"/>
      <c r="H172" s="179">
        <v>90</v>
      </c>
      <c r="I172" s="181">
        <v>90</v>
      </c>
      <c r="J172" s="151" t="s">
        <v>695</v>
      </c>
      <c r="K172" s="152">
        <f t="shared" ref="K172:K177" si="33">H172-F172</f>
        <v>15</v>
      </c>
      <c r="L172" s="153">
        <f t="shared" ref="L172:L177" si="34">K172/F172</f>
        <v>0.2</v>
      </c>
      <c r="M172" s="148" t="s">
        <v>535</v>
      </c>
      <c r="N172" s="154">
        <v>43019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99</v>
      </c>
      <c r="B173" s="177">
        <v>43011</v>
      </c>
      <c r="C173" s="177"/>
      <c r="D173" s="178" t="s">
        <v>549</v>
      </c>
      <c r="E173" s="179" t="s">
        <v>565</v>
      </c>
      <c r="F173" s="180">
        <v>315</v>
      </c>
      <c r="G173" s="179"/>
      <c r="H173" s="179">
        <v>392</v>
      </c>
      <c r="I173" s="181">
        <v>384</v>
      </c>
      <c r="J173" s="182" t="s">
        <v>696</v>
      </c>
      <c r="K173" s="152">
        <f t="shared" si="33"/>
        <v>77</v>
      </c>
      <c r="L173" s="183">
        <f t="shared" si="34"/>
        <v>0.24444444444444444</v>
      </c>
      <c r="M173" s="179" t="s">
        <v>535</v>
      </c>
      <c r="N173" s="184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100</v>
      </c>
      <c r="B174" s="177">
        <v>43013</v>
      </c>
      <c r="C174" s="177"/>
      <c r="D174" s="178" t="s">
        <v>428</v>
      </c>
      <c r="E174" s="179" t="s">
        <v>565</v>
      </c>
      <c r="F174" s="180">
        <v>145</v>
      </c>
      <c r="G174" s="179"/>
      <c r="H174" s="179">
        <v>179</v>
      </c>
      <c r="I174" s="181">
        <v>180</v>
      </c>
      <c r="J174" s="182" t="s">
        <v>697</v>
      </c>
      <c r="K174" s="152">
        <f t="shared" si="33"/>
        <v>34</v>
      </c>
      <c r="L174" s="183">
        <f t="shared" si="34"/>
        <v>0.23448275862068965</v>
      </c>
      <c r="M174" s="179" t="s">
        <v>535</v>
      </c>
      <c r="N174" s="184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101</v>
      </c>
      <c r="B175" s="177">
        <v>43014</v>
      </c>
      <c r="C175" s="177"/>
      <c r="D175" s="178" t="s">
        <v>324</v>
      </c>
      <c r="E175" s="179" t="s">
        <v>565</v>
      </c>
      <c r="F175" s="180">
        <v>256</v>
      </c>
      <c r="G175" s="179"/>
      <c r="H175" s="179">
        <v>323</v>
      </c>
      <c r="I175" s="181">
        <v>320</v>
      </c>
      <c r="J175" s="182" t="s">
        <v>623</v>
      </c>
      <c r="K175" s="152">
        <f t="shared" si="33"/>
        <v>67</v>
      </c>
      <c r="L175" s="183">
        <f t="shared" si="34"/>
        <v>0.26171875</v>
      </c>
      <c r="M175" s="179" t="s">
        <v>535</v>
      </c>
      <c r="N175" s="184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102</v>
      </c>
      <c r="B176" s="177">
        <v>43017</v>
      </c>
      <c r="C176" s="177"/>
      <c r="D176" s="178" t="s">
        <v>339</v>
      </c>
      <c r="E176" s="179" t="s">
        <v>565</v>
      </c>
      <c r="F176" s="180">
        <v>137.5</v>
      </c>
      <c r="G176" s="179"/>
      <c r="H176" s="179">
        <v>184</v>
      </c>
      <c r="I176" s="181">
        <v>183</v>
      </c>
      <c r="J176" s="182" t="s">
        <v>698</v>
      </c>
      <c r="K176" s="152">
        <f t="shared" si="33"/>
        <v>46.5</v>
      </c>
      <c r="L176" s="183">
        <f t="shared" si="34"/>
        <v>0.33818181818181819</v>
      </c>
      <c r="M176" s="179" t="s">
        <v>535</v>
      </c>
      <c r="N176" s="184">
        <v>43108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103</v>
      </c>
      <c r="B177" s="177">
        <v>43018</v>
      </c>
      <c r="C177" s="177"/>
      <c r="D177" s="178" t="s">
        <v>699</v>
      </c>
      <c r="E177" s="179" t="s">
        <v>565</v>
      </c>
      <c r="F177" s="180">
        <v>125.5</v>
      </c>
      <c r="G177" s="179"/>
      <c r="H177" s="179">
        <v>158</v>
      </c>
      <c r="I177" s="181">
        <v>155</v>
      </c>
      <c r="J177" s="182" t="s">
        <v>700</v>
      </c>
      <c r="K177" s="152">
        <f t="shared" si="33"/>
        <v>32.5</v>
      </c>
      <c r="L177" s="183">
        <f t="shared" si="34"/>
        <v>0.25896414342629481</v>
      </c>
      <c r="M177" s="179" t="s">
        <v>535</v>
      </c>
      <c r="N177" s="184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104</v>
      </c>
      <c r="B178" s="177">
        <v>43018</v>
      </c>
      <c r="C178" s="177"/>
      <c r="D178" s="178" t="s">
        <v>701</v>
      </c>
      <c r="E178" s="179" t="s">
        <v>565</v>
      </c>
      <c r="F178" s="180">
        <v>895</v>
      </c>
      <c r="G178" s="179"/>
      <c r="H178" s="179">
        <v>1122.5</v>
      </c>
      <c r="I178" s="181">
        <v>1078</v>
      </c>
      <c r="J178" s="182" t="s">
        <v>702</v>
      </c>
      <c r="K178" s="152">
        <v>227.5</v>
      </c>
      <c r="L178" s="183">
        <v>0.25418994413407803</v>
      </c>
      <c r="M178" s="179" t="s">
        <v>535</v>
      </c>
      <c r="N178" s="184">
        <v>43117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105</v>
      </c>
      <c r="B179" s="177">
        <v>43020</v>
      </c>
      <c r="C179" s="177"/>
      <c r="D179" s="178" t="s">
        <v>333</v>
      </c>
      <c r="E179" s="179" t="s">
        <v>565</v>
      </c>
      <c r="F179" s="180">
        <v>525</v>
      </c>
      <c r="G179" s="179"/>
      <c r="H179" s="179">
        <v>629</v>
      </c>
      <c r="I179" s="181">
        <v>629</v>
      </c>
      <c r="J179" s="182" t="s">
        <v>623</v>
      </c>
      <c r="K179" s="152">
        <v>104</v>
      </c>
      <c r="L179" s="183">
        <v>0.19809523809523799</v>
      </c>
      <c r="M179" s="179" t="s">
        <v>535</v>
      </c>
      <c r="N179" s="184">
        <v>43119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106</v>
      </c>
      <c r="B180" s="177">
        <v>43046</v>
      </c>
      <c r="C180" s="177"/>
      <c r="D180" s="178" t="s">
        <v>370</v>
      </c>
      <c r="E180" s="179" t="s">
        <v>565</v>
      </c>
      <c r="F180" s="180">
        <v>740</v>
      </c>
      <c r="G180" s="179"/>
      <c r="H180" s="179">
        <v>892.5</v>
      </c>
      <c r="I180" s="181">
        <v>900</v>
      </c>
      <c r="J180" s="182" t="s">
        <v>703</v>
      </c>
      <c r="K180" s="152">
        <f>H180-F180</f>
        <v>152.5</v>
      </c>
      <c r="L180" s="183">
        <f>K180/F180</f>
        <v>0.20608108108108109</v>
      </c>
      <c r="M180" s="179" t="s">
        <v>535</v>
      </c>
      <c r="N180" s="184">
        <v>43052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107</v>
      </c>
      <c r="B181" s="146">
        <v>43073</v>
      </c>
      <c r="C181" s="146"/>
      <c r="D181" s="147" t="s">
        <v>704</v>
      </c>
      <c r="E181" s="148" t="s">
        <v>565</v>
      </c>
      <c r="F181" s="149">
        <v>118.5</v>
      </c>
      <c r="G181" s="148"/>
      <c r="H181" s="148">
        <v>143.5</v>
      </c>
      <c r="I181" s="150">
        <v>145</v>
      </c>
      <c r="J181" s="151" t="s">
        <v>556</v>
      </c>
      <c r="K181" s="152">
        <f>H181-F181</f>
        <v>25</v>
      </c>
      <c r="L181" s="153">
        <f>K181/F181</f>
        <v>0.2109704641350211</v>
      </c>
      <c r="M181" s="148" t="s">
        <v>535</v>
      </c>
      <c r="N181" s="154">
        <v>43097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108</v>
      </c>
      <c r="B182" s="156">
        <v>43090</v>
      </c>
      <c r="C182" s="156"/>
      <c r="D182" s="157" t="s">
        <v>405</v>
      </c>
      <c r="E182" s="158" t="s">
        <v>565</v>
      </c>
      <c r="F182" s="159">
        <v>715</v>
      </c>
      <c r="G182" s="159"/>
      <c r="H182" s="160">
        <v>500</v>
      </c>
      <c r="I182" s="160">
        <v>872</v>
      </c>
      <c r="J182" s="161" t="s">
        <v>705</v>
      </c>
      <c r="K182" s="162">
        <f>H182-F182</f>
        <v>-215</v>
      </c>
      <c r="L182" s="163">
        <f>K182/F182</f>
        <v>-0.30069930069930068</v>
      </c>
      <c r="M182" s="159" t="s">
        <v>547</v>
      </c>
      <c r="N182" s="156">
        <v>43670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109</v>
      </c>
      <c r="B183" s="146">
        <v>43098</v>
      </c>
      <c r="C183" s="146"/>
      <c r="D183" s="147" t="s">
        <v>549</v>
      </c>
      <c r="E183" s="148" t="s">
        <v>565</v>
      </c>
      <c r="F183" s="149">
        <v>435</v>
      </c>
      <c r="G183" s="148"/>
      <c r="H183" s="148">
        <v>542.5</v>
      </c>
      <c r="I183" s="150">
        <v>539</v>
      </c>
      <c r="J183" s="151" t="s">
        <v>623</v>
      </c>
      <c r="K183" s="152">
        <v>107.5</v>
      </c>
      <c r="L183" s="153">
        <v>0.247126436781609</v>
      </c>
      <c r="M183" s="148" t="s">
        <v>535</v>
      </c>
      <c r="N183" s="154">
        <v>43206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110</v>
      </c>
      <c r="B184" s="146">
        <v>43098</v>
      </c>
      <c r="C184" s="146"/>
      <c r="D184" s="147" t="s">
        <v>507</v>
      </c>
      <c r="E184" s="148" t="s">
        <v>565</v>
      </c>
      <c r="F184" s="149">
        <v>885</v>
      </c>
      <c r="G184" s="148"/>
      <c r="H184" s="148">
        <v>1090</v>
      </c>
      <c r="I184" s="150">
        <v>1084</v>
      </c>
      <c r="J184" s="151" t="s">
        <v>623</v>
      </c>
      <c r="K184" s="152">
        <v>205</v>
      </c>
      <c r="L184" s="153">
        <v>0.23163841807909599</v>
      </c>
      <c r="M184" s="148" t="s">
        <v>535</v>
      </c>
      <c r="N184" s="154">
        <v>43213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111</v>
      </c>
      <c r="B185" s="186">
        <v>43192</v>
      </c>
      <c r="C185" s="186"/>
      <c r="D185" s="164" t="s">
        <v>706</v>
      </c>
      <c r="E185" s="159" t="s">
        <v>565</v>
      </c>
      <c r="F185" s="187">
        <v>478.5</v>
      </c>
      <c r="G185" s="159"/>
      <c r="H185" s="159">
        <v>442</v>
      </c>
      <c r="I185" s="160">
        <v>613</v>
      </c>
      <c r="J185" s="161" t="s">
        <v>707</v>
      </c>
      <c r="K185" s="162">
        <f>H185-F185</f>
        <v>-36.5</v>
      </c>
      <c r="L185" s="163">
        <f>K185/F185</f>
        <v>-7.6280041797283177E-2</v>
      </c>
      <c r="M185" s="159" t="s">
        <v>547</v>
      </c>
      <c r="N185" s="156">
        <v>43762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112</v>
      </c>
      <c r="B186" s="156">
        <v>43194</v>
      </c>
      <c r="C186" s="156"/>
      <c r="D186" s="157" t="s">
        <v>708</v>
      </c>
      <c r="E186" s="158" t="s">
        <v>565</v>
      </c>
      <c r="F186" s="159">
        <f>141.5-7.3</f>
        <v>134.19999999999999</v>
      </c>
      <c r="G186" s="159"/>
      <c r="H186" s="160">
        <v>77</v>
      </c>
      <c r="I186" s="160">
        <v>180</v>
      </c>
      <c r="J186" s="161" t="s">
        <v>709</v>
      </c>
      <c r="K186" s="162">
        <f>H186-F186</f>
        <v>-57.199999999999989</v>
      </c>
      <c r="L186" s="163">
        <f>K186/F186</f>
        <v>-0.42622950819672129</v>
      </c>
      <c r="M186" s="159" t="s">
        <v>547</v>
      </c>
      <c r="N186" s="156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113</v>
      </c>
      <c r="B187" s="156">
        <v>43209</v>
      </c>
      <c r="C187" s="156"/>
      <c r="D187" s="157" t="s">
        <v>710</v>
      </c>
      <c r="E187" s="158" t="s">
        <v>565</v>
      </c>
      <c r="F187" s="159">
        <v>430</v>
      </c>
      <c r="G187" s="159"/>
      <c r="H187" s="160">
        <v>220</v>
      </c>
      <c r="I187" s="160">
        <v>537</v>
      </c>
      <c r="J187" s="161" t="s">
        <v>711</v>
      </c>
      <c r="K187" s="162">
        <f>H187-F187</f>
        <v>-210</v>
      </c>
      <c r="L187" s="163">
        <f>K187/F187</f>
        <v>-0.48837209302325579</v>
      </c>
      <c r="M187" s="159" t="s">
        <v>547</v>
      </c>
      <c r="N187" s="156">
        <v>43252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114</v>
      </c>
      <c r="B188" s="177">
        <v>43220</v>
      </c>
      <c r="C188" s="177"/>
      <c r="D188" s="178" t="s">
        <v>371</v>
      </c>
      <c r="E188" s="179" t="s">
        <v>565</v>
      </c>
      <c r="F188" s="179">
        <v>153.5</v>
      </c>
      <c r="G188" s="179"/>
      <c r="H188" s="179">
        <v>196</v>
      </c>
      <c r="I188" s="181">
        <v>196</v>
      </c>
      <c r="J188" s="151" t="s">
        <v>712</v>
      </c>
      <c r="K188" s="152">
        <f>H188-F188</f>
        <v>42.5</v>
      </c>
      <c r="L188" s="153">
        <f>K188/F188</f>
        <v>0.27687296416938112</v>
      </c>
      <c r="M188" s="148" t="s">
        <v>535</v>
      </c>
      <c r="N188" s="154">
        <v>43605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115</v>
      </c>
      <c r="B189" s="156">
        <v>43306</v>
      </c>
      <c r="C189" s="156"/>
      <c r="D189" s="157" t="s">
        <v>682</v>
      </c>
      <c r="E189" s="158" t="s">
        <v>565</v>
      </c>
      <c r="F189" s="159">
        <v>27.5</v>
      </c>
      <c r="G189" s="159"/>
      <c r="H189" s="160">
        <v>13.1</v>
      </c>
      <c r="I189" s="160">
        <v>60</v>
      </c>
      <c r="J189" s="161" t="s">
        <v>713</v>
      </c>
      <c r="K189" s="162">
        <v>-14.4</v>
      </c>
      <c r="L189" s="163">
        <v>-0.52363636363636401</v>
      </c>
      <c r="M189" s="159" t="s">
        <v>547</v>
      </c>
      <c r="N189" s="156">
        <v>43138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116</v>
      </c>
      <c r="B190" s="186">
        <v>43318</v>
      </c>
      <c r="C190" s="186"/>
      <c r="D190" s="164" t="s">
        <v>714</v>
      </c>
      <c r="E190" s="159" t="s">
        <v>565</v>
      </c>
      <c r="F190" s="159">
        <v>148.5</v>
      </c>
      <c r="G190" s="159"/>
      <c r="H190" s="159">
        <v>102</v>
      </c>
      <c r="I190" s="160">
        <v>182</v>
      </c>
      <c r="J190" s="161" t="s">
        <v>715</v>
      </c>
      <c r="K190" s="162">
        <f>H190-F190</f>
        <v>-46.5</v>
      </c>
      <c r="L190" s="163">
        <f>K190/F190</f>
        <v>-0.31313131313131315</v>
      </c>
      <c r="M190" s="159" t="s">
        <v>547</v>
      </c>
      <c r="N190" s="156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117</v>
      </c>
      <c r="B191" s="146">
        <v>43335</v>
      </c>
      <c r="C191" s="146"/>
      <c r="D191" s="147" t="s">
        <v>716</v>
      </c>
      <c r="E191" s="148" t="s">
        <v>565</v>
      </c>
      <c r="F191" s="179">
        <v>285</v>
      </c>
      <c r="G191" s="148"/>
      <c r="H191" s="148">
        <v>355</v>
      </c>
      <c r="I191" s="150">
        <v>364</v>
      </c>
      <c r="J191" s="151" t="s">
        <v>717</v>
      </c>
      <c r="K191" s="152">
        <v>70</v>
      </c>
      <c r="L191" s="153">
        <v>0.24561403508771901</v>
      </c>
      <c r="M191" s="148" t="s">
        <v>535</v>
      </c>
      <c r="N191" s="154">
        <v>43455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118</v>
      </c>
      <c r="B192" s="146">
        <v>43341</v>
      </c>
      <c r="C192" s="146"/>
      <c r="D192" s="147" t="s">
        <v>359</v>
      </c>
      <c r="E192" s="148" t="s">
        <v>565</v>
      </c>
      <c r="F192" s="179">
        <v>525</v>
      </c>
      <c r="G192" s="148"/>
      <c r="H192" s="148">
        <v>585</v>
      </c>
      <c r="I192" s="150">
        <v>635</v>
      </c>
      <c r="J192" s="151" t="s">
        <v>718</v>
      </c>
      <c r="K192" s="152">
        <f t="shared" ref="K192:K223" si="35">H192-F192</f>
        <v>60</v>
      </c>
      <c r="L192" s="153">
        <f t="shared" ref="L192:L223" si="36">K192/F192</f>
        <v>0.11428571428571428</v>
      </c>
      <c r="M192" s="148" t="s">
        <v>535</v>
      </c>
      <c r="N192" s="154">
        <v>43662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119</v>
      </c>
      <c r="B193" s="146">
        <v>43395</v>
      </c>
      <c r="C193" s="146"/>
      <c r="D193" s="147" t="s">
        <v>347</v>
      </c>
      <c r="E193" s="148" t="s">
        <v>565</v>
      </c>
      <c r="F193" s="179">
        <v>475</v>
      </c>
      <c r="G193" s="148"/>
      <c r="H193" s="148">
        <v>574</v>
      </c>
      <c r="I193" s="150">
        <v>570</v>
      </c>
      <c r="J193" s="151" t="s">
        <v>623</v>
      </c>
      <c r="K193" s="152">
        <f t="shared" si="35"/>
        <v>99</v>
      </c>
      <c r="L193" s="153">
        <f t="shared" si="36"/>
        <v>0.20842105263157895</v>
      </c>
      <c r="M193" s="148" t="s">
        <v>535</v>
      </c>
      <c r="N193" s="154">
        <v>43403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120</v>
      </c>
      <c r="B194" s="177">
        <v>43397</v>
      </c>
      <c r="C194" s="177"/>
      <c r="D194" s="178" t="s">
        <v>366</v>
      </c>
      <c r="E194" s="179" t="s">
        <v>565</v>
      </c>
      <c r="F194" s="179">
        <v>707.5</v>
      </c>
      <c r="G194" s="179"/>
      <c r="H194" s="179">
        <v>872</v>
      </c>
      <c r="I194" s="181">
        <v>872</v>
      </c>
      <c r="J194" s="182" t="s">
        <v>623</v>
      </c>
      <c r="K194" s="152">
        <f t="shared" si="35"/>
        <v>164.5</v>
      </c>
      <c r="L194" s="183">
        <f t="shared" si="36"/>
        <v>0.23250883392226149</v>
      </c>
      <c r="M194" s="179" t="s">
        <v>535</v>
      </c>
      <c r="N194" s="184">
        <v>43482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121</v>
      </c>
      <c r="B195" s="177">
        <v>43398</v>
      </c>
      <c r="C195" s="177"/>
      <c r="D195" s="178" t="s">
        <v>719</v>
      </c>
      <c r="E195" s="179" t="s">
        <v>565</v>
      </c>
      <c r="F195" s="179">
        <v>162</v>
      </c>
      <c r="G195" s="179"/>
      <c r="H195" s="179">
        <v>204</v>
      </c>
      <c r="I195" s="181">
        <v>209</v>
      </c>
      <c r="J195" s="182" t="s">
        <v>720</v>
      </c>
      <c r="K195" s="152">
        <f t="shared" si="35"/>
        <v>42</v>
      </c>
      <c r="L195" s="183">
        <f t="shared" si="36"/>
        <v>0.25925925925925924</v>
      </c>
      <c r="M195" s="179" t="s">
        <v>535</v>
      </c>
      <c r="N195" s="184">
        <v>43539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122</v>
      </c>
      <c r="B196" s="177">
        <v>43399</v>
      </c>
      <c r="C196" s="177"/>
      <c r="D196" s="178" t="s">
        <v>445</v>
      </c>
      <c r="E196" s="179" t="s">
        <v>565</v>
      </c>
      <c r="F196" s="179">
        <v>240</v>
      </c>
      <c r="G196" s="179"/>
      <c r="H196" s="179">
        <v>297</v>
      </c>
      <c r="I196" s="181">
        <v>297</v>
      </c>
      <c r="J196" s="182" t="s">
        <v>623</v>
      </c>
      <c r="K196" s="188">
        <f t="shared" si="35"/>
        <v>57</v>
      </c>
      <c r="L196" s="183">
        <f t="shared" si="36"/>
        <v>0.23749999999999999</v>
      </c>
      <c r="M196" s="179" t="s">
        <v>535</v>
      </c>
      <c r="N196" s="184">
        <v>43417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123</v>
      </c>
      <c r="B197" s="146">
        <v>43439</v>
      </c>
      <c r="C197" s="146"/>
      <c r="D197" s="147" t="s">
        <v>721</v>
      </c>
      <c r="E197" s="148" t="s">
        <v>565</v>
      </c>
      <c r="F197" s="148">
        <v>202.5</v>
      </c>
      <c r="G197" s="148"/>
      <c r="H197" s="148">
        <v>255</v>
      </c>
      <c r="I197" s="150">
        <v>252</v>
      </c>
      <c r="J197" s="151" t="s">
        <v>623</v>
      </c>
      <c r="K197" s="152">
        <f t="shared" si="35"/>
        <v>52.5</v>
      </c>
      <c r="L197" s="153">
        <f t="shared" si="36"/>
        <v>0.25925925925925924</v>
      </c>
      <c r="M197" s="148" t="s">
        <v>535</v>
      </c>
      <c r="N197" s="154">
        <v>43542</v>
      </c>
      <c r="O197" s="1"/>
      <c r="P197" s="1"/>
      <c r="Q197" s="1"/>
      <c r="R197" s="6" t="s">
        <v>722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124</v>
      </c>
      <c r="B198" s="177">
        <v>43465</v>
      </c>
      <c r="C198" s="146"/>
      <c r="D198" s="178" t="s">
        <v>392</v>
      </c>
      <c r="E198" s="179" t="s">
        <v>565</v>
      </c>
      <c r="F198" s="179">
        <v>710</v>
      </c>
      <c r="G198" s="179"/>
      <c r="H198" s="179">
        <v>866</v>
      </c>
      <c r="I198" s="181">
        <v>866</v>
      </c>
      <c r="J198" s="182" t="s">
        <v>623</v>
      </c>
      <c r="K198" s="152">
        <f t="shared" si="35"/>
        <v>156</v>
      </c>
      <c r="L198" s="153">
        <f t="shared" si="36"/>
        <v>0.21971830985915494</v>
      </c>
      <c r="M198" s="148" t="s">
        <v>535</v>
      </c>
      <c r="N198" s="154">
        <v>43553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125</v>
      </c>
      <c r="B199" s="177">
        <v>43522</v>
      </c>
      <c r="C199" s="177"/>
      <c r="D199" s="178" t="s">
        <v>151</v>
      </c>
      <c r="E199" s="179" t="s">
        <v>565</v>
      </c>
      <c r="F199" s="179">
        <v>337.25</v>
      </c>
      <c r="G199" s="179"/>
      <c r="H199" s="179">
        <v>398.5</v>
      </c>
      <c r="I199" s="181">
        <v>411</v>
      </c>
      <c r="J199" s="151" t="s">
        <v>723</v>
      </c>
      <c r="K199" s="152">
        <f t="shared" si="35"/>
        <v>61.25</v>
      </c>
      <c r="L199" s="153">
        <f t="shared" si="36"/>
        <v>0.1816160118606375</v>
      </c>
      <c r="M199" s="148" t="s">
        <v>535</v>
      </c>
      <c r="N199" s="154">
        <v>43760</v>
      </c>
      <c r="O199" s="1"/>
      <c r="P199" s="1"/>
      <c r="Q199" s="1"/>
      <c r="R199" s="6" t="s">
        <v>722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126</v>
      </c>
      <c r="B200" s="190">
        <v>43559</v>
      </c>
      <c r="C200" s="190"/>
      <c r="D200" s="191" t="s">
        <v>724</v>
      </c>
      <c r="E200" s="192" t="s">
        <v>565</v>
      </c>
      <c r="F200" s="192">
        <v>130</v>
      </c>
      <c r="G200" s="192"/>
      <c r="H200" s="192">
        <v>65</v>
      </c>
      <c r="I200" s="193">
        <v>158</v>
      </c>
      <c r="J200" s="161" t="s">
        <v>725</v>
      </c>
      <c r="K200" s="162">
        <f t="shared" si="35"/>
        <v>-65</v>
      </c>
      <c r="L200" s="163">
        <f t="shared" si="36"/>
        <v>-0.5</v>
      </c>
      <c r="M200" s="159" t="s">
        <v>547</v>
      </c>
      <c r="N200" s="156">
        <v>43726</v>
      </c>
      <c r="O200" s="1"/>
      <c r="P200" s="1"/>
      <c r="Q200" s="1"/>
      <c r="R200" s="6" t="s">
        <v>726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127</v>
      </c>
      <c r="B201" s="177">
        <v>43017</v>
      </c>
      <c r="C201" s="177"/>
      <c r="D201" s="178" t="s">
        <v>182</v>
      </c>
      <c r="E201" s="179" t="s">
        <v>565</v>
      </c>
      <c r="F201" s="179">
        <v>141.5</v>
      </c>
      <c r="G201" s="179"/>
      <c r="H201" s="179">
        <v>183.5</v>
      </c>
      <c r="I201" s="181">
        <v>210</v>
      </c>
      <c r="J201" s="151" t="s">
        <v>720</v>
      </c>
      <c r="K201" s="152">
        <f t="shared" si="35"/>
        <v>42</v>
      </c>
      <c r="L201" s="153">
        <f t="shared" si="36"/>
        <v>0.29681978798586572</v>
      </c>
      <c r="M201" s="148" t="s">
        <v>535</v>
      </c>
      <c r="N201" s="154">
        <v>43042</v>
      </c>
      <c r="O201" s="1"/>
      <c r="P201" s="1"/>
      <c r="Q201" s="1"/>
      <c r="R201" s="6" t="s">
        <v>726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128</v>
      </c>
      <c r="B202" s="190">
        <v>43074</v>
      </c>
      <c r="C202" s="190"/>
      <c r="D202" s="191" t="s">
        <v>727</v>
      </c>
      <c r="E202" s="192" t="s">
        <v>565</v>
      </c>
      <c r="F202" s="187">
        <v>172</v>
      </c>
      <c r="G202" s="192"/>
      <c r="H202" s="192">
        <v>155.25</v>
      </c>
      <c r="I202" s="193">
        <v>230</v>
      </c>
      <c r="J202" s="161" t="s">
        <v>728</v>
      </c>
      <c r="K202" s="162">
        <f t="shared" si="35"/>
        <v>-16.75</v>
      </c>
      <c r="L202" s="163">
        <f t="shared" si="36"/>
        <v>-9.7383720930232565E-2</v>
      </c>
      <c r="M202" s="159" t="s">
        <v>547</v>
      </c>
      <c r="N202" s="156">
        <v>43787</v>
      </c>
      <c r="O202" s="1"/>
      <c r="P202" s="1"/>
      <c r="Q202" s="1"/>
      <c r="R202" s="6" t="s">
        <v>726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129</v>
      </c>
      <c r="B203" s="177">
        <v>43398</v>
      </c>
      <c r="C203" s="177"/>
      <c r="D203" s="178" t="s">
        <v>107</v>
      </c>
      <c r="E203" s="179" t="s">
        <v>565</v>
      </c>
      <c r="F203" s="179">
        <v>698.5</v>
      </c>
      <c r="G203" s="179"/>
      <c r="H203" s="179">
        <v>890</v>
      </c>
      <c r="I203" s="181">
        <v>890</v>
      </c>
      <c r="J203" s="151" t="s">
        <v>788</v>
      </c>
      <c r="K203" s="152">
        <f t="shared" si="35"/>
        <v>191.5</v>
      </c>
      <c r="L203" s="153">
        <f t="shared" si="36"/>
        <v>0.27415891195418757</v>
      </c>
      <c r="M203" s="148" t="s">
        <v>535</v>
      </c>
      <c r="N203" s="154">
        <v>44328</v>
      </c>
      <c r="O203" s="1"/>
      <c r="P203" s="1"/>
      <c r="Q203" s="1"/>
      <c r="R203" s="6" t="s">
        <v>722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130</v>
      </c>
      <c r="B204" s="177">
        <v>42877</v>
      </c>
      <c r="C204" s="177"/>
      <c r="D204" s="178" t="s">
        <v>358</v>
      </c>
      <c r="E204" s="179" t="s">
        <v>565</v>
      </c>
      <c r="F204" s="179">
        <v>127.6</v>
      </c>
      <c r="G204" s="179"/>
      <c r="H204" s="179">
        <v>138</v>
      </c>
      <c r="I204" s="181">
        <v>190</v>
      </c>
      <c r="J204" s="151" t="s">
        <v>729</v>
      </c>
      <c r="K204" s="152">
        <f t="shared" si="35"/>
        <v>10.400000000000006</v>
      </c>
      <c r="L204" s="153">
        <f t="shared" si="36"/>
        <v>8.1504702194357417E-2</v>
      </c>
      <c r="M204" s="148" t="s">
        <v>535</v>
      </c>
      <c r="N204" s="154">
        <v>43774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131</v>
      </c>
      <c r="B205" s="177">
        <v>43158</v>
      </c>
      <c r="C205" s="177"/>
      <c r="D205" s="178" t="s">
        <v>730</v>
      </c>
      <c r="E205" s="179" t="s">
        <v>565</v>
      </c>
      <c r="F205" s="179">
        <v>317</v>
      </c>
      <c r="G205" s="179"/>
      <c r="H205" s="179">
        <v>382.5</v>
      </c>
      <c r="I205" s="181">
        <v>398</v>
      </c>
      <c r="J205" s="151" t="s">
        <v>731</v>
      </c>
      <c r="K205" s="152">
        <f t="shared" si="35"/>
        <v>65.5</v>
      </c>
      <c r="L205" s="153">
        <f t="shared" si="36"/>
        <v>0.20662460567823343</v>
      </c>
      <c r="M205" s="148" t="s">
        <v>535</v>
      </c>
      <c r="N205" s="154">
        <v>44238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132</v>
      </c>
      <c r="B206" s="190">
        <v>43164</v>
      </c>
      <c r="C206" s="190"/>
      <c r="D206" s="191" t="s">
        <v>144</v>
      </c>
      <c r="E206" s="192" t="s">
        <v>565</v>
      </c>
      <c r="F206" s="187">
        <f>510-14.4</f>
        <v>495.6</v>
      </c>
      <c r="G206" s="192"/>
      <c r="H206" s="192">
        <v>350</v>
      </c>
      <c r="I206" s="193">
        <v>672</v>
      </c>
      <c r="J206" s="161" t="s">
        <v>732</v>
      </c>
      <c r="K206" s="162">
        <f t="shared" si="35"/>
        <v>-145.60000000000002</v>
      </c>
      <c r="L206" s="163">
        <f t="shared" si="36"/>
        <v>-0.29378531073446329</v>
      </c>
      <c r="M206" s="159" t="s">
        <v>547</v>
      </c>
      <c r="N206" s="156">
        <v>43887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133</v>
      </c>
      <c r="B207" s="190">
        <v>43237</v>
      </c>
      <c r="C207" s="190"/>
      <c r="D207" s="191" t="s">
        <v>437</v>
      </c>
      <c r="E207" s="192" t="s">
        <v>565</v>
      </c>
      <c r="F207" s="187">
        <v>230.3</v>
      </c>
      <c r="G207" s="192"/>
      <c r="H207" s="192">
        <v>102.5</v>
      </c>
      <c r="I207" s="193">
        <v>348</v>
      </c>
      <c r="J207" s="161" t="s">
        <v>733</v>
      </c>
      <c r="K207" s="162">
        <f t="shared" si="35"/>
        <v>-127.80000000000001</v>
      </c>
      <c r="L207" s="163">
        <f t="shared" si="36"/>
        <v>-0.55492835432045162</v>
      </c>
      <c r="M207" s="159" t="s">
        <v>547</v>
      </c>
      <c r="N207" s="156">
        <v>43896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134</v>
      </c>
      <c r="B208" s="177">
        <v>43258</v>
      </c>
      <c r="C208" s="177"/>
      <c r="D208" s="178" t="s">
        <v>409</v>
      </c>
      <c r="E208" s="179" t="s">
        <v>565</v>
      </c>
      <c r="F208" s="179">
        <f>342.5-5.1</f>
        <v>337.4</v>
      </c>
      <c r="G208" s="179"/>
      <c r="H208" s="179">
        <v>412.5</v>
      </c>
      <c r="I208" s="181">
        <v>439</v>
      </c>
      <c r="J208" s="151" t="s">
        <v>734</v>
      </c>
      <c r="K208" s="152">
        <f t="shared" si="35"/>
        <v>75.100000000000023</v>
      </c>
      <c r="L208" s="153">
        <f t="shared" si="36"/>
        <v>0.22258446947243635</v>
      </c>
      <c r="M208" s="148" t="s">
        <v>535</v>
      </c>
      <c r="N208" s="154">
        <v>44230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0">
        <v>135</v>
      </c>
      <c r="B209" s="169">
        <v>43285</v>
      </c>
      <c r="C209" s="169"/>
      <c r="D209" s="170" t="s">
        <v>55</v>
      </c>
      <c r="E209" s="171" t="s">
        <v>565</v>
      </c>
      <c r="F209" s="171">
        <f>127.5-5.53</f>
        <v>121.97</v>
      </c>
      <c r="G209" s="172"/>
      <c r="H209" s="172">
        <v>122.5</v>
      </c>
      <c r="I209" s="172">
        <v>170</v>
      </c>
      <c r="J209" s="173" t="s">
        <v>761</v>
      </c>
      <c r="K209" s="174">
        <f t="shared" si="35"/>
        <v>0.53000000000000114</v>
      </c>
      <c r="L209" s="175">
        <f t="shared" si="36"/>
        <v>4.3453308190538747E-3</v>
      </c>
      <c r="M209" s="171" t="s">
        <v>656</v>
      </c>
      <c r="N209" s="169">
        <v>44431</v>
      </c>
      <c r="O209" s="1"/>
      <c r="P209" s="1"/>
      <c r="Q209" s="1"/>
      <c r="R209" s="6" t="s">
        <v>722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136</v>
      </c>
      <c r="B210" s="190">
        <v>43294</v>
      </c>
      <c r="C210" s="190"/>
      <c r="D210" s="191" t="s">
        <v>349</v>
      </c>
      <c r="E210" s="192" t="s">
        <v>565</v>
      </c>
      <c r="F210" s="187">
        <v>46.5</v>
      </c>
      <c r="G210" s="192"/>
      <c r="H210" s="192">
        <v>17</v>
      </c>
      <c r="I210" s="193">
        <v>59</v>
      </c>
      <c r="J210" s="161" t="s">
        <v>735</v>
      </c>
      <c r="K210" s="162">
        <f t="shared" si="35"/>
        <v>-29.5</v>
      </c>
      <c r="L210" s="163">
        <f t="shared" si="36"/>
        <v>-0.63440860215053763</v>
      </c>
      <c r="M210" s="159" t="s">
        <v>547</v>
      </c>
      <c r="N210" s="156">
        <v>43887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137</v>
      </c>
      <c r="B211" s="177">
        <v>43396</v>
      </c>
      <c r="C211" s="177"/>
      <c r="D211" s="178" t="s">
        <v>394</v>
      </c>
      <c r="E211" s="179" t="s">
        <v>565</v>
      </c>
      <c r="F211" s="179">
        <v>156.5</v>
      </c>
      <c r="G211" s="179"/>
      <c r="H211" s="179">
        <v>207.5</v>
      </c>
      <c r="I211" s="181">
        <v>191</v>
      </c>
      <c r="J211" s="151" t="s">
        <v>623</v>
      </c>
      <c r="K211" s="152">
        <f t="shared" si="35"/>
        <v>51</v>
      </c>
      <c r="L211" s="153">
        <f t="shared" si="36"/>
        <v>0.32587859424920129</v>
      </c>
      <c r="M211" s="148" t="s">
        <v>535</v>
      </c>
      <c r="N211" s="154">
        <v>44369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138</v>
      </c>
      <c r="B212" s="177">
        <v>43439</v>
      </c>
      <c r="C212" s="177"/>
      <c r="D212" s="178" t="s">
        <v>314</v>
      </c>
      <c r="E212" s="179" t="s">
        <v>565</v>
      </c>
      <c r="F212" s="179">
        <v>259.5</v>
      </c>
      <c r="G212" s="179"/>
      <c r="H212" s="179">
        <v>320</v>
      </c>
      <c r="I212" s="181">
        <v>320</v>
      </c>
      <c r="J212" s="151" t="s">
        <v>623</v>
      </c>
      <c r="K212" s="152">
        <f t="shared" si="35"/>
        <v>60.5</v>
      </c>
      <c r="L212" s="153">
        <f t="shared" si="36"/>
        <v>0.23314065510597304</v>
      </c>
      <c r="M212" s="148" t="s">
        <v>535</v>
      </c>
      <c r="N212" s="154">
        <v>44323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139</v>
      </c>
      <c r="B213" s="190">
        <v>43439</v>
      </c>
      <c r="C213" s="190"/>
      <c r="D213" s="191" t="s">
        <v>736</v>
      </c>
      <c r="E213" s="192" t="s">
        <v>565</v>
      </c>
      <c r="F213" s="192">
        <v>715</v>
      </c>
      <c r="G213" s="192"/>
      <c r="H213" s="192">
        <v>445</v>
      </c>
      <c r="I213" s="193">
        <v>840</v>
      </c>
      <c r="J213" s="161" t="s">
        <v>737</v>
      </c>
      <c r="K213" s="162">
        <f t="shared" si="35"/>
        <v>-270</v>
      </c>
      <c r="L213" s="163">
        <f t="shared" si="36"/>
        <v>-0.3776223776223776</v>
      </c>
      <c r="M213" s="159" t="s">
        <v>547</v>
      </c>
      <c r="N213" s="156">
        <v>43800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140</v>
      </c>
      <c r="B214" s="177">
        <v>43469</v>
      </c>
      <c r="C214" s="177"/>
      <c r="D214" s="178" t="s">
        <v>156</v>
      </c>
      <c r="E214" s="179" t="s">
        <v>565</v>
      </c>
      <c r="F214" s="179">
        <v>875</v>
      </c>
      <c r="G214" s="179"/>
      <c r="H214" s="179">
        <v>1165</v>
      </c>
      <c r="I214" s="181">
        <v>1185</v>
      </c>
      <c r="J214" s="151" t="s">
        <v>738</v>
      </c>
      <c r="K214" s="152">
        <f t="shared" si="35"/>
        <v>290</v>
      </c>
      <c r="L214" s="153">
        <f t="shared" si="36"/>
        <v>0.33142857142857141</v>
      </c>
      <c r="M214" s="148" t="s">
        <v>535</v>
      </c>
      <c r="N214" s="154">
        <v>43847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141</v>
      </c>
      <c r="B215" s="177">
        <v>43559</v>
      </c>
      <c r="C215" s="177"/>
      <c r="D215" s="178" t="s">
        <v>330</v>
      </c>
      <c r="E215" s="179" t="s">
        <v>565</v>
      </c>
      <c r="F215" s="179">
        <f>387-14.63</f>
        <v>372.37</v>
      </c>
      <c r="G215" s="179"/>
      <c r="H215" s="179">
        <v>490</v>
      </c>
      <c r="I215" s="181">
        <v>490</v>
      </c>
      <c r="J215" s="151" t="s">
        <v>623</v>
      </c>
      <c r="K215" s="152">
        <f t="shared" si="35"/>
        <v>117.63</v>
      </c>
      <c r="L215" s="153">
        <f t="shared" si="36"/>
        <v>0.31589548030185027</v>
      </c>
      <c r="M215" s="148" t="s">
        <v>535</v>
      </c>
      <c r="N215" s="154">
        <v>43850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142</v>
      </c>
      <c r="B216" s="190">
        <v>43578</v>
      </c>
      <c r="C216" s="190"/>
      <c r="D216" s="191" t="s">
        <v>739</v>
      </c>
      <c r="E216" s="192" t="s">
        <v>537</v>
      </c>
      <c r="F216" s="192">
        <v>220</v>
      </c>
      <c r="G216" s="192"/>
      <c r="H216" s="192">
        <v>127.5</v>
      </c>
      <c r="I216" s="193">
        <v>284</v>
      </c>
      <c r="J216" s="161" t="s">
        <v>740</v>
      </c>
      <c r="K216" s="162">
        <f t="shared" si="35"/>
        <v>-92.5</v>
      </c>
      <c r="L216" s="163">
        <f t="shared" si="36"/>
        <v>-0.42045454545454547</v>
      </c>
      <c r="M216" s="159" t="s">
        <v>547</v>
      </c>
      <c r="N216" s="156">
        <v>43896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143</v>
      </c>
      <c r="B217" s="177">
        <v>43622</v>
      </c>
      <c r="C217" s="177"/>
      <c r="D217" s="178" t="s">
        <v>446</v>
      </c>
      <c r="E217" s="179" t="s">
        <v>537</v>
      </c>
      <c r="F217" s="179">
        <v>332.8</v>
      </c>
      <c r="G217" s="179"/>
      <c r="H217" s="179">
        <v>405</v>
      </c>
      <c r="I217" s="181">
        <v>419</v>
      </c>
      <c r="J217" s="151" t="s">
        <v>741</v>
      </c>
      <c r="K217" s="152">
        <f t="shared" si="35"/>
        <v>72.199999999999989</v>
      </c>
      <c r="L217" s="153">
        <f t="shared" si="36"/>
        <v>0.21694711538461534</v>
      </c>
      <c r="M217" s="148" t="s">
        <v>535</v>
      </c>
      <c r="N217" s="154">
        <v>43860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0">
        <v>144</v>
      </c>
      <c r="B218" s="169">
        <v>43641</v>
      </c>
      <c r="C218" s="169"/>
      <c r="D218" s="170" t="s">
        <v>149</v>
      </c>
      <c r="E218" s="171" t="s">
        <v>565</v>
      </c>
      <c r="F218" s="171">
        <v>386</v>
      </c>
      <c r="G218" s="172"/>
      <c r="H218" s="172">
        <v>395</v>
      </c>
      <c r="I218" s="172">
        <v>452</v>
      </c>
      <c r="J218" s="173" t="s">
        <v>742</v>
      </c>
      <c r="K218" s="174">
        <f t="shared" si="35"/>
        <v>9</v>
      </c>
      <c r="L218" s="175">
        <f t="shared" si="36"/>
        <v>2.3316062176165803E-2</v>
      </c>
      <c r="M218" s="171" t="s">
        <v>656</v>
      </c>
      <c r="N218" s="169">
        <v>43868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0">
        <v>145</v>
      </c>
      <c r="B219" s="169">
        <v>43707</v>
      </c>
      <c r="C219" s="169"/>
      <c r="D219" s="170" t="s">
        <v>130</v>
      </c>
      <c r="E219" s="171" t="s">
        <v>565</v>
      </c>
      <c r="F219" s="171">
        <v>137.5</v>
      </c>
      <c r="G219" s="172"/>
      <c r="H219" s="172">
        <v>138.5</v>
      </c>
      <c r="I219" s="172">
        <v>190</v>
      </c>
      <c r="J219" s="173" t="s">
        <v>760</v>
      </c>
      <c r="K219" s="174">
        <f t="shared" si="35"/>
        <v>1</v>
      </c>
      <c r="L219" s="175">
        <f t="shared" si="36"/>
        <v>7.2727272727272727E-3</v>
      </c>
      <c r="M219" s="171" t="s">
        <v>656</v>
      </c>
      <c r="N219" s="169">
        <v>44432</v>
      </c>
      <c r="O219" s="1"/>
      <c r="P219" s="1"/>
      <c r="Q219" s="1"/>
      <c r="R219" s="6" t="s">
        <v>722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146</v>
      </c>
      <c r="B220" s="177">
        <v>43731</v>
      </c>
      <c r="C220" s="177"/>
      <c r="D220" s="178" t="s">
        <v>402</v>
      </c>
      <c r="E220" s="179" t="s">
        <v>565</v>
      </c>
      <c r="F220" s="179">
        <v>235</v>
      </c>
      <c r="G220" s="179"/>
      <c r="H220" s="179">
        <v>295</v>
      </c>
      <c r="I220" s="181">
        <v>296</v>
      </c>
      <c r="J220" s="151" t="s">
        <v>743</v>
      </c>
      <c r="K220" s="152">
        <f t="shared" si="35"/>
        <v>60</v>
      </c>
      <c r="L220" s="153">
        <f t="shared" si="36"/>
        <v>0.25531914893617019</v>
      </c>
      <c r="M220" s="148" t="s">
        <v>535</v>
      </c>
      <c r="N220" s="154">
        <v>43844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147</v>
      </c>
      <c r="B221" s="177">
        <v>43752</v>
      </c>
      <c r="C221" s="177"/>
      <c r="D221" s="178" t="s">
        <v>744</v>
      </c>
      <c r="E221" s="179" t="s">
        <v>565</v>
      </c>
      <c r="F221" s="179">
        <v>277.5</v>
      </c>
      <c r="G221" s="179"/>
      <c r="H221" s="179">
        <v>333</v>
      </c>
      <c r="I221" s="181">
        <v>333</v>
      </c>
      <c r="J221" s="151" t="s">
        <v>745</v>
      </c>
      <c r="K221" s="152">
        <f t="shared" si="35"/>
        <v>55.5</v>
      </c>
      <c r="L221" s="153">
        <f t="shared" si="36"/>
        <v>0.2</v>
      </c>
      <c r="M221" s="148" t="s">
        <v>535</v>
      </c>
      <c r="N221" s="154">
        <v>43846</v>
      </c>
      <c r="O221" s="1"/>
      <c r="P221" s="1"/>
      <c r="Q221" s="1"/>
      <c r="R221" s="6" t="s">
        <v>722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148</v>
      </c>
      <c r="B222" s="177">
        <v>43752</v>
      </c>
      <c r="C222" s="177"/>
      <c r="D222" s="178" t="s">
        <v>746</v>
      </c>
      <c r="E222" s="179" t="s">
        <v>565</v>
      </c>
      <c r="F222" s="179">
        <v>930</v>
      </c>
      <c r="G222" s="179"/>
      <c r="H222" s="179">
        <v>1165</v>
      </c>
      <c r="I222" s="181">
        <v>1200</v>
      </c>
      <c r="J222" s="151" t="s">
        <v>747</v>
      </c>
      <c r="K222" s="152">
        <f t="shared" si="35"/>
        <v>235</v>
      </c>
      <c r="L222" s="153">
        <f t="shared" si="36"/>
        <v>0.25268817204301075</v>
      </c>
      <c r="M222" s="148" t="s">
        <v>535</v>
      </c>
      <c r="N222" s="154">
        <v>43847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149</v>
      </c>
      <c r="B223" s="177">
        <v>43753</v>
      </c>
      <c r="C223" s="177"/>
      <c r="D223" s="178" t="s">
        <v>748</v>
      </c>
      <c r="E223" s="179" t="s">
        <v>565</v>
      </c>
      <c r="F223" s="149">
        <v>111</v>
      </c>
      <c r="G223" s="179"/>
      <c r="H223" s="179">
        <v>141</v>
      </c>
      <c r="I223" s="181">
        <v>141</v>
      </c>
      <c r="J223" s="151" t="s">
        <v>550</v>
      </c>
      <c r="K223" s="152">
        <f t="shared" si="35"/>
        <v>30</v>
      </c>
      <c r="L223" s="153">
        <f t="shared" si="36"/>
        <v>0.27027027027027029</v>
      </c>
      <c r="M223" s="148" t="s">
        <v>535</v>
      </c>
      <c r="N223" s="154">
        <v>44328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150</v>
      </c>
      <c r="B224" s="177">
        <v>43753</v>
      </c>
      <c r="C224" s="177"/>
      <c r="D224" s="178" t="s">
        <v>749</v>
      </c>
      <c r="E224" s="179" t="s">
        <v>565</v>
      </c>
      <c r="F224" s="149">
        <v>296</v>
      </c>
      <c r="G224" s="179"/>
      <c r="H224" s="179">
        <v>370</v>
      </c>
      <c r="I224" s="181">
        <v>370</v>
      </c>
      <c r="J224" s="151" t="s">
        <v>623</v>
      </c>
      <c r="K224" s="152">
        <f t="shared" ref="K224:K243" si="37">H224-F224</f>
        <v>74</v>
      </c>
      <c r="L224" s="153">
        <f t="shared" ref="L224:L243" si="38">K224/F224</f>
        <v>0.25</v>
      </c>
      <c r="M224" s="148" t="s">
        <v>535</v>
      </c>
      <c r="N224" s="154">
        <v>43853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151</v>
      </c>
      <c r="B225" s="177">
        <v>43754</v>
      </c>
      <c r="C225" s="177"/>
      <c r="D225" s="178" t="s">
        <v>750</v>
      </c>
      <c r="E225" s="179" t="s">
        <v>565</v>
      </c>
      <c r="F225" s="149">
        <v>300</v>
      </c>
      <c r="G225" s="179"/>
      <c r="H225" s="179">
        <v>382.5</v>
      </c>
      <c r="I225" s="181">
        <v>344</v>
      </c>
      <c r="J225" s="151" t="s">
        <v>791</v>
      </c>
      <c r="K225" s="152">
        <f t="shared" si="37"/>
        <v>82.5</v>
      </c>
      <c r="L225" s="153">
        <f t="shared" si="38"/>
        <v>0.27500000000000002</v>
      </c>
      <c r="M225" s="148" t="s">
        <v>535</v>
      </c>
      <c r="N225" s="154">
        <v>44238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152</v>
      </c>
      <c r="B226" s="177">
        <v>43832</v>
      </c>
      <c r="C226" s="177"/>
      <c r="D226" s="178" t="s">
        <v>751</v>
      </c>
      <c r="E226" s="179" t="s">
        <v>565</v>
      </c>
      <c r="F226" s="149">
        <v>495</v>
      </c>
      <c r="G226" s="179"/>
      <c r="H226" s="179">
        <v>595</v>
      </c>
      <c r="I226" s="181">
        <v>590</v>
      </c>
      <c r="J226" s="151" t="s">
        <v>790</v>
      </c>
      <c r="K226" s="152">
        <f t="shared" si="37"/>
        <v>100</v>
      </c>
      <c r="L226" s="153">
        <f t="shared" si="38"/>
        <v>0.20202020202020202</v>
      </c>
      <c r="M226" s="148" t="s">
        <v>535</v>
      </c>
      <c r="N226" s="154">
        <v>44589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153</v>
      </c>
      <c r="B227" s="177">
        <v>43966</v>
      </c>
      <c r="C227" s="177"/>
      <c r="D227" s="178" t="s">
        <v>71</v>
      </c>
      <c r="E227" s="179" t="s">
        <v>565</v>
      </c>
      <c r="F227" s="149">
        <v>67.5</v>
      </c>
      <c r="G227" s="179"/>
      <c r="H227" s="179">
        <v>86</v>
      </c>
      <c r="I227" s="181">
        <v>86</v>
      </c>
      <c r="J227" s="151" t="s">
        <v>752</v>
      </c>
      <c r="K227" s="152">
        <f t="shared" si="37"/>
        <v>18.5</v>
      </c>
      <c r="L227" s="153">
        <f t="shared" si="38"/>
        <v>0.27407407407407408</v>
      </c>
      <c r="M227" s="148" t="s">
        <v>535</v>
      </c>
      <c r="N227" s="154">
        <v>44008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154</v>
      </c>
      <c r="B228" s="177">
        <v>44035</v>
      </c>
      <c r="C228" s="177"/>
      <c r="D228" s="178" t="s">
        <v>445</v>
      </c>
      <c r="E228" s="179" t="s">
        <v>565</v>
      </c>
      <c r="F228" s="149">
        <v>231</v>
      </c>
      <c r="G228" s="179"/>
      <c r="H228" s="179">
        <v>281</v>
      </c>
      <c r="I228" s="181">
        <v>281</v>
      </c>
      <c r="J228" s="151" t="s">
        <v>623</v>
      </c>
      <c r="K228" s="152">
        <f t="shared" si="37"/>
        <v>50</v>
      </c>
      <c r="L228" s="153">
        <f t="shared" si="38"/>
        <v>0.21645021645021645</v>
      </c>
      <c r="M228" s="148" t="s">
        <v>535</v>
      </c>
      <c r="N228" s="154">
        <v>44358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155</v>
      </c>
      <c r="B229" s="177">
        <v>44092</v>
      </c>
      <c r="C229" s="177"/>
      <c r="D229" s="178" t="s">
        <v>386</v>
      </c>
      <c r="E229" s="179" t="s">
        <v>565</v>
      </c>
      <c r="F229" s="179">
        <v>206</v>
      </c>
      <c r="G229" s="179"/>
      <c r="H229" s="179">
        <v>248</v>
      </c>
      <c r="I229" s="181">
        <v>248</v>
      </c>
      <c r="J229" s="151" t="s">
        <v>623</v>
      </c>
      <c r="K229" s="152">
        <f t="shared" si="37"/>
        <v>42</v>
      </c>
      <c r="L229" s="153">
        <f t="shared" si="38"/>
        <v>0.20388349514563106</v>
      </c>
      <c r="M229" s="148" t="s">
        <v>535</v>
      </c>
      <c r="N229" s="154">
        <v>44214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156</v>
      </c>
      <c r="B230" s="177">
        <v>44140</v>
      </c>
      <c r="C230" s="177"/>
      <c r="D230" s="178" t="s">
        <v>386</v>
      </c>
      <c r="E230" s="179" t="s">
        <v>565</v>
      </c>
      <c r="F230" s="179">
        <v>182.5</v>
      </c>
      <c r="G230" s="179"/>
      <c r="H230" s="179">
        <v>248</v>
      </c>
      <c r="I230" s="181">
        <v>248</v>
      </c>
      <c r="J230" s="151" t="s">
        <v>623</v>
      </c>
      <c r="K230" s="152">
        <f t="shared" si="37"/>
        <v>65.5</v>
      </c>
      <c r="L230" s="153">
        <f t="shared" si="38"/>
        <v>0.35890410958904112</v>
      </c>
      <c r="M230" s="148" t="s">
        <v>535</v>
      </c>
      <c r="N230" s="154">
        <v>44214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157</v>
      </c>
      <c r="B231" s="177">
        <v>44140</v>
      </c>
      <c r="C231" s="177"/>
      <c r="D231" s="178" t="s">
        <v>314</v>
      </c>
      <c r="E231" s="179" t="s">
        <v>565</v>
      </c>
      <c r="F231" s="179">
        <v>247.5</v>
      </c>
      <c r="G231" s="179"/>
      <c r="H231" s="179">
        <v>320</v>
      </c>
      <c r="I231" s="181">
        <v>320</v>
      </c>
      <c r="J231" s="151" t="s">
        <v>623</v>
      </c>
      <c r="K231" s="152">
        <f t="shared" si="37"/>
        <v>72.5</v>
      </c>
      <c r="L231" s="153">
        <f t="shared" si="38"/>
        <v>0.29292929292929293</v>
      </c>
      <c r="M231" s="148" t="s">
        <v>535</v>
      </c>
      <c r="N231" s="154">
        <v>44323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158</v>
      </c>
      <c r="B232" s="177">
        <v>44140</v>
      </c>
      <c r="C232" s="177"/>
      <c r="D232" s="178" t="s">
        <v>267</v>
      </c>
      <c r="E232" s="179" t="s">
        <v>565</v>
      </c>
      <c r="F232" s="149">
        <v>925</v>
      </c>
      <c r="G232" s="179"/>
      <c r="H232" s="179">
        <v>1095</v>
      </c>
      <c r="I232" s="181">
        <v>1093</v>
      </c>
      <c r="J232" s="151" t="s">
        <v>753</v>
      </c>
      <c r="K232" s="152">
        <f t="shared" si="37"/>
        <v>170</v>
      </c>
      <c r="L232" s="153">
        <f t="shared" si="38"/>
        <v>0.18378378378378379</v>
      </c>
      <c r="M232" s="148" t="s">
        <v>535</v>
      </c>
      <c r="N232" s="154">
        <v>44201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159</v>
      </c>
      <c r="B233" s="177">
        <v>44140</v>
      </c>
      <c r="C233" s="177"/>
      <c r="D233" s="178" t="s">
        <v>330</v>
      </c>
      <c r="E233" s="179" t="s">
        <v>565</v>
      </c>
      <c r="F233" s="149">
        <v>332.5</v>
      </c>
      <c r="G233" s="179"/>
      <c r="H233" s="179">
        <v>393</v>
      </c>
      <c r="I233" s="181">
        <v>406</v>
      </c>
      <c r="J233" s="151" t="s">
        <v>754</v>
      </c>
      <c r="K233" s="152">
        <f t="shared" si="37"/>
        <v>60.5</v>
      </c>
      <c r="L233" s="153">
        <f t="shared" si="38"/>
        <v>0.18195488721804512</v>
      </c>
      <c r="M233" s="148" t="s">
        <v>535</v>
      </c>
      <c r="N233" s="154">
        <v>44256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160</v>
      </c>
      <c r="B234" s="177">
        <v>44141</v>
      </c>
      <c r="C234" s="177"/>
      <c r="D234" s="178" t="s">
        <v>445</v>
      </c>
      <c r="E234" s="179" t="s">
        <v>565</v>
      </c>
      <c r="F234" s="149">
        <v>231</v>
      </c>
      <c r="G234" s="179"/>
      <c r="H234" s="179">
        <v>281</v>
      </c>
      <c r="I234" s="181">
        <v>281</v>
      </c>
      <c r="J234" s="151" t="s">
        <v>623</v>
      </c>
      <c r="K234" s="152">
        <f t="shared" si="37"/>
        <v>50</v>
      </c>
      <c r="L234" s="153">
        <f t="shared" si="38"/>
        <v>0.21645021645021645</v>
      </c>
      <c r="M234" s="148" t="s">
        <v>535</v>
      </c>
      <c r="N234" s="154">
        <v>44358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161</v>
      </c>
      <c r="B235" s="177">
        <v>44187</v>
      </c>
      <c r="C235" s="177"/>
      <c r="D235" s="178" t="s">
        <v>421</v>
      </c>
      <c r="E235" s="179" t="s">
        <v>565</v>
      </c>
      <c r="F235" s="149">
        <v>190</v>
      </c>
      <c r="G235" s="179"/>
      <c r="H235" s="179">
        <v>239</v>
      </c>
      <c r="I235" s="181">
        <v>239</v>
      </c>
      <c r="J235" s="151" t="s">
        <v>840</v>
      </c>
      <c r="K235" s="152">
        <f t="shared" si="37"/>
        <v>49</v>
      </c>
      <c r="L235" s="153">
        <f t="shared" si="38"/>
        <v>0.25789473684210529</v>
      </c>
      <c r="M235" s="148" t="s">
        <v>535</v>
      </c>
      <c r="N235" s="154">
        <v>44844</v>
      </c>
      <c r="O235" s="1"/>
      <c r="P235" s="1"/>
      <c r="Q235" s="1"/>
      <c r="R235" s="6" t="s">
        <v>726</v>
      </c>
    </row>
    <row r="236" spans="1:26" ht="12.75" customHeight="1">
      <c r="A236" s="176">
        <v>162</v>
      </c>
      <c r="B236" s="177">
        <v>44258</v>
      </c>
      <c r="C236" s="177"/>
      <c r="D236" s="178" t="s">
        <v>751</v>
      </c>
      <c r="E236" s="179" t="s">
        <v>565</v>
      </c>
      <c r="F236" s="149">
        <v>495</v>
      </c>
      <c r="G236" s="179"/>
      <c r="H236" s="179">
        <v>595</v>
      </c>
      <c r="I236" s="181">
        <v>590</v>
      </c>
      <c r="J236" s="151" t="s">
        <v>790</v>
      </c>
      <c r="K236" s="152">
        <f t="shared" si="37"/>
        <v>100</v>
      </c>
      <c r="L236" s="153">
        <f t="shared" si="38"/>
        <v>0.20202020202020202</v>
      </c>
      <c r="M236" s="148" t="s">
        <v>535</v>
      </c>
      <c r="N236" s="154">
        <v>44589</v>
      </c>
      <c r="O236" s="1"/>
      <c r="P236" s="1"/>
      <c r="R236" s="6" t="s">
        <v>726</v>
      </c>
    </row>
    <row r="237" spans="1:26" ht="12.75" customHeight="1">
      <c r="A237" s="176">
        <v>163</v>
      </c>
      <c r="B237" s="177">
        <v>44274</v>
      </c>
      <c r="C237" s="177"/>
      <c r="D237" s="178" t="s">
        <v>330</v>
      </c>
      <c r="E237" s="179" t="s">
        <v>565</v>
      </c>
      <c r="F237" s="149">
        <v>355</v>
      </c>
      <c r="G237" s="179"/>
      <c r="H237" s="179">
        <v>422.5</v>
      </c>
      <c r="I237" s="181">
        <v>420</v>
      </c>
      <c r="J237" s="151" t="s">
        <v>755</v>
      </c>
      <c r="K237" s="152">
        <f t="shared" si="37"/>
        <v>67.5</v>
      </c>
      <c r="L237" s="153">
        <f t="shared" si="38"/>
        <v>0.19014084507042253</v>
      </c>
      <c r="M237" s="148" t="s">
        <v>535</v>
      </c>
      <c r="N237" s="154">
        <v>44361</v>
      </c>
      <c r="O237" s="1"/>
      <c r="R237" s="194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164</v>
      </c>
      <c r="B238" s="177">
        <v>44295</v>
      </c>
      <c r="C238" s="177"/>
      <c r="D238" s="178" t="s">
        <v>756</v>
      </c>
      <c r="E238" s="179" t="s">
        <v>565</v>
      </c>
      <c r="F238" s="149">
        <v>555</v>
      </c>
      <c r="G238" s="179"/>
      <c r="H238" s="179">
        <v>663</v>
      </c>
      <c r="I238" s="181">
        <v>663</v>
      </c>
      <c r="J238" s="151" t="s">
        <v>757</v>
      </c>
      <c r="K238" s="152">
        <f t="shared" si="37"/>
        <v>108</v>
      </c>
      <c r="L238" s="153">
        <f t="shared" si="38"/>
        <v>0.19459459459459461</v>
      </c>
      <c r="M238" s="148" t="s">
        <v>535</v>
      </c>
      <c r="N238" s="154">
        <v>44321</v>
      </c>
      <c r="O238" s="1"/>
      <c r="P238" s="1"/>
      <c r="Q238" s="1"/>
      <c r="R238" s="194" t="s">
        <v>726</v>
      </c>
    </row>
    <row r="239" spans="1:26" ht="12.75" customHeight="1">
      <c r="A239" s="176">
        <v>165</v>
      </c>
      <c r="B239" s="177">
        <v>44308</v>
      </c>
      <c r="C239" s="177"/>
      <c r="D239" s="178" t="s">
        <v>358</v>
      </c>
      <c r="E239" s="179" t="s">
        <v>565</v>
      </c>
      <c r="F239" s="149">
        <v>126.5</v>
      </c>
      <c r="G239" s="179"/>
      <c r="H239" s="179">
        <v>155</v>
      </c>
      <c r="I239" s="181">
        <v>155</v>
      </c>
      <c r="J239" s="151" t="s">
        <v>623</v>
      </c>
      <c r="K239" s="152">
        <f t="shared" si="37"/>
        <v>28.5</v>
      </c>
      <c r="L239" s="153">
        <f t="shared" si="38"/>
        <v>0.22529644268774704</v>
      </c>
      <c r="M239" s="148" t="s">
        <v>535</v>
      </c>
      <c r="N239" s="154">
        <v>44362</v>
      </c>
      <c r="O239" s="1"/>
      <c r="R239" s="194" t="s">
        <v>726</v>
      </c>
    </row>
    <row r="240" spans="1:26" ht="12.75" customHeight="1">
      <c r="A240" s="219">
        <v>166</v>
      </c>
      <c r="B240" s="220">
        <v>44368</v>
      </c>
      <c r="C240" s="220"/>
      <c r="D240" s="221" t="s">
        <v>375</v>
      </c>
      <c r="E240" s="222" t="s">
        <v>565</v>
      </c>
      <c r="F240" s="223">
        <v>287.5</v>
      </c>
      <c r="G240" s="222"/>
      <c r="H240" s="222">
        <v>245</v>
      </c>
      <c r="I240" s="224">
        <v>344</v>
      </c>
      <c r="J240" s="161" t="s">
        <v>786</v>
      </c>
      <c r="K240" s="162">
        <f t="shared" si="37"/>
        <v>-42.5</v>
      </c>
      <c r="L240" s="163">
        <f t="shared" si="38"/>
        <v>-0.14782608695652175</v>
      </c>
      <c r="M240" s="159" t="s">
        <v>547</v>
      </c>
      <c r="N240" s="156">
        <v>44508</v>
      </c>
      <c r="O240" s="1"/>
      <c r="R240" s="194" t="s">
        <v>726</v>
      </c>
    </row>
    <row r="241" spans="1:18" ht="12.75" customHeight="1">
      <c r="A241" s="176">
        <v>167</v>
      </c>
      <c r="B241" s="177">
        <v>44368</v>
      </c>
      <c r="C241" s="177"/>
      <c r="D241" s="178" t="s">
        <v>445</v>
      </c>
      <c r="E241" s="179" t="s">
        <v>565</v>
      </c>
      <c r="F241" s="149">
        <v>241</v>
      </c>
      <c r="G241" s="179"/>
      <c r="H241" s="179">
        <v>298</v>
      </c>
      <c r="I241" s="181">
        <v>320</v>
      </c>
      <c r="J241" s="151" t="s">
        <v>623</v>
      </c>
      <c r="K241" s="152">
        <f t="shared" si="37"/>
        <v>57</v>
      </c>
      <c r="L241" s="153">
        <f t="shared" si="38"/>
        <v>0.23651452282157676</v>
      </c>
      <c r="M241" s="148" t="s">
        <v>535</v>
      </c>
      <c r="N241" s="154">
        <v>44802</v>
      </c>
      <c r="O241" s="41"/>
      <c r="R241" s="194" t="s">
        <v>726</v>
      </c>
    </row>
    <row r="242" spans="1:18" ht="12.75" customHeight="1">
      <c r="A242" s="176">
        <v>168</v>
      </c>
      <c r="B242" s="177">
        <v>44406</v>
      </c>
      <c r="C242" s="177"/>
      <c r="D242" s="178" t="s">
        <v>358</v>
      </c>
      <c r="E242" s="179" t="s">
        <v>565</v>
      </c>
      <c r="F242" s="149">
        <v>162.5</v>
      </c>
      <c r="G242" s="179"/>
      <c r="H242" s="179">
        <v>200</v>
      </c>
      <c r="I242" s="181">
        <v>200</v>
      </c>
      <c r="J242" s="151" t="s">
        <v>623</v>
      </c>
      <c r="K242" s="152">
        <f t="shared" si="37"/>
        <v>37.5</v>
      </c>
      <c r="L242" s="153">
        <f t="shared" si="38"/>
        <v>0.23076923076923078</v>
      </c>
      <c r="M242" s="148" t="s">
        <v>535</v>
      </c>
      <c r="N242" s="154">
        <v>44802</v>
      </c>
      <c r="O242" s="1"/>
      <c r="R242" s="194" t="s">
        <v>726</v>
      </c>
    </row>
    <row r="243" spans="1:18" ht="12.75" customHeight="1">
      <c r="A243" s="176">
        <v>169</v>
      </c>
      <c r="B243" s="177">
        <v>44462</v>
      </c>
      <c r="C243" s="177"/>
      <c r="D243" s="178" t="s">
        <v>762</v>
      </c>
      <c r="E243" s="179" t="s">
        <v>565</v>
      </c>
      <c r="F243" s="149">
        <v>1235</v>
      </c>
      <c r="G243" s="179"/>
      <c r="H243" s="179">
        <v>1505</v>
      </c>
      <c r="I243" s="181">
        <v>1500</v>
      </c>
      <c r="J243" s="151" t="s">
        <v>623</v>
      </c>
      <c r="K243" s="152">
        <f t="shared" si="37"/>
        <v>270</v>
      </c>
      <c r="L243" s="153">
        <f t="shared" si="38"/>
        <v>0.21862348178137653</v>
      </c>
      <c r="M243" s="148" t="s">
        <v>535</v>
      </c>
      <c r="N243" s="154">
        <v>44564</v>
      </c>
      <c r="O243" s="1"/>
      <c r="R243" s="194" t="s">
        <v>726</v>
      </c>
    </row>
    <row r="244" spans="1:18" ht="12.75" customHeight="1">
      <c r="A244" s="206">
        <v>170</v>
      </c>
      <c r="B244" s="207">
        <v>44480</v>
      </c>
      <c r="C244" s="207"/>
      <c r="D244" s="208" t="s">
        <v>764</v>
      </c>
      <c r="E244" s="209" t="s">
        <v>565</v>
      </c>
      <c r="F244" s="54">
        <v>58.75</v>
      </c>
      <c r="G244" s="209"/>
      <c r="H244" s="306"/>
      <c r="I244" s="213"/>
      <c r="J244" s="307" t="s">
        <v>538</v>
      </c>
      <c r="K244" s="206"/>
      <c r="L244" s="207"/>
      <c r="M244" s="207"/>
      <c r="N244" s="208"/>
      <c r="O244" s="41"/>
      <c r="R244" s="194" t="s">
        <v>726</v>
      </c>
    </row>
    <row r="245" spans="1:18" ht="12.75" customHeight="1">
      <c r="A245" s="210">
        <v>171</v>
      </c>
      <c r="B245" s="211">
        <v>44481</v>
      </c>
      <c r="C245" s="211"/>
      <c r="D245" s="212" t="s">
        <v>256</v>
      </c>
      <c r="E245" s="213" t="s">
        <v>565</v>
      </c>
      <c r="F245" s="214" t="s">
        <v>766</v>
      </c>
      <c r="G245" s="213"/>
      <c r="H245" s="213"/>
      <c r="I245" s="213">
        <v>380</v>
      </c>
      <c r="J245" s="215" t="s">
        <v>538</v>
      </c>
      <c r="K245" s="210"/>
      <c r="L245" s="211"/>
      <c r="M245" s="211"/>
      <c r="N245" s="212"/>
      <c r="O245" s="41"/>
      <c r="R245" s="194" t="s">
        <v>726</v>
      </c>
    </row>
    <row r="246" spans="1:18" ht="12.75" customHeight="1">
      <c r="A246" s="176">
        <v>172</v>
      </c>
      <c r="B246" s="177">
        <v>44481</v>
      </c>
      <c r="C246" s="177"/>
      <c r="D246" s="178" t="s">
        <v>381</v>
      </c>
      <c r="E246" s="179" t="s">
        <v>565</v>
      </c>
      <c r="F246" s="149">
        <v>45.5</v>
      </c>
      <c r="G246" s="179"/>
      <c r="H246" s="179">
        <v>56.5</v>
      </c>
      <c r="I246" s="181">
        <v>56</v>
      </c>
      <c r="J246" s="151" t="s">
        <v>863</v>
      </c>
      <c r="K246" s="152">
        <f>H246-F246</f>
        <v>11</v>
      </c>
      <c r="L246" s="153">
        <f>K246/F246</f>
        <v>0.24175824175824176</v>
      </c>
      <c r="M246" s="148" t="s">
        <v>535</v>
      </c>
      <c r="N246" s="154">
        <v>44881</v>
      </c>
      <c r="O246" s="41"/>
      <c r="R246" s="194"/>
    </row>
    <row r="247" spans="1:18" ht="12.75" customHeight="1">
      <c r="A247" s="176">
        <v>173</v>
      </c>
      <c r="B247" s="177">
        <v>44551</v>
      </c>
      <c r="C247" s="177"/>
      <c r="D247" s="178" t="s">
        <v>118</v>
      </c>
      <c r="E247" s="179" t="s">
        <v>565</v>
      </c>
      <c r="F247" s="149">
        <v>2300</v>
      </c>
      <c r="G247" s="179"/>
      <c r="H247" s="179">
        <f>(2820+2200)/2</f>
        <v>2510</v>
      </c>
      <c r="I247" s="181">
        <v>3000</v>
      </c>
      <c r="J247" s="151" t="s">
        <v>798</v>
      </c>
      <c r="K247" s="152">
        <f>H247-F247</f>
        <v>210</v>
      </c>
      <c r="L247" s="153">
        <f>K247/F247</f>
        <v>9.1304347826086957E-2</v>
      </c>
      <c r="M247" s="148" t="s">
        <v>535</v>
      </c>
      <c r="N247" s="154">
        <v>44649</v>
      </c>
      <c r="O247" s="1"/>
      <c r="R247" s="194"/>
    </row>
    <row r="248" spans="1:18" ht="12.75" customHeight="1">
      <c r="A248" s="216">
        <v>174</v>
      </c>
      <c r="B248" s="211">
        <v>44606</v>
      </c>
      <c r="C248" s="216"/>
      <c r="D248" s="216" t="s">
        <v>400</v>
      </c>
      <c r="E248" s="213" t="s">
        <v>565</v>
      </c>
      <c r="F248" s="213" t="s">
        <v>793</v>
      </c>
      <c r="G248" s="213"/>
      <c r="H248" s="213"/>
      <c r="I248" s="213">
        <v>764</v>
      </c>
      <c r="J248" s="213" t="s">
        <v>538</v>
      </c>
      <c r="K248" s="213"/>
      <c r="L248" s="213"/>
      <c r="M248" s="213"/>
      <c r="N248" s="216"/>
      <c r="O248" s="41"/>
      <c r="R248" s="194"/>
    </row>
    <row r="249" spans="1:18" ht="12.75" customHeight="1">
      <c r="A249" s="176">
        <v>175</v>
      </c>
      <c r="B249" s="177">
        <v>44613</v>
      </c>
      <c r="C249" s="177"/>
      <c r="D249" s="178" t="s">
        <v>762</v>
      </c>
      <c r="E249" s="179" t="s">
        <v>565</v>
      </c>
      <c r="F249" s="149">
        <v>1255</v>
      </c>
      <c r="G249" s="179"/>
      <c r="H249" s="179">
        <v>1515</v>
      </c>
      <c r="I249" s="181">
        <v>1510</v>
      </c>
      <c r="J249" s="151" t="s">
        <v>623</v>
      </c>
      <c r="K249" s="152">
        <f>H249-F249</f>
        <v>260</v>
      </c>
      <c r="L249" s="153">
        <f>K249/F249</f>
        <v>0.20717131474103587</v>
      </c>
      <c r="M249" s="148" t="s">
        <v>535</v>
      </c>
      <c r="N249" s="154">
        <v>44834</v>
      </c>
      <c r="O249" s="41"/>
      <c r="R249" s="194"/>
    </row>
    <row r="250" spans="1:18" ht="12.75" customHeight="1">
      <c r="A250">
        <v>176</v>
      </c>
      <c r="B250" s="211">
        <v>44670</v>
      </c>
      <c r="C250" s="211"/>
      <c r="D250" s="216" t="s">
        <v>500</v>
      </c>
      <c r="E250" s="241" t="s">
        <v>565</v>
      </c>
      <c r="F250" s="213" t="s">
        <v>800</v>
      </c>
      <c r="G250" s="213"/>
      <c r="H250" s="213"/>
      <c r="I250" s="213">
        <v>553</v>
      </c>
      <c r="J250" s="213" t="s">
        <v>538</v>
      </c>
      <c r="K250" s="213"/>
      <c r="L250" s="213"/>
      <c r="M250" s="213"/>
      <c r="N250" s="213"/>
      <c r="O250" s="41"/>
      <c r="R250" s="194"/>
    </row>
    <row r="251" spans="1:18" ht="12.75" customHeight="1">
      <c r="A251" s="176">
        <v>177</v>
      </c>
      <c r="B251" s="177">
        <v>44746</v>
      </c>
      <c r="C251" s="177"/>
      <c r="D251" s="178" t="s">
        <v>833</v>
      </c>
      <c r="E251" s="179" t="s">
        <v>565</v>
      </c>
      <c r="F251" s="149">
        <v>207.5</v>
      </c>
      <c r="G251" s="179"/>
      <c r="H251" s="179">
        <v>254</v>
      </c>
      <c r="I251" s="181">
        <v>254</v>
      </c>
      <c r="J251" s="151" t="s">
        <v>623</v>
      </c>
      <c r="K251" s="152">
        <f>H251-F251</f>
        <v>46.5</v>
      </c>
      <c r="L251" s="153">
        <f>K251/F251</f>
        <v>0.22409638554216868</v>
      </c>
      <c r="M251" s="148" t="s">
        <v>535</v>
      </c>
      <c r="N251" s="154">
        <v>44792</v>
      </c>
      <c r="O251" s="1"/>
      <c r="R251" s="194"/>
    </row>
    <row r="252" spans="1:18" ht="12.75" customHeight="1">
      <c r="A252" s="176">
        <v>178</v>
      </c>
      <c r="B252" s="177">
        <v>44775</v>
      </c>
      <c r="C252" s="177"/>
      <c r="D252" s="178" t="s">
        <v>447</v>
      </c>
      <c r="E252" s="179" t="s">
        <v>565</v>
      </c>
      <c r="F252" s="149">
        <v>31.25</v>
      </c>
      <c r="G252" s="179"/>
      <c r="H252" s="179">
        <v>38.75</v>
      </c>
      <c r="I252" s="181">
        <v>38</v>
      </c>
      <c r="J252" s="151" t="s">
        <v>623</v>
      </c>
      <c r="K252" s="152">
        <f>H252-F252</f>
        <v>7.5</v>
      </c>
      <c r="L252" s="153">
        <f>K252/F252</f>
        <v>0.24</v>
      </c>
      <c r="M252" s="148" t="s">
        <v>535</v>
      </c>
      <c r="N252" s="154">
        <v>44844</v>
      </c>
      <c r="O252" s="41"/>
      <c r="R252" s="54"/>
    </row>
    <row r="253" spans="1:18" ht="12.75" customHeight="1">
      <c r="A253" s="210">
        <v>179</v>
      </c>
      <c r="B253" s="211">
        <v>44841</v>
      </c>
      <c r="C253" s="216"/>
      <c r="D253" s="216" t="s">
        <v>838</v>
      </c>
      <c r="E253" s="241" t="s">
        <v>565</v>
      </c>
      <c r="F253" s="213" t="s">
        <v>839</v>
      </c>
      <c r="G253" s="213"/>
      <c r="H253" s="213"/>
      <c r="I253" s="213">
        <v>840</v>
      </c>
      <c r="J253" s="213" t="s">
        <v>538</v>
      </c>
      <c r="K253" s="213"/>
      <c r="L253" s="213"/>
      <c r="M253" s="213"/>
      <c r="N253" s="213"/>
      <c r="O253" s="41"/>
      <c r="Q253" s="197"/>
      <c r="R253" s="54"/>
    </row>
    <row r="254" spans="1:18" ht="12.75" customHeight="1">
      <c r="A254" s="210">
        <v>180</v>
      </c>
      <c r="B254" s="211">
        <v>44844</v>
      </c>
      <c r="C254" s="216"/>
      <c r="D254" s="216" t="s">
        <v>402</v>
      </c>
      <c r="E254" s="241" t="s">
        <v>565</v>
      </c>
      <c r="F254" s="213" t="s">
        <v>841</v>
      </c>
      <c r="G254" s="213"/>
      <c r="H254" s="213"/>
      <c r="I254" s="213">
        <v>291</v>
      </c>
      <c r="J254" s="213" t="s">
        <v>538</v>
      </c>
      <c r="K254" s="213"/>
      <c r="L254" s="213"/>
      <c r="M254" s="213"/>
      <c r="N254" s="213"/>
      <c r="O254" s="41"/>
      <c r="Q254" s="197"/>
      <c r="R254" s="54"/>
    </row>
    <row r="255" spans="1:18" ht="12.75" customHeight="1">
      <c r="A255" s="210">
        <v>181</v>
      </c>
      <c r="B255" s="211">
        <v>44845</v>
      </c>
      <c r="C255" s="216"/>
      <c r="D255" s="216" t="s">
        <v>400</v>
      </c>
      <c r="E255" s="241" t="s">
        <v>565</v>
      </c>
      <c r="F255" s="213" t="s">
        <v>862</v>
      </c>
      <c r="G255" s="213"/>
      <c r="H255" s="213"/>
      <c r="I255" s="213">
        <v>765</v>
      </c>
      <c r="J255" s="213" t="s">
        <v>538</v>
      </c>
      <c r="K255" s="213"/>
      <c r="L255" s="213"/>
      <c r="M255" s="213"/>
      <c r="N255" s="213"/>
      <c r="O255" s="41"/>
      <c r="Q255" s="197"/>
      <c r="R255" s="54"/>
    </row>
    <row r="256" spans="1:18" ht="12.75" customHeight="1">
      <c r="A256" s="285">
        <v>182</v>
      </c>
      <c r="B256" s="211">
        <v>44981</v>
      </c>
      <c r="C256" s="211"/>
      <c r="D256" s="216" t="s">
        <v>819</v>
      </c>
      <c r="E256" s="241" t="s">
        <v>565</v>
      </c>
      <c r="F256" s="241" t="s">
        <v>868</v>
      </c>
      <c r="G256" s="213"/>
      <c r="H256" s="213"/>
      <c r="I256" s="213">
        <v>2080</v>
      </c>
      <c r="J256" s="213" t="s">
        <v>538</v>
      </c>
      <c r="K256" s="213"/>
      <c r="L256" s="213"/>
      <c r="M256" s="213"/>
      <c r="N256" s="213"/>
      <c r="O256" s="41"/>
      <c r="R256" s="54"/>
    </row>
    <row r="257" spans="1:18" ht="12.75" customHeight="1">
      <c r="A257" s="176">
        <v>183</v>
      </c>
      <c r="B257" s="177">
        <v>44986</v>
      </c>
      <c r="C257" s="177"/>
      <c r="D257" s="178" t="s">
        <v>447</v>
      </c>
      <c r="E257" s="179" t="s">
        <v>565</v>
      </c>
      <c r="F257" s="149">
        <v>57.5</v>
      </c>
      <c r="G257" s="179"/>
      <c r="H257" s="179">
        <v>120</v>
      </c>
      <c r="I257" s="181">
        <v>120</v>
      </c>
      <c r="J257" s="151" t="s">
        <v>623</v>
      </c>
      <c r="K257" s="152">
        <f>H257-F257</f>
        <v>62.5</v>
      </c>
      <c r="L257" s="153">
        <f>K257/F257</f>
        <v>1.0869565217391304</v>
      </c>
      <c r="M257" s="148" t="s">
        <v>535</v>
      </c>
      <c r="N257" s="154">
        <v>45415</v>
      </c>
      <c r="O257" s="41"/>
      <c r="R257" s="54"/>
    </row>
    <row r="258" spans="1:18" ht="12.75" customHeight="1">
      <c r="A258" s="285">
        <v>184</v>
      </c>
      <c r="B258" s="211">
        <v>45008</v>
      </c>
      <c r="C258" s="211"/>
      <c r="D258" s="216" t="s">
        <v>460</v>
      </c>
      <c r="E258" s="241" t="s">
        <v>565</v>
      </c>
      <c r="F258" s="241" t="s">
        <v>876</v>
      </c>
      <c r="G258" s="213"/>
      <c r="H258" s="213"/>
      <c r="I258" s="213">
        <v>3523</v>
      </c>
      <c r="J258" s="213" t="s">
        <v>538</v>
      </c>
      <c r="K258" s="213"/>
      <c r="L258" s="213"/>
      <c r="M258" s="213"/>
      <c r="N258" s="213"/>
      <c r="O258" s="41"/>
      <c r="R258" s="54"/>
    </row>
    <row r="259" spans="1:18" ht="12.75" customHeight="1">
      <c r="A259" s="210">
        <v>185</v>
      </c>
      <c r="B259" s="211">
        <v>45027</v>
      </c>
      <c r="C259" s="216"/>
      <c r="D259" s="216" t="s">
        <v>881</v>
      </c>
      <c r="E259" s="241" t="s">
        <v>565</v>
      </c>
      <c r="F259" s="213" t="s">
        <v>882</v>
      </c>
      <c r="G259" s="213"/>
      <c r="H259" s="213"/>
      <c r="I259" s="213">
        <v>810</v>
      </c>
      <c r="J259" s="213" t="s">
        <v>538</v>
      </c>
      <c r="K259" s="213"/>
      <c r="L259" s="213"/>
      <c r="M259" s="213"/>
      <c r="N259" s="213"/>
      <c r="O259" s="41"/>
      <c r="R259" s="54"/>
    </row>
    <row r="260" spans="1:18" ht="12.75" customHeight="1">
      <c r="A260" s="210">
        <v>186</v>
      </c>
      <c r="B260" s="211">
        <v>45050</v>
      </c>
      <c r="C260" s="216"/>
      <c r="D260" s="216" t="s">
        <v>285</v>
      </c>
      <c r="E260" s="241" t="s">
        <v>565</v>
      </c>
      <c r="F260" s="213" t="s">
        <v>971</v>
      </c>
      <c r="G260" s="213"/>
      <c r="H260" s="213"/>
      <c r="I260" s="213">
        <v>5040</v>
      </c>
      <c r="J260" s="213" t="s">
        <v>538</v>
      </c>
      <c r="K260" s="213"/>
      <c r="L260" s="213"/>
      <c r="M260" s="213"/>
      <c r="N260" s="213"/>
      <c r="O260" s="41"/>
      <c r="R260" s="54"/>
    </row>
    <row r="261" spans="1:18" ht="12.75" customHeight="1">
      <c r="A261" s="210"/>
      <c r="B261" s="211"/>
      <c r="C261" s="216"/>
      <c r="D261" s="216"/>
      <c r="E261" s="241"/>
      <c r="F261" s="213"/>
      <c r="G261" s="213"/>
      <c r="H261" s="213"/>
      <c r="I261" s="213"/>
      <c r="J261" s="213"/>
      <c r="K261" s="213"/>
      <c r="L261" s="213"/>
      <c r="M261" s="213"/>
      <c r="N261" s="213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B263" s="195" t="s">
        <v>758</v>
      </c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A264" s="196"/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53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</sheetData>
  <autoFilter ref="R1:R26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2023-05-05T02:40:25Z</dcterms:modified>
</cp:coreProperties>
</file>