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3" i="7"/>
  <c r="L13" s="1"/>
  <c r="K37"/>
  <c r="L37" s="1"/>
  <c r="K16"/>
  <c r="L16" s="1"/>
  <c r="K18"/>
  <c r="L18" s="1"/>
  <c r="K11"/>
  <c r="L11" s="1"/>
  <c r="K10"/>
  <c r="L10" s="1"/>
  <c r="K15"/>
  <c r="L15" s="1"/>
  <c r="K34"/>
  <c r="L34" s="1"/>
  <c r="K35"/>
  <c r="L35" s="1"/>
  <c r="L57"/>
  <c r="K57" s="1"/>
  <c r="K31"/>
  <c r="L31" s="1"/>
  <c r="K33"/>
  <c r="L33" s="1"/>
  <c r="K32"/>
  <c r="L32" s="1"/>
  <c r="K30"/>
  <c r="L30" s="1"/>
  <c r="F210" l="1"/>
  <c r="K211"/>
  <c r="L211" s="1"/>
  <c r="K202"/>
  <c r="L202" s="1"/>
  <c r="K205"/>
  <c r="L205" s="1"/>
  <c r="K213" l="1"/>
  <c r="L213" s="1"/>
  <c r="F204"/>
  <c r="F203"/>
  <c r="F201"/>
  <c r="K201" s="1"/>
  <c r="L201" s="1"/>
  <c r="F181"/>
  <c r="F133"/>
  <c r="K212" l="1"/>
  <c r="L212" s="1"/>
  <c r="K210"/>
  <c r="L210" s="1"/>
  <c r="K216"/>
  <c r="L216" s="1"/>
  <c r="K217"/>
  <c r="L217" s="1"/>
  <c r="K209"/>
  <c r="L209" s="1"/>
  <c r="K219"/>
  <c r="L219" s="1"/>
  <c r="K215"/>
  <c r="L215" s="1"/>
  <c r="K208" l="1"/>
  <c r="L208" s="1"/>
  <c r="K197"/>
  <c r="L197" s="1"/>
  <c r="K199"/>
  <c r="L199" s="1"/>
  <c r="K196"/>
  <c r="L196" s="1"/>
  <c r="K198"/>
  <c r="L198" s="1"/>
  <c r="K127"/>
  <c r="L127" s="1"/>
  <c r="M7"/>
  <c r="K180"/>
  <c r="L180" s="1"/>
  <c r="K194"/>
  <c r="L194" s="1"/>
  <c r="K195"/>
  <c r="L195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3"/>
  <c r="L183" s="1"/>
  <c r="K182"/>
  <c r="L182" s="1"/>
  <c r="K181"/>
  <c r="L181" s="1"/>
  <c r="K177"/>
  <c r="L177" s="1"/>
  <c r="K176"/>
  <c r="L176" s="1"/>
  <c r="K175"/>
  <c r="L175" s="1"/>
  <c r="K172"/>
  <c r="L172" s="1"/>
  <c r="K171"/>
  <c r="L171" s="1"/>
  <c r="K170"/>
  <c r="L170" s="1"/>
  <c r="K169"/>
  <c r="L169" s="1"/>
  <c r="K168"/>
  <c r="L168" s="1"/>
  <c r="K167"/>
  <c r="L167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5"/>
  <c r="L155" s="1"/>
  <c r="K153"/>
  <c r="L153" s="1"/>
  <c r="K151"/>
  <c r="L151" s="1"/>
  <c r="K149"/>
  <c r="L149" s="1"/>
  <c r="K148"/>
  <c r="L148" s="1"/>
  <c r="K147"/>
  <c r="L147" s="1"/>
  <c r="K145"/>
  <c r="L145" s="1"/>
  <c r="K144"/>
  <c r="L144" s="1"/>
  <c r="K143"/>
  <c r="L143" s="1"/>
  <c r="K142"/>
  <c r="K141"/>
  <c r="L141" s="1"/>
  <c r="K140"/>
  <c r="L140" s="1"/>
  <c r="K138"/>
  <c r="L138" s="1"/>
  <c r="K137"/>
  <c r="L137" s="1"/>
  <c r="K136"/>
  <c r="L136" s="1"/>
  <c r="K135"/>
  <c r="L135" s="1"/>
  <c r="K134"/>
  <c r="L134" s="1"/>
  <c r="K133"/>
  <c r="L133" s="1"/>
  <c r="H132"/>
  <c r="K132" s="1"/>
  <c r="L132" s="1"/>
  <c r="K129"/>
  <c r="L129" s="1"/>
  <c r="K128"/>
  <c r="L128" s="1"/>
  <c r="K126"/>
  <c r="L126" s="1"/>
  <c r="K125"/>
  <c r="L125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H98"/>
  <c r="K98" s="1"/>
  <c r="L98" s="1"/>
  <c r="F97"/>
  <c r="K97" s="1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D7" i="6"/>
  <c r="K6" i="4"/>
  <c r="K6" i="3"/>
  <c r="L6" i="2"/>
</calcChain>
</file>

<file path=xl/sharedStrings.xml><?xml version="1.0" encoding="utf-8"?>
<sst xmlns="http://schemas.openxmlformats.org/spreadsheetml/2006/main" count="7132" uniqueCount="3684">
  <si>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</si>
  <si>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</si>
  <si>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</si>
  <si>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</si>
  <si>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</si>
  <si>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</si>
  <si>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</si>
  <si>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</si>
  <si>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</si>
  <si>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</si>
  <si>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</si>
  <si>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</si>
  <si>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</si>
  <si>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</si>
  <si>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</si>
  <si>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</si>
  <si>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</si>
  <si>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</si>
  <si>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</si>
  <si>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</si>
  <si>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</si>
  <si>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</si>
  <si>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</si>
  <si>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</si>
  <si>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</si>
  <si>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</si>
  <si>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</si>
  <si>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</si>
  <si>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</si>
  <si>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</si>
  <si>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</si>
  <si>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</si>
  <si>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</si>
  <si>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</si>
  <si>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</si>
  <si>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</si>
  <si>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</si>
  <si>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</si>
  <si>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</si>
  <si>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</si>
  <si>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</si>
  <si>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</si>
  <si>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</si>
  <si>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</si>
  <si>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</si>
  <si>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</si>
  <si>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</si>
  <si>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</si>
  <si>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</si>
  <si>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</si>
  <si>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</si>
  <si>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</si>
  <si>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</si>
  <si>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</si>
  <si>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</si>
  <si>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</si>
  <si>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</si>
  <si>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</si>
  <si>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</si>
  <si>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</si>
  <si>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</si>
  <si>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</si>
  <si>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</si>
  <si>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</si>
  <si>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</si>
  <si>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</si>
  <si>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</si>
  <si>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</si>
  <si>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</si>
  <si>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</si>
  <si>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</si>
  <si>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</si>
  <si>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</si>
  <si>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</si>
  <si>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</si>
  <si>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</si>
  <si>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</si>
  <si>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</si>
  <si>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</si>
  <si>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</si>
  <si>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</si>
  <si>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</si>
  <si>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</si>
  <si>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</si>
  <si>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</si>
  <si>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</si>
  <si>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</si>
  <si>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</si>
  <si>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</si>
  <si>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</si>
  <si>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</si>
  <si>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</si>
  <si>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</si>
  <si>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</si>
  <si>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</si>
  <si>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</si>
  <si>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</si>
  <si>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</si>
  <si>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</si>
  <si>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</si>
  <si>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</si>
  <si>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</si>
  <si>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</si>
  <si>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</si>
  <si>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</si>
  <si>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</si>
  <si>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</si>
  <si>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</si>
  <si>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</si>
  <si>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</si>
  <si>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</si>
  <si>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</si>
  <si>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</si>
  <si>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</si>
  <si>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</si>
  <si>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</si>
  <si>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</si>
  <si>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</si>
  <si>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</si>
  <si>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</si>
  <si>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</si>
  <si>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</si>
  <si>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</si>
  <si>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</si>
  <si>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</si>
  <si>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</si>
  <si>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</si>
  <si>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</si>
  <si>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</si>
  <si>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</si>
  <si>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</si>
  <si>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</si>
  <si>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</si>
  <si>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</si>
  <si>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</si>
  <si>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</si>
  <si>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</si>
  <si>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</si>
  <si>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</si>
  <si>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</si>
  <si>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</si>
  <si>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</si>
  <si>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</si>
  <si>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</si>
  <si>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</si>
  <si>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</si>
  <si>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</si>
  <si>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</si>
  <si>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</si>
  <si>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</si>
  <si>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</si>
  <si>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</si>
  <si>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</si>
  <si>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</si>
  <si>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</si>
  <si>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</si>
  <si>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</si>
  <si>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</si>
  <si>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</si>
  <si>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</si>
  <si>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</si>
  <si>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</si>
  <si>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</si>
  <si>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</si>
  <si>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</si>
  <si>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</si>
  <si>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</si>
  <si>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</si>
  <si>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</si>
  <si>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</si>
  <si>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</si>
  <si>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</si>
  <si>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</si>
  <si>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</si>
  <si>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</si>
  <si>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</si>
  <si>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</si>
  <si>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</si>
  <si>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</si>
  <si>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</si>
  <si>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</si>
  <si>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</si>
  <si>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</si>
  <si>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</si>
  <si>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</si>
  <si>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</si>
  <si>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</si>
  <si>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</si>
  <si>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</si>
  <si>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</si>
  <si>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</si>
  <si>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</si>
  <si>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</si>
  <si>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</si>
  <si>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</si>
  <si>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</si>
  <si>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</si>
  <si>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</si>
  <si>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</si>
  <si>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</si>
  <si>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</si>
  <si>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</si>
  <si>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</si>
  <si>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</si>
  <si>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</si>
  <si>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</si>
  <si>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</si>
  <si>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</si>
  <si>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</si>
  <si>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</si>
  <si>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</si>
  <si>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</si>
  <si>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</si>
  <si>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</si>
  <si>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</si>
  <si>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</si>
  <si>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</si>
  <si>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</si>
  <si>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</si>
  <si>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</si>
  <si>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</si>
  <si>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</si>
  <si>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</si>
  <si>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</si>
  <si>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</si>
  <si>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</si>
  <si>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</si>
  <si>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</si>
  <si>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</si>
  <si>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</si>
  <si>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</si>
  <si>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</si>
  <si>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</si>
  <si>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</si>
  <si>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</si>
  <si>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</si>
  <si>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</si>
  <si>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</si>
  <si>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</si>
  <si>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</si>
  <si>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</si>
  <si>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</si>
  <si>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</si>
  <si>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</si>
  <si>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</si>
  <si>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</si>
  <si>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</si>
  <si>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</si>
  <si>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</si>
  <si>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</si>
  <si>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</si>
  <si>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</si>
  <si>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</si>
  <si>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</si>
  <si>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</si>
  <si>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</si>
  <si>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</si>
  <si>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</si>
  <si>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</si>
  <si>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</si>
  <si>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</si>
  <si>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</si>
  <si>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</si>
  <si>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</si>
  <si>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</si>
  <si>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</si>
  <si>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</si>
  <si>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</si>
  <si>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</si>
  <si>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</si>
  <si>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</si>
  <si>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</si>
  <si>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</si>
  <si>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</si>
  <si>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</si>
  <si>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</si>
  <si>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</si>
  <si>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</si>
  <si>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</si>
  <si>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</si>
  <si>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</si>
  <si>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</si>
  <si>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</si>
  <si>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</si>
  <si>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</si>
  <si>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</si>
  <si>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</si>
  <si>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</si>
  <si>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</si>
  <si>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</si>
  <si>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</si>
  <si>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</si>
  <si>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</si>
  <si>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</si>
  <si>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</si>
  <si>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</si>
  <si>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</si>
  <si>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</si>
  <si>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</si>
  <si>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</si>
  <si>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</si>
  <si>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</si>
  <si>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</si>
  <si>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</si>
  <si>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</si>
  <si>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</si>
  <si>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</si>
  <si>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</si>
  <si>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</si>
  <si>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</si>
  <si>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</si>
  <si>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</si>
  <si>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</si>
  <si>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</si>
  <si>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</si>
  <si>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</si>
  <si>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</si>
  <si>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</si>
  <si>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</si>
  <si>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</si>
  <si>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</si>
  <si>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</si>
  <si>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</si>
  <si>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</si>
  <si>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</si>
  <si>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</si>
  <si>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</si>
  <si>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</si>
  <si>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</si>
  <si>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</si>
  <si>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</si>
  <si>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</si>
  <si>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</si>
  <si>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</si>
  <si>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</si>
  <si>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</si>
  <si>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</si>
  <si>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</si>
  <si>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</si>
  <si>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</si>
  <si>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</si>
  <si>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</si>
  <si>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</si>
  <si>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</si>
  <si>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</si>
  <si>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</si>
  <si>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</si>
  <si>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</si>
  <si>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</si>
  <si>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</si>
  <si>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</si>
  <si>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</si>
  <si>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</si>
  <si>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</si>
  <si>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</si>
  <si>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</si>
  <si>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</si>
  <si>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</si>
  <si>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</si>
  <si>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</si>
  <si>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</si>
  <si>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</si>
  <si>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</si>
  <si>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</si>
  <si>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</si>
  <si>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</si>
  <si>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</si>
  <si>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</si>
  <si>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</si>
  <si>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</si>
  <si>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</si>
  <si>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</si>
  <si>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</si>
  <si>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</si>
  <si>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</si>
  <si>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</si>
  <si>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</si>
  <si>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</si>
  <si>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</si>
  <si>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</si>
  <si>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</si>
  <si>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</si>
  <si>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</si>
  <si>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</si>
  <si>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</si>
  <si>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</si>
  <si>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</si>
  <si>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</si>
  <si>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</si>
  <si>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</si>
  <si>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</si>
  <si>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</si>
  <si>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</si>
  <si>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</si>
  <si>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</si>
  <si>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</si>
  <si>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</si>
  <si>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</si>
  <si>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</si>
  <si>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</si>
  <si>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</si>
  <si>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</si>
  <si>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</si>
  <si>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</si>
  <si>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</si>
  <si>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</si>
  <si>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</si>
  <si>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</si>
  <si>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</si>
  <si>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</si>
  <si>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</si>
  <si>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</si>
  <si>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</si>
  <si>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</si>
  <si>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</si>
  <si>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</si>
  <si>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</si>
  <si>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</si>
  <si>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</si>
  <si>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</si>
  <si>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</si>
  <si>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</si>
  <si>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</si>
  <si>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</si>
  <si>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</si>
  <si>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</si>
  <si>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</si>
  <si>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</si>
  <si>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</si>
  <si>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</si>
  <si>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</si>
  <si>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</si>
  <si>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</si>
  <si>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</si>
  <si>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</si>
  <si>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</si>
  <si>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</si>
  <si>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</si>
  <si>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</si>
  <si>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</si>
  <si>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</si>
  <si>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</si>
  <si>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</si>
  <si>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</si>
  <si>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</si>
  <si>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</si>
  <si>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</si>
  <si>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</si>
  <si>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</si>
  <si>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</si>
  <si>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</si>
  <si>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</si>
  <si>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</si>
  <si>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</si>
  <si>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</si>
  <si>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</si>
  <si>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</si>
  <si>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</si>
  <si>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</si>
  <si>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</si>
  <si>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</si>
  <si>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</si>
  <si>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</si>
  <si>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</si>
  <si>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</si>
  <si>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</si>
  <si>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</si>
  <si>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</si>
  <si>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</si>
  <si>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</si>
  <si>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</si>
  <si>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</si>
  <si>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</si>
  <si>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</si>
  <si>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</si>
  <si>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</si>
  <si>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</si>
  <si>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</si>
  <si>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</si>
  <si>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</si>
  <si>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</si>
  <si>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</si>
  <si>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</si>
  <si>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</si>
  <si>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</si>
  <si>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</si>
  <si>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</si>
  <si>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</si>
  <si>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</si>
  <si>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</si>
  <si>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</si>
  <si>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</si>
  <si>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</si>
  <si>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</si>
  <si>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</si>
  <si>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</si>
  <si>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</si>
  <si>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</si>
  <si>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</si>
  <si>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</si>
  <si>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</si>
  <si>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</si>
  <si>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</si>
  <si>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</si>
  <si>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</si>
  <si>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</si>
  <si>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</si>
  <si>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</si>
  <si>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</si>
  <si>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</si>
  <si>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</si>
  <si>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</si>
  <si>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</si>
  <si>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</si>
  <si>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</si>
  <si>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</si>
  <si>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</si>
  <si>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</si>
  <si>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</si>
  <si>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</si>
  <si>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</si>
  <si>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</si>
  <si>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</si>
  <si>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</si>
  <si>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</si>
  <si>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</si>
  <si>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</si>
  <si>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</si>
  <si>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</si>
  <si>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</si>
  <si>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</si>
  <si>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</si>
  <si>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</si>
  <si>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</si>
  <si>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</si>
  <si>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</si>
  <si>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</si>
  <si>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</si>
  <si>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</si>
  <si>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</si>
  <si>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</si>
  <si>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</si>
  <si>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</si>
  <si>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</si>
  <si>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</si>
  <si>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</si>
  <si>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</si>
  <si>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</si>
  <si>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</si>
  <si>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</si>
  <si>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</si>
  <si>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</si>
  <si>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</si>
  <si>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</si>
  <si>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</si>
  <si>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</si>
  <si>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</si>
  <si>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</si>
  <si>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</si>
  <si>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</si>
  <si>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</si>
  <si>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</si>
  <si>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</si>
  <si>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</si>
  <si>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</si>
  <si>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</si>
  <si>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</si>
  <si>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</si>
  <si>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</si>
  <si>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</si>
  <si>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</si>
  <si>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</si>
  <si>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</si>
  <si>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</si>
  <si>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</si>
  <si>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</si>
  <si>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</si>
  <si>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</si>
  <si>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</si>
  <si>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</si>
  <si>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</si>
  <si>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</si>
  <si>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</si>
  <si>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</si>
  <si>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</si>
  <si>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</si>
  <si>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</si>
  <si>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</si>
  <si>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</si>
  <si>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</si>
  <si>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</si>
  <si>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</si>
  <si>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</si>
  <si>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</si>
  <si>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</si>
  <si>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</si>
  <si>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</si>
  <si>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</si>
  <si>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</si>
  <si>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</si>
  <si>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</si>
  <si>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</si>
  <si>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</si>
  <si>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</si>
  <si>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</si>
  <si>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</si>
  <si>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</si>
  <si>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</si>
  <si>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</si>
  <si>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</si>
  <si>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</si>
  <si>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</si>
  <si>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</si>
  <si>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</si>
  <si>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</si>
  <si>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</si>
  <si>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</si>
  <si>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</si>
  <si>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</si>
  <si>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</si>
  <si>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</si>
  <si>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</si>
  <si>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</si>
  <si>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</si>
  <si>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</si>
  <si>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</si>
  <si>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</si>
  <si>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</si>
  <si>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</si>
  <si>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</si>
  <si>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</si>
  <si>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</si>
  <si>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</si>
  <si>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</si>
  <si>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</si>
  <si>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</si>
  <si>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</si>
  <si>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</si>
  <si>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</si>
  <si>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</si>
  <si>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</si>
  <si>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</si>
  <si>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</si>
  <si>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</si>
  <si>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</si>
  <si>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</si>
  <si>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</si>
  <si>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</si>
  <si>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</si>
  <si>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</si>
  <si>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</si>
  <si>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</si>
  <si>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</si>
  <si>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</si>
  <si>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</si>
  <si>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</si>
  <si>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</si>
  <si>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</si>
  <si>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</si>
  <si>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</si>
  <si>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</si>
  <si>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</si>
  <si>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</si>
  <si>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</si>
  <si>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</si>
  <si>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</si>
  <si>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</si>
  <si>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</si>
  <si>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</si>
  <si>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</si>
  <si>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</si>
  <si>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</si>
  <si>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</si>
  <si>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</si>
  <si>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</si>
  <si>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</si>
  <si>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</si>
  <si>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</si>
  <si>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</si>
  <si>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</si>
  <si>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</si>
  <si>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</si>
  <si>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</si>
  <si>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</si>
  <si>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</si>
  <si>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</si>
  <si>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</si>
  <si>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</si>
  <si>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</si>
  <si>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</si>
  <si>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</si>
  <si>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</si>
  <si>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</si>
  <si>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</si>
  <si>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</si>
  <si>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</si>
  <si>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</si>
  <si>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</si>
  <si>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</si>
  <si>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</si>
  <si>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</si>
  <si>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</si>
  <si>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</si>
  <si>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</si>
  <si>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</si>
  <si>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</si>
  <si>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</si>
  <si>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</si>
  <si>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</si>
  <si>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</si>
  <si>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</si>
  <si>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</si>
  <si>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</si>
  <si>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</si>
  <si>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</si>
  <si>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</si>
  <si>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</si>
  <si>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</si>
  <si>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</si>
  <si>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</si>
  <si>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</si>
  <si>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</si>
  <si>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</si>
  <si>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</si>
  <si>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</si>
  <si>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</si>
  <si>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</si>
  <si>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</si>
  <si>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</si>
  <si>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</si>
  <si>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</si>
  <si>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</si>
  <si>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</si>
  <si>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</si>
  <si>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</si>
  <si>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</si>
  <si>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</si>
  <si>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</si>
  <si>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</si>
  <si>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</si>
  <si>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</si>
  <si>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</si>
  <si>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</si>
  <si>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</si>
  <si>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</si>
  <si>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</si>
  <si>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</si>
  <si>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</si>
  <si>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</si>
  <si>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</si>
  <si>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</si>
  <si>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</si>
  <si>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</si>
  <si>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</si>
  <si>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</si>
  <si>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</si>
  <si>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</si>
  <si>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</si>
  <si>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</si>
  <si>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</si>
  <si>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</si>
  <si>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</si>
  <si>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</si>
  <si>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</si>
  <si>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</si>
  <si>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</si>
  <si>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</si>
  <si>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</si>
  <si>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</si>
  <si>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</si>
  <si>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</si>
  <si>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</si>
  <si>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</si>
  <si>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</si>
  <si>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</si>
  <si>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</si>
  <si>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</si>
  <si>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</si>
  <si>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</si>
  <si>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</si>
  <si>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</si>
  <si>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</si>
  <si>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</si>
  <si>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</si>
  <si>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</si>
  <si>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</si>
  <si>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</si>
  <si>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</si>
  <si>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</si>
  <si>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</si>
  <si>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</si>
  <si>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</si>
  <si>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</si>
  <si>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</si>
  <si>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</si>
  <si>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</si>
  <si>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</si>
  <si>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</si>
  <si>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</si>
  <si>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</si>
  <si>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</si>
  <si>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</si>
  <si>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</si>
  <si>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</si>
  <si>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</si>
  <si>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</si>
  <si>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</si>
  <si>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</si>
  <si>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</si>
  <si>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</si>
  <si>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</si>
  <si>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</si>
  <si>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</si>
  <si>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</si>
  <si>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</si>
  <si>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</si>
  <si>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</si>
  <si>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</si>
  <si>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</si>
  <si>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</si>
  <si>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</si>
  <si>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</si>
  <si>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</si>
  <si>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</si>
  <si>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</si>
  <si>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</si>
  <si>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</si>
  <si>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</si>
  <si>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</si>
  <si>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</si>
  <si>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</si>
  <si>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</si>
  <si>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</si>
  <si>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</si>
  <si>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</si>
  <si>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</si>
  <si>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</si>
  <si>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</si>
  <si>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</si>
  <si>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</si>
  <si>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</si>
  <si>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</si>
  <si>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</si>
  <si>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</si>
  <si>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</si>
  <si>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</si>
  <si>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</si>
  <si>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</si>
  <si>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</si>
  <si>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</si>
  <si>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</si>
  <si>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</si>
  <si>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</si>
  <si>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</si>
  <si>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</si>
  <si>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</si>
  <si>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</si>
  <si>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</si>
  <si>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</si>
  <si>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</si>
  <si>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</si>
  <si>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</si>
  <si>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</si>
  <si>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</si>
  <si>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</si>
  <si>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</si>
  <si>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</si>
  <si>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</si>
  <si>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</si>
  <si>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</si>
  <si>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</si>
  <si>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</si>
  <si>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</si>
  <si>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</si>
  <si>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</si>
  <si>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</si>
  <si>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</si>
  <si>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</si>
  <si>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</si>
  <si>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</si>
  <si>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</si>
  <si>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</si>
  <si>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</si>
  <si>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</si>
  <si>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</si>
  <si>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</si>
  <si>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</si>
  <si>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</si>
  <si>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</si>
  <si>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</si>
  <si>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</si>
  <si>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</si>
  <si>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</si>
  <si>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</si>
  <si>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</si>
  <si>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</si>
  <si>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</si>
  <si>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</si>
  <si>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</si>
  <si>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</si>
  <si>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</si>
  <si>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</si>
  <si>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</si>
  <si>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</si>
  <si>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</si>
  <si>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</si>
  <si>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</si>
  <si>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</si>
  <si>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</si>
  <si>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</si>
  <si>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</si>
  <si>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</si>
  <si>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</si>
  <si>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</si>
  <si>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</si>
  <si>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</si>
  <si>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</si>
  <si>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</si>
  <si>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</si>
  <si>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</si>
  <si>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</si>
  <si>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</si>
  <si>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</si>
  <si>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</si>
  <si>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</si>
  <si>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</si>
  <si>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</si>
  <si>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</si>
  <si>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</si>
  <si>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</si>
  <si>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</si>
  <si>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</si>
  <si>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</si>
  <si>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</si>
  <si>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</si>
  <si>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</si>
  <si>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</si>
  <si>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</si>
  <si>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</si>
  <si>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</si>
  <si>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</si>
  <si>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</si>
  <si>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</si>
  <si>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</si>
  <si>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</si>
  <si>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</si>
  <si>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</si>
  <si>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</si>
  <si>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</si>
  <si>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</si>
  <si>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</si>
  <si>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</si>
  <si>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</si>
  <si>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</si>
  <si>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</si>
  <si>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</si>
  <si>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</si>
  <si>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</si>
  <si>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</si>
  <si>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</si>
  <si>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</si>
  <si>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</si>
  <si>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</si>
  <si>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</si>
  <si>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</si>
  <si>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</si>
  <si>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</si>
  <si>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</si>
  <si>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</si>
  <si>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</si>
  <si>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</si>
  <si>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</si>
  <si>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</si>
  <si>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</si>
  <si>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</si>
  <si>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</si>
  <si>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</si>
  <si>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</si>
  <si>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</si>
  <si>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</si>
  <si>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</si>
  <si>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</si>
  <si>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</si>
  <si>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</si>
  <si>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</si>
  <si>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</si>
  <si>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</si>
  <si>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</si>
  <si>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</si>
  <si>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</si>
  <si>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</si>
  <si>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</si>
  <si>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</si>
  <si>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</si>
  <si>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</si>
  <si>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</si>
  <si>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</si>
  <si>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</si>
  <si>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</si>
  <si>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</si>
  <si>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</si>
  <si>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</si>
  <si>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</si>
  <si>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</si>
  <si>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</si>
  <si>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</si>
  <si>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</si>
  <si>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</si>
  <si>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</si>
  <si>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</si>
  <si>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</si>
  <si>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</si>
  <si>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</si>
  <si>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</si>
  <si>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</si>
  <si>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</si>
  <si>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</si>
  <si>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</si>
  <si>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</si>
  <si>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</si>
  <si>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</si>
  <si>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</si>
  <si>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</si>
  <si>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</si>
  <si>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</si>
  <si>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</si>
  <si>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</si>
  <si>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</si>
  <si>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</si>
  <si>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</si>
  <si>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</si>
  <si>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</si>
  <si>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</si>
  <si>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</si>
  <si>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</si>
  <si>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</si>
  <si>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</si>
  <si>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</si>
  <si>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</si>
  <si>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</si>
  <si>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</si>
  <si>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</si>
  <si>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</si>
  <si>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</si>
  <si>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</si>
  <si>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</si>
  <si>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</si>
  <si>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</si>
  <si>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</si>
  <si>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</si>
  <si>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</si>
  <si>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</si>
  <si>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</si>
  <si>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</si>
  <si>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</si>
  <si>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</si>
  <si>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</si>
  <si>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</si>
  <si>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</si>
  <si>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</si>
  <si>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</si>
  <si>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</si>
  <si>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</si>
  <si>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</si>
  <si>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</si>
  <si>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</si>
  <si>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</si>
  <si>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</si>
  <si>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</si>
  <si>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</si>
  <si>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</si>
  <si>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</si>
  <si>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</si>
  <si>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</si>
  <si>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</si>
  <si>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</si>
  <si>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</si>
  <si>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</si>
  <si>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</si>
  <si>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</si>
  <si>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</si>
  <si>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</si>
  <si>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</si>
  <si>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</si>
  <si>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</si>
  <si>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</si>
  <si>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</si>
  <si>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</si>
  <si>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</si>
  <si>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</si>
  <si>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</si>
  <si>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</si>
  <si>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</si>
  <si>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</si>
  <si>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</si>
  <si>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</si>
  <si>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</si>
  <si>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</si>
  <si>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</si>
  <si>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</si>
  <si>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</si>
  <si>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</si>
  <si>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</si>
  <si>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</si>
  <si>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</si>
  <si>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</si>
  <si>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</si>
  <si>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</si>
  <si>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</si>
  <si>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</si>
  <si>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</si>
  <si>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</si>
  <si>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</si>
  <si>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</si>
  <si>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</si>
  <si>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</si>
  <si>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</si>
  <si>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</si>
  <si>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</si>
  <si>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</si>
  <si>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</si>
  <si>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</si>
  <si>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</si>
  <si>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</si>
  <si>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</si>
  <si>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</si>
  <si>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</si>
  <si>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</si>
  <si>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</si>
  <si>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</si>
  <si>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</si>
  <si>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</si>
  <si>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</si>
  <si>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</si>
  <si>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</si>
  <si>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</si>
  <si>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</si>
  <si>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</si>
  <si>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</si>
  <si>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</si>
  <si>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</si>
  <si>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</si>
  <si>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</si>
  <si>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</si>
  <si>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</si>
  <si>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</si>
  <si>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</si>
  <si>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</si>
  <si>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</si>
  <si>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</si>
  <si>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</si>
  <si>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</si>
  <si>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</si>
  <si>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</si>
  <si>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</si>
  <si>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</si>
  <si>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</si>
  <si>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</si>
  <si>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</si>
  <si>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</si>
  <si>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</si>
  <si>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</si>
  <si>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</si>
  <si>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</si>
  <si>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</si>
  <si>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</si>
  <si>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</si>
  <si>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</si>
  <si>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</si>
  <si>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</si>
  <si>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</si>
  <si>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</si>
  <si>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</si>
  <si>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</si>
  <si>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</si>
  <si>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</si>
  <si>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</si>
  <si>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</si>
  <si>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</si>
  <si>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</si>
  <si>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</si>
  <si>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</si>
  <si>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</si>
  <si>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</si>
  <si>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</si>
  <si>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</si>
  <si>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</si>
  <si>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</si>
  <si>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</si>
  <si>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</si>
  <si>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</si>
  <si>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</si>
  <si>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</si>
  <si>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</si>
  <si>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</si>
  <si>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</si>
  <si>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</si>
  <si>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</si>
  <si>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</si>
  <si>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</si>
  <si>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</si>
  <si>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</si>
  <si>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</si>
  <si>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</si>
  <si>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</si>
  <si>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</si>
  <si>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</si>
  <si>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</si>
  <si>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</si>
  <si>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</si>
  <si>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</si>
  <si>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</si>
  <si>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</si>
  <si>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</si>
  <si>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</si>
  <si>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</si>
  <si>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</si>
  <si>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</si>
  <si>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</si>
  <si>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</si>
  <si>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</si>
  <si>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</si>
  <si>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</si>
  <si>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</si>
  <si>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</si>
  <si>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</si>
  <si>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</si>
  <si>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</si>
  <si>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</si>
  <si>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</si>
  <si>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</si>
  <si>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</si>
  <si>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</si>
  <si>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</si>
  <si>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</si>
  <si>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</si>
  <si>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</si>
  <si>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</si>
  <si>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</si>
  <si>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</si>
  <si>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</si>
  <si>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</si>
  <si>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</si>
  <si>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</si>
  <si>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</si>
  <si>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</si>
  <si>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</si>
  <si>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</si>
  <si>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</si>
  <si>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</si>
  <si>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</si>
  <si>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</si>
  <si>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</si>
  <si>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</si>
  <si>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</si>
  <si>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</si>
  <si>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</si>
  <si>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</si>
  <si>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</si>
  <si>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</si>
  <si>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</si>
  <si>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</si>
  <si>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</si>
  <si>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</si>
  <si>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</si>
  <si>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</si>
  <si>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</si>
  <si>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</si>
  <si>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</si>
  <si>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</si>
  <si>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</si>
  <si>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</si>
  <si>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</si>
  <si>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</si>
  <si>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</si>
  <si>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</si>
  <si>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</si>
  <si>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</si>
  <si>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</si>
  <si>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</si>
  <si>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</si>
  <si>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</si>
  <si>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</si>
  <si>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</si>
  <si>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</si>
  <si>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</si>
  <si>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</si>
  <si>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</si>
  <si>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</si>
  <si>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</si>
  <si>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</si>
  <si>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</si>
  <si>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</si>
  <si>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</si>
  <si>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</si>
  <si>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</si>
  <si>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</si>
  <si>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</si>
  <si>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</si>
  <si>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</si>
  <si>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</si>
  <si>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</si>
  <si>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</si>
  <si>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</si>
  <si>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</si>
  <si>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</si>
  <si>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</si>
  <si>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</si>
  <si>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</si>
  <si>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</si>
  <si>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</si>
  <si>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</si>
  <si>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</si>
  <si>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</si>
  <si>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</si>
  <si>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</si>
  <si>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</si>
  <si>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</si>
  <si>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</si>
  <si>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</si>
  <si>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</si>
  <si>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</si>
  <si>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</si>
  <si>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</si>
  <si>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</si>
  <si>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</si>
  <si>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</si>
  <si>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</si>
  <si>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</si>
  <si>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</si>
  <si>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</si>
  <si>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</si>
  <si>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</si>
  <si>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</si>
  <si>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</si>
  <si>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</si>
  <si>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</si>
  <si>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</si>
  <si>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</si>
  <si>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</si>
  <si>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</si>
  <si>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</si>
  <si>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</si>
  <si>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</si>
  <si>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</si>
  <si>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</si>
  <si>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</si>
  <si>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</si>
  <si>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</si>
  <si>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</si>
  <si>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</si>
  <si>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</si>
  <si>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</si>
  <si>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</si>
  <si>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</si>
  <si>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</si>
  <si>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</si>
  <si>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</si>
  <si>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</si>
  <si>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</si>
  <si>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</si>
  <si>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</si>
  <si>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</si>
  <si>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</si>
  <si>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</si>
  <si>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</si>
  <si>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</si>
  <si>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</si>
  <si>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</si>
  <si>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</si>
  <si>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</si>
  <si>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</si>
  <si>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</si>
  <si>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</si>
  <si>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</si>
  <si>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</si>
  <si>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</si>
  <si>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</si>
  <si>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</si>
  <si>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</si>
  <si>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</si>
  <si>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</si>
  <si>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</si>
  <si>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</si>
  <si>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</si>
  <si>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</si>
  <si>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</si>
  <si>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</si>
  <si>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</si>
  <si>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</si>
  <si>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</si>
  <si>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</si>
  <si>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</si>
  <si>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</si>
  <si>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</si>
  <si>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</si>
  <si>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</si>
  <si>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</si>
  <si>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</si>
  <si>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</si>
  <si>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</si>
  <si>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</si>
  <si>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</si>
  <si>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</si>
  <si>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</si>
  <si>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</si>
  <si>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</si>
  <si>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</si>
  <si>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</si>
  <si>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</si>
  <si>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</si>
  <si>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</si>
  <si>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</si>
  <si>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</si>
  <si>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</si>
  <si>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</si>
  <si>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</si>
  <si>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</si>
  <si>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</si>
  <si>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</si>
  <si>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</si>
  <si>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</si>
  <si>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</si>
  <si>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</si>
  <si>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</si>
  <si>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</si>
  <si>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</si>
  <si>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</si>
  <si>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</si>
  <si>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</si>
  <si>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</si>
  <si>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</si>
  <si>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</si>
  <si>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</si>
  <si>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</si>
  <si>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</si>
  <si>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</si>
  <si>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</si>
  <si>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</si>
  <si>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</si>
  <si>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</si>
  <si>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</si>
  <si>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</si>
  <si>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</si>
  <si>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</si>
  <si>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</si>
  <si>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</si>
  <si>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</si>
  <si>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</si>
  <si>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</si>
  <si>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</si>
  <si>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</si>
  <si>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</si>
  <si>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</si>
  <si>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</si>
  <si>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</si>
  <si>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</si>
  <si>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</si>
  <si>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</si>
  <si>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</si>
  <si>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</si>
  <si>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</si>
  <si>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</si>
  <si>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</si>
  <si>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</si>
  <si>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</si>
  <si>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</si>
  <si>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</si>
  <si>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</si>
  <si>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</si>
  <si>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</si>
  <si>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</si>
  <si>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</si>
  <si>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</si>
  <si>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</si>
  <si>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</si>
  <si>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</si>
  <si>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</si>
  <si>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</si>
  <si>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</si>
  <si>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</si>
  <si>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</si>
  <si>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</si>
  <si>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</si>
  <si>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</si>
  <si>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</si>
  <si>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</si>
  <si>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</si>
  <si>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</si>
  <si>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</si>
  <si>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</si>
  <si>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</si>
  <si>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</si>
  <si>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</si>
  <si>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</si>
  <si>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</si>
  <si>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</si>
  <si>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</si>
  <si>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</si>
  <si>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</si>
  <si>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</si>
  <si>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</si>
  <si>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</si>
  <si>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</si>
  <si>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</si>
  <si>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</si>
  <si>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</si>
  <si>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</si>
  <si>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</si>
  <si>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</si>
  <si>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</si>
  <si>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</si>
  <si>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</si>
  <si>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</si>
  <si>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</si>
  <si>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</si>
  <si>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</si>
  <si>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</si>
  <si>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</si>
  <si>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</si>
  <si>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</si>
  <si>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</si>
  <si>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</si>
  <si>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</si>
  <si>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</si>
  <si>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</si>
  <si>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</si>
  <si>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</si>
  <si>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</si>
  <si>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</si>
  <si>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</si>
  <si>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</si>
  <si>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</si>
  <si>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</si>
  <si>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</si>
  <si>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</si>
  <si>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</si>
  <si>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</si>
  <si>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</si>
  <si>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</si>
  <si>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</si>
  <si>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</si>
  <si>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</si>
  <si>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</si>
  <si>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</si>
  <si>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</si>
  <si>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</si>
  <si>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</si>
  <si>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</si>
  <si>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</si>
  <si>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</si>
  <si>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</si>
  <si>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</si>
  <si>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</si>
  <si>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</si>
  <si>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</si>
  <si>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</si>
  <si>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</si>
  <si>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</si>
  <si>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</si>
  <si>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</si>
  <si>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</si>
  <si>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</si>
  <si>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</si>
  <si>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</si>
  <si>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</si>
  <si>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</si>
  <si>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</si>
  <si>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</si>
  <si>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</si>
  <si>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</si>
  <si>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</si>
  <si>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</si>
  <si>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</si>
  <si>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</si>
  <si>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</si>
  <si>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</si>
  <si>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</si>
  <si>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</si>
  <si>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</si>
  <si>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</si>
  <si>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</si>
  <si>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</si>
  <si>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</si>
  <si>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</si>
  <si>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</si>
  <si>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</si>
  <si>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</si>
  <si>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</si>
  <si>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</si>
  <si>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</si>
  <si>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</si>
  <si>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</si>
  <si>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</si>
  <si>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</si>
  <si>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</si>
  <si>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</si>
  <si>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</si>
  <si>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</si>
  <si>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</si>
  <si>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</si>
  <si>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</si>
  <si>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</si>
  <si>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</si>
  <si>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</si>
  <si>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</si>
  <si>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</si>
  <si>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</si>
  <si>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</si>
  <si>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</si>
  <si>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</si>
  <si>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</si>
  <si>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</si>
  <si>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</si>
  <si>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</si>
  <si>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</si>
  <si>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</si>
  <si>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</si>
  <si>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</si>
  <si>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</si>
  <si>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</si>
  <si>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</si>
  <si>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</si>
  <si>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</si>
  <si>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</si>
  <si>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</si>
  <si>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</si>
  <si>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</si>
  <si>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</si>
  <si>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</si>
  <si>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</si>
  <si>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</si>
  <si>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</si>
  <si>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</si>
  <si>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</si>
  <si>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</si>
  <si>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</si>
  <si>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</si>
  <si>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</si>
  <si>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</si>
  <si>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</si>
  <si>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</si>
  <si>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</si>
  <si>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</si>
  <si>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</si>
  <si>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</si>
  <si>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</si>
  <si>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</si>
  <si>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</si>
  <si>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</si>
  <si>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</si>
  <si>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</si>
  <si>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</si>
  <si>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</si>
  <si>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</si>
  <si>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</si>
  <si>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</si>
  <si>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</si>
  <si>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</si>
  <si>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</si>
  <si>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</si>
  <si>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</si>
  <si>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</si>
  <si>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</si>
  <si>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</si>
  <si>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</si>
  <si>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</si>
  <si>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</si>
  <si>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</si>
  <si>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</si>
  <si>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</si>
  <si>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</si>
  <si>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</si>
  <si>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</si>
  <si>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</si>
  <si>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</si>
  <si>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</si>
  <si>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</si>
  <si>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</si>
  <si>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</si>
  <si>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</si>
  <si>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</si>
  <si>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</si>
  <si>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</si>
  <si>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</si>
  <si>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</si>
  <si>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</si>
  <si>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</si>
  <si>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</si>
  <si>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</si>
  <si>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</si>
  <si>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</si>
  <si>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</si>
  <si>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</si>
  <si>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</si>
  <si>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</si>
  <si>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</si>
  <si>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</si>
  <si>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</si>
  <si>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</si>
  <si>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</si>
  <si>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</si>
  <si>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</si>
  <si>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</si>
  <si>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</si>
  <si>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</si>
  <si>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</si>
  <si>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</si>
  <si>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</si>
  <si>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</si>
  <si>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</si>
  <si>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</si>
  <si>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</si>
  <si>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</si>
  <si>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</si>
  <si>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</si>
  <si>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</si>
  <si>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</si>
  <si>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</si>
  <si>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</si>
  <si>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</si>
  <si>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</si>
  <si>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</si>
  <si>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</si>
  <si>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</si>
  <si>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</si>
  <si>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</si>
  <si>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</si>
  <si>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</si>
  <si>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</si>
  <si>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</si>
  <si>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</si>
  <si>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</si>
  <si>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</si>
  <si>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</si>
  <si>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</si>
  <si>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</si>
  <si>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</si>
  <si>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</si>
  <si>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</si>
  <si>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</si>
  <si>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</si>
  <si>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</si>
  <si>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</si>
  <si>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</si>
  <si>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</si>
  <si>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</si>
  <si>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</si>
  <si>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</si>
  <si>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</si>
  <si>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</si>
  <si>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</si>
  <si>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</si>
  <si>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</si>
  <si>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</si>
  <si>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</si>
  <si>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</si>
  <si>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</si>
  <si>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</si>
  <si>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</si>
  <si>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</si>
  <si>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</si>
  <si>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</si>
  <si>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</si>
  <si>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</si>
  <si>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</si>
  <si>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</si>
  <si>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</si>
  <si>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</si>
  <si>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</si>
  <si>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</si>
  <si>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</si>
  <si>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</si>
  <si>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</si>
  <si>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</si>
  <si>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</si>
  <si>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</si>
  <si>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</si>
  <si>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</si>
  <si>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</si>
  <si>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</si>
  <si>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</si>
  <si>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</si>
  <si>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</si>
  <si>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</si>
  <si>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</si>
  <si>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</si>
  <si>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</si>
  <si>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</si>
  <si>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</si>
  <si>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</si>
  <si>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</si>
  <si>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</si>
  <si>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</si>
  <si>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</si>
  <si>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</si>
  <si>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</si>
  <si>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</si>
  <si>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</si>
  <si>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</si>
  <si>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</si>
  <si>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</si>
  <si>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</si>
  <si>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</si>
  <si>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</si>
  <si>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</si>
  <si>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</si>
  <si>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</si>
  <si>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</si>
  <si>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</si>
  <si>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</si>
  <si>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</si>
  <si>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</si>
  <si>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</si>
  <si>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</si>
  <si>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</si>
  <si>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</si>
  <si>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</si>
  <si>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</si>
  <si>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</si>
  <si>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</si>
  <si>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</si>
  <si>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</si>
  <si>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</si>
  <si>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</si>
  <si>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</si>
  <si>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</si>
  <si>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</si>
  <si>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</si>
  <si>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</si>
  <si>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</si>
  <si>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</si>
  <si>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</si>
  <si>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</si>
  <si>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</si>
  <si>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</si>
  <si>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</si>
  <si>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</si>
  <si>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</si>
  <si>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</si>
  <si>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</si>
  <si>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</si>
  <si>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</si>
  <si>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</si>
  <si>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</si>
  <si>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</si>
  <si>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</si>
  <si>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</si>
  <si>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</si>
  <si>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</si>
  <si>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</si>
  <si>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</si>
  <si>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</si>
  <si>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</si>
  <si>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</si>
  <si>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</si>
  <si>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</si>
  <si>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</si>
  <si>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</si>
  <si>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</si>
  <si>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</si>
  <si>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</si>
  <si>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</si>
  <si>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</si>
  <si>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</si>
  <si>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</si>
  <si>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</si>
  <si>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</si>
  <si>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</si>
  <si>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</si>
  <si>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</si>
  <si>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</si>
  <si>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</si>
  <si>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</si>
  <si>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</si>
  <si>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</si>
  <si>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</si>
  <si>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</si>
  <si>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</si>
  <si>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</si>
  <si>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</si>
  <si>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</si>
  <si>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</si>
  <si>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</si>
  <si>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</si>
  <si>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</si>
  <si>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</si>
  <si>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</si>
  <si>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</si>
  <si>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</si>
  <si>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</si>
  <si>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</si>
  <si>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</si>
  <si>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</si>
  <si>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</si>
  <si>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</si>
  <si>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</si>
  <si>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</si>
  <si>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</si>
  <si>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</si>
  <si>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</si>
  <si>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</si>
  <si>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</si>
  <si>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</si>
  <si>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</si>
  <si>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</si>
  <si>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</si>
  <si>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</si>
  <si>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</si>
  <si>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</si>
  <si>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</si>
  <si>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</si>
  <si>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</si>
  <si>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</si>
  <si>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</si>
  <si>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</si>
  <si>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</si>
  <si>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</si>
  <si>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</si>
  <si>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</si>
  <si>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</si>
  <si>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</si>
  <si>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</si>
  <si>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</si>
  <si>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</si>
  <si>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</si>
  <si>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</si>
  <si>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</si>
  <si>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</si>
  <si>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</si>
  <si>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</si>
  <si>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</si>
  <si>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</si>
  <si>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</si>
  <si>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</si>
  <si>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</si>
  <si>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</si>
  <si>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</si>
  <si>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</si>
  <si>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</si>
  <si>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</si>
  <si>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</si>
  <si>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</si>
  <si>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</si>
  <si>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</si>
  <si>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</si>
  <si>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</si>
  <si>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</si>
  <si>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</si>
  <si>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</si>
  <si>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</si>
  <si>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</si>
  <si>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</si>
  <si>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</si>
  <si>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</si>
  <si>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</si>
  <si>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</si>
  <si>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</si>
  <si>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</si>
  <si>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</si>
  <si>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</si>
  <si>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</si>
  <si>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</si>
  <si>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</si>
  <si>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</si>
  <si>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</si>
  <si>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</si>
  <si>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</si>
  <si>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</si>
  <si>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</si>
  <si>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</si>
  <si>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</si>
  <si>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</si>
  <si>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</si>
  <si>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</si>
  <si>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</si>
  <si>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</si>
  <si>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</si>
  <si>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</si>
  <si>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</si>
  <si>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</si>
  <si>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</si>
  <si>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</si>
  <si>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</si>
  <si>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</si>
  <si>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</si>
  <si>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</si>
  <si>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</si>
  <si>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</si>
  <si>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</si>
  <si>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</si>
  <si>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</si>
  <si>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</si>
  <si>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</si>
  <si>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</si>
  <si>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</si>
  <si>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</si>
  <si>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</si>
  <si>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</si>
  <si>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</si>
  <si>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</si>
  <si>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</si>
  <si>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</si>
  <si>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</si>
  <si>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</si>
  <si>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</si>
  <si>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</si>
  <si>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</si>
  <si>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</si>
  <si>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</si>
  <si>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</si>
  <si>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</si>
  <si>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</si>
  <si>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</si>
  <si>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</si>
  <si>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</si>
  <si>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</si>
  <si>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</si>
  <si>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</si>
  <si>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</si>
  <si>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</si>
  <si>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</si>
  <si>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</si>
  <si>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</si>
  <si>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</si>
  <si>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</si>
  <si>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</si>
  <si>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</si>
  <si>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</si>
  <si>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</si>
  <si>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</si>
  <si>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</si>
  <si>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</si>
  <si>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</si>
  <si>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</si>
  <si>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</si>
  <si>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</si>
  <si>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</si>
  <si>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</si>
  <si>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</si>
  <si>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</si>
  <si>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</si>
  <si>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</si>
  <si>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</si>
  <si>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</si>
  <si>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</si>
  <si>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</si>
  <si>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</si>
  <si>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</si>
  <si>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</si>
  <si>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</si>
  <si>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</si>
  <si>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</si>
  <si>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</si>
  <si>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</si>
  <si>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</si>
  <si>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</si>
  <si>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</si>
  <si>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</si>
  <si>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</si>
  <si>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</si>
  <si>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</si>
  <si>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</si>
  <si>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</si>
  <si>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</si>
  <si>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</si>
  <si>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</si>
  <si>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</si>
  <si>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</si>
  <si>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</si>
  <si>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</si>
  <si>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</si>
  <si>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</si>
  <si>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</si>
  <si>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</si>
  <si>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</si>
  <si>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</si>
  <si>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</si>
  <si>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</si>
  <si>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</si>
  <si>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</si>
  <si>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</si>
  <si>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</si>
  <si>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</si>
  <si>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</si>
  <si>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</si>
  <si>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</si>
  <si>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</si>
  <si>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</si>
  <si>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</si>
  <si>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</si>
  <si>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</si>
  <si>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</si>
  <si>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</si>
  <si>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</si>
  <si>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</si>
  <si>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</si>
  <si>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</si>
  <si>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</si>
  <si>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</si>
  <si>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</si>
  <si>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</si>
  <si>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</si>
  <si>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</si>
  <si>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</si>
  <si>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</si>
  <si>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</si>
  <si>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</si>
  <si>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</si>
  <si>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</si>
  <si>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</si>
  <si>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</si>
  <si>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</si>
  <si>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</si>
  <si>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</si>
  <si>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</si>
  <si>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</si>
  <si>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</si>
  <si>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</si>
  <si>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</si>
  <si>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</si>
  <si>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</si>
  <si>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</si>
  <si>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</si>
  <si>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</si>
  <si>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</si>
  <si>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</si>
  <si>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</si>
  <si>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</si>
  <si>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</si>
  <si>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</si>
  <si>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</si>
  <si>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</si>
  <si>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</si>
  <si>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</si>
  <si>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</si>
  <si>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</si>
  <si>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</si>
  <si>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</si>
  <si>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</si>
  <si>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</si>
  <si>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</si>
  <si>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</si>
  <si>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</si>
  <si>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</si>
  <si>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</si>
  <si>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</si>
  <si>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</si>
  <si>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</si>
  <si>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</si>
  <si>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</si>
  <si>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</si>
  <si>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</si>
  <si>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</si>
  <si>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</si>
  <si>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</si>
  <si>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</si>
  <si>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</si>
  <si>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</si>
  <si>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</si>
  <si>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</si>
  <si>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</si>
  <si>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</si>
  <si>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</si>
  <si>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</si>
  <si>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</si>
  <si>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</si>
  <si>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</si>
  <si>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</si>
  <si>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</si>
  <si>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</si>
  <si>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</si>
  <si>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</si>
  <si>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</si>
  <si>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</si>
  <si>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</si>
  <si>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</si>
  <si>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</si>
  <si>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</si>
  <si>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</si>
  <si>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</si>
  <si>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</si>
  <si>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</si>
  <si>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</si>
  <si>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</si>
  <si>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</si>
  <si>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</si>
  <si>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</si>
  <si>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</si>
  <si>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</si>
  <si>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</si>
  <si>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</si>
  <si>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</si>
  <si>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</si>
  <si>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</si>
  <si>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</si>
  <si>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</si>
  <si>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</si>
  <si>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</si>
  <si>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</si>
  <si>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</si>
  <si>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</si>
  <si>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</si>
  <si>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</si>
  <si>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</si>
  <si>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</si>
  <si>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</si>
  <si>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</si>
  <si>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</si>
  <si>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</si>
  <si>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</si>
  <si>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</si>
  <si>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</si>
  <si>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</si>
  <si>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</si>
  <si>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</si>
  <si>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</si>
  <si>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</si>
  <si>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</si>
  <si>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</si>
  <si>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</si>
  <si>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</si>
  <si>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</si>
  <si>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</si>
  <si>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</si>
  <si>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</si>
  <si>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</si>
  <si>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</si>
  <si>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</si>
  <si>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</si>
  <si>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</si>
  <si>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</si>
  <si>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</si>
  <si>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</si>
  <si>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</si>
  <si>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</si>
  <si>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</si>
  <si>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</si>
  <si>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</si>
  <si>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</si>
  <si>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</si>
  <si>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</si>
  <si>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</si>
  <si>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</si>
  <si>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</si>
  <si>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</si>
  <si>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</si>
  <si>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</si>
  <si>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</si>
  <si>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</si>
  <si>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</si>
  <si>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</si>
  <si>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</si>
  <si>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</si>
  <si>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</si>
  <si>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</si>
  <si>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</si>
  <si>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</si>
  <si>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</si>
  <si>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</si>
  <si>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</si>
  <si>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</si>
  <si>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</si>
  <si>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</si>
  <si>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</si>
  <si>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</si>
  <si>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</si>
  <si>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</si>
  <si>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</si>
  <si>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</si>
  <si>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</si>
  <si>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</si>
  <si>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</si>
  <si>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</si>
  <si>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</si>
  <si>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</si>
  <si>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</si>
  <si>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</si>
  <si>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</si>
  <si>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</si>
  <si>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</si>
  <si>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</si>
  <si>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</si>
  <si>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</si>
  <si>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</si>
  <si>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</si>
  <si>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</si>
  <si>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</si>
  <si>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</si>
  <si>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</si>
  <si>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</si>
  <si>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</si>
  <si>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</si>
  <si>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</si>
  <si>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</si>
  <si>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</si>
  <si>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</si>
  <si>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</si>
  <si>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</si>
  <si>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</si>
  <si>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</si>
  <si>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</si>
  <si>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</si>
  <si>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</si>
  <si>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</si>
  <si>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</si>
  <si>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</si>
  <si>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</si>
  <si>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</si>
  <si>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</si>
  <si>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</si>
  <si>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</si>
  <si>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</si>
  <si>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</si>
  <si>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</si>
  <si>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</si>
  <si>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</si>
  <si>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</si>
  <si>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</si>
  <si>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</si>
  <si>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</si>
  <si>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</si>
  <si>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</si>
  <si>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</si>
  <si>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</si>
  <si>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</si>
  <si>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</si>
  <si>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</si>
  <si>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</si>
  <si>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</si>
  <si>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</si>
  <si>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</si>
  <si>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</si>
  <si>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</si>
  <si>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</si>
  <si>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</si>
  <si>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</si>
  <si>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</si>
  <si>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</si>
  <si>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</si>
  <si>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</si>
  <si>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</si>
  <si>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</si>
  <si>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</si>
  <si>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</si>
  <si>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</si>
  <si>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</si>
  <si>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</si>
  <si>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</si>
  <si>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</si>
  <si>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</si>
  <si>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</si>
  <si>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</si>
  <si>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</si>
  <si>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</si>
  <si>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</si>
  <si>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</si>
  <si>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</si>
  <si>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</si>
  <si>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</si>
  <si>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</si>
  <si>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</si>
  <si>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</si>
  <si>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</si>
  <si>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</si>
  <si>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</si>
  <si>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</si>
  <si>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</si>
  <si>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</si>
  <si>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</si>
  <si>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</si>
  <si>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</si>
  <si>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</si>
  <si>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</si>
  <si>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</si>
  <si>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</si>
  <si>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</si>
  <si>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</si>
  <si>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</si>
  <si>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</si>
  <si>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</si>
  <si>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</si>
  <si>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</si>
  <si>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</si>
  <si>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</si>
  <si>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</si>
  <si>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</si>
  <si>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</si>
  <si>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</si>
  <si>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</si>
  <si>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</si>
  <si>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</si>
  <si>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</si>
  <si>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</si>
  <si>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</si>
  <si>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</si>
  <si>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</si>
  <si>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</si>
  <si>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</si>
  <si>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</si>
  <si>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</si>
  <si>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</si>
  <si>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</si>
  <si>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</si>
  <si>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</si>
  <si>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</si>
  <si>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</si>
  <si>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</si>
  <si>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</si>
  <si>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</si>
  <si>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</si>
  <si>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</si>
  <si>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</si>
  <si>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</si>
  <si>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</si>
  <si>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</si>
  <si>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</si>
  <si>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</si>
  <si>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</si>
  <si>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</si>
  <si>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</si>
  <si>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</si>
  <si>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</si>
  <si>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</si>
  <si>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</si>
  <si>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</si>
  <si>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</si>
  <si>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</si>
  <si>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</si>
  <si>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</si>
  <si>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</si>
  <si>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</si>
  <si>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</si>
  <si>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</si>
  <si>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</si>
  <si>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</si>
  <si>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</si>
  <si>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</si>
  <si>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</si>
  <si>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</si>
  <si>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</si>
  <si>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</si>
  <si>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</si>
  <si>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</si>
  <si>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</si>
  <si>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</si>
  <si>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</si>
  <si>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</si>
  <si>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</si>
  <si>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</si>
  <si>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</si>
  <si>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</si>
  <si>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</si>
  <si>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</si>
  <si>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</si>
  <si>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</si>
  <si>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</si>
  <si>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</si>
  <si>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</si>
  <si>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</si>
  <si>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</si>
  <si>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</si>
  <si>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</si>
  <si>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</si>
  <si>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</si>
  <si>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</si>
  <si>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</si>
  <si>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</si>
  <si>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</si>
  <si>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</si>
  <si>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</si>
  <si>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</si>
  <si>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</si>
  <si>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</si>
  <si>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</si>
  <si>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</si>
  <si>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</si>
  <si>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</si>
  <si>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</si>
  <si>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</si>
  <si>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</si>
  <si>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</si>
  <si>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</si>
  <si>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</si>
  <si>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</si>
  <si>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</si>
  <si>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</si>
  <si>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</si>
  <si>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</si>
  <si>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</si>
  <si>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</si>
  <si>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</si>
  <si>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</si>
  <si>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</si>
  <si>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</si>
  <si>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</si>
  <si>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</si>
  <si>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</si>
  <si>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</si>
  <si>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</si>
  <si>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</si>
  <si>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</si>
  <si>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</si>
  <si>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</si>
  <si>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</si>
  <si>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</si>
  <si>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</si>
  <si>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</si>
  <si>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</si>
  <si>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</si>
  <si>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</si>
  <si>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</si>
  <si>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</si>
  <si>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</si>
  <si>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</si>
  <si>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</si>
  <si>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</si>
  <si>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</si>
  <si>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</si>
  <si>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</si>
  <si>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</si>
  <si>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</si>
  <si>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</si>
  <si>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</si>
  <si>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</si>
  <si>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</si>
  <si>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</si>
  <si>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</si>
  <si>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</si>
  <si>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</si>
  <si>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</si>
  <si>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</si>
  <si>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</si>
  <si>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</si>
  <si>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</si>
  <si>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</si>
  <si>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</si>
  <si>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</si>
  <si>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</si>
  <si>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</si>
  <si>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</si>
  <si>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</si>
  <si>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</si>
  <si>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</si>
  <si>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</si>
  <si>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</si>
  <si>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</si>
  <si>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</si>
  <si>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</si>
  <si>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</si>
  <si>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</si>
  <si>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</si>
  <si>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</si>
  <si>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</si>
  <si>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</si>
  <si>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</si>
  <si>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</si>
  <si>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</si>
  <si>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</si>
  <si>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</si>
  <si>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</si>
  <si>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</si>
  <si>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</si>
  <si>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</si>
  <si>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</si>
  <si>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</si>
  <si>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</si>
  <si>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</si>
  <si>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</si>
  <si>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</si>
  <si>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</si>
  <si>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</si>
  <si>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</si>
  <si>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</si>
  <si>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</si>
  <si>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</si>
  <si>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</si>
  <si>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</si>
  <si>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</si>
  <si>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</si>
  <si>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</si>
  <si>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</si>
  <si>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</si>
  <si>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</si>
  <si>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</si>
  <si>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</si>
  <si>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</si>
  <si>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</si>
  <si>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</si>
  <si>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</si>
  <si>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</si>
  <si>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</si>
  <si>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</si>
  <si>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</si>
  <si>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</si>
  <si>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</si>
  <si>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</si>
  <si>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</si>
  <si>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</si>
  <si>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</si>
  <si>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</si>
  <si>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</si>
  <si>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</si>
  <si>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</si>
  <si>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</si>
  <si>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</si>
  <si>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</si>
  <si>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</si>
  <si>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</si>
  <si>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</si>
  <si>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</si>
  <si>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</si>
  <si>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</si>
  <si>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</si>
  <si>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</si>
  <si>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</si>
  <si>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</si>
  <si>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</si>
  <si>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</si>
  <si>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</si>
  <si>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</si>
  <si>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</si>
  <si>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</si>
  <si>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</si>
  <si>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</si>
  <si>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</si>
  <si>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</si>
  <si>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</si>
  <si>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</si>
  <si>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</si>
  <si>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</si>
  <si>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</si>
  <si>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</si>
  <si>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</si>
  <si>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</si>
  <si>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</si>
  <si>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</si>
  <si>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</si>
  <si>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</si>
  <si>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</si>
  <si>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</si>
  <si>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</si>
  <si>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</si>
  <si>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</si>
  <si>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</si>
  <si>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</si>
  <si>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</si>
  <si>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</si>
  <si>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</si>
  <si>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</si>
  <si>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</si>
  <si>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</si>
  <si>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</si>
  <si>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</si>
  <si>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</si>
  <si>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</si>
  <si>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</si>
  <si>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</si>
  <si>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</si>
  <si>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</si>
  <si>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</si>
  <si>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</si>
  <si>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</si>
  <si>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</si>
  <si>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</si>
  <si>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</si>
  <si>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</si>
  <si>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</si>
  <si>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</si>
  <si>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</si>
  <si>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</si>
  <si>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</si>
  <si>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</si>
  <si>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</si>
  <si>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</si>
  <si>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</si>
  <si>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</si>
  <si>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</si>
  <si>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</si>
  <si>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</si>
  <si>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</si>
  <si>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</si>
  <si>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</si>
  <si>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</si>
  <si>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</si>
  <si>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</si>
  <si>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</si>
  <si>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</si>
  <si>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</si>
  <si>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</si>
  <si>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</si>
  <si>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</si>
  <si>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</si>
  <si>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</si>
  <si>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</si>
  <si>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</si>
  <si>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</si>
  <si>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</si>
  <si>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</si>
  <si>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</si>
  <si>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</si>
  <si>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</si>
  <si>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</si>
  <si>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</si>
  <si>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</si>
  <si>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</si>
  <si>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</si>
  <si>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</si>
  <si>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</si>
  <si>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</si>
  <si>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</si>
  <si>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</si>
  <si>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</si>
  <si>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</si>
  <si>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</si>
  <si>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</si>
  <si>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</si>
  <si>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</si>
  <si>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</si>
  <si>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</si>
  <si>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</si>
  <si>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</si>
  <si>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</si>
  <si>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</si>
  <si>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</si>
  <si>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</si>
  <si>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</si>
  <si>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</si>
  <si>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</si>
  <si>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</si>
  <si>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</si>
  <si>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</si>
  <si>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</si>
  <si>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</si>
  <si>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</si>
  <si>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</si>
  <si>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</si>
  <si>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</si>
  <si>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</si>
  <si>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</si>
  <si>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</si>
  <si>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</si>
  <si>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</si>
  <si>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</si>
  <si>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</si>
  <si>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</si>
  <si>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</si>
  <si>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</si>
  <si>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</si>
  <si>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</si>
  <si>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</si>
  <si>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</si>
  <si>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</si>
  <si>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</si>
  <si>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</si>
  <si>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</si>
  <si>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</si>
  <si>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</si>
  <si>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</si>
  <si>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</si>
  <si>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</si>
  <si>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</si>
  <si>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</si>
  <si>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</si>
  <si>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</si>
  <si>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</si>
  <si>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</si>
  <si>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</si>
  <si>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</si>
  <si>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</si>
  <si>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</si>
  <si>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</si>
  <si>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</si>
  <si>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</si>
  <si>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</si>
  <si>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</si>
  <si>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</si>
  <si>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</si>
  <si>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</si>
  <si>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</si>
  <si>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</si>
  <si>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</si>
  <si>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</si>
  <si>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</si>
  <si>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</si>
  <si>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</si>
  <si>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</si>
  <si>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</si>
  <si>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</si>
  <si>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</si>
  <si>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</si>
  <si>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</si>
  <si>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</si>
  <si>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</si>
  <si>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</si>
  <si>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</si>
  <si>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</si>
  <si>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</si>
  <si>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</si>
  <si>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</si>
  <si>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</si>
  <si>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</si>
  <si>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</si>
  <si>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</si>
  <si>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</si>
  <si>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</si>
  <si>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</si>
  <si>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</si>
  <si>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</si>
  <si>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</si>
  <si>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</si>
  <si>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</si>
  <si>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</si>
  <si>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</si>
  <si>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</si>
  <si>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</si>
  <si>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</si>
  <si>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</si>
  <si>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</si>
  <si>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</si>
  <si>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</si>
  <si>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</si>
  <si>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</si>
  <si>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</si>
  <si>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</si>
  <si>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</si>
  <si>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</si>
  <si>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</si>
  <si>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</si>
  <si>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</si>
  <si>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</si>
  <si>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</si>
  <si>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</si>
  <si>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</si>
  <si>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</si>
  <si>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</si>
  <si>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</si>
  <si>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</si>
  <si>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</si>
  <si>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</si>
  <si>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</si>
  <si>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</si>
  <si>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</si>
  <si>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</si>
  <si>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</si>
  <si>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</si>
  <si>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</si>
  <si>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</si>
  <si>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</si>
  <si>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</si>
  <si>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</si>
  <si>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</si>
  <si>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</si>
  <si>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</si>
  <si>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</si>
  <si>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</si>
  <si>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</si>
  <si>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</si>
  <si>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</si>
  <si>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</si>
  <si>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</si>
  <si>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</si>
  <si>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</si>
  <si>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</si>
  <si>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</si>
  <si>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</si>
  <si>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</si>
  <si>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</si>
  <si>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</si>
  <si>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</si>
  <si>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</si>
  <si>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</si>
  <si>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</si>
  <si>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</si>
  <si>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</si>
  <si>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</si>
  <si>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</si>
  <si>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</si>
  <si>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</si>
  <si>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</si>
  <si>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</si>
  <si>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</si>
  <si>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</si>
  <si>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</si>
  <si>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</si>
  <si>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</si>
  <si>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</si>
  <si>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</si>
  <si>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</si>
  <si>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</si>
  <si>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</si>
  <si>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</si>
  <si>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</si>
  <si>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</si>
  <si>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</si>
  <si>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</si>
  <si>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</si>
  <si>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</si>
  <si>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</si>
  <si>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</si>
  <si>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</si>
  <si>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</si>
  <si>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</si>
  <si>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</si>
  <si>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</si>
  <si>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</si>
  <si>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</si>
  <si>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</si>
  <si>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</si>
  <si>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</si>
  <si>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</si>
  <si>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</si>
  <si>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</si>
  <si>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</si>
  <si>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</si>
  <si>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</si>
  <si>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</si>
  <si>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</si>
  <si>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</si>
  <si>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</si>
  <si>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</si>
  <si>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</si>
  <si>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</si>
  <si>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</si>
  <si>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</si>
  <si>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</si>
  <si>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</si>
  <si>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</si>
  <si>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</si>
  <si>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</si>
  <si>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</si>
  <si>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</si>
  <si>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</si>
  <si>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</si>
  <si>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</si>
  <si>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</si>
  <si>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</si>
  <si>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</si>
  <si>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</si>
  <si>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</si>
  <si>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</si>
  <si>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</si>
  <si>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</si>
  <si>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</si>
  <si>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</si>
  <si>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</si>
  <si>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</si>
  <si>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</si>
  <si>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</si>
  <si>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</si>
  <si>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</si>
  <si>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</si>
  <si>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</si>
  <si>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</si>
  <si>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</si>
  <si>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</si>
  <si>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</si>
  <si>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</si>
  <si>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</si>
  <si>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</si>
  <si>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</si>
  <si>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</si>
  <si>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</si>
  <si>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</si>
  <si>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</si>
  <si>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</si>
  <si>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</si>
  <si>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</si>
  <si>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</si>
  <si>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</si>
  <si>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</si>
  <si>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</si>
  <si>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</si>
  <si>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</si>
  <si>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</si>
  <si>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</si>
  <si>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</si>
  <si>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</si>
  <si>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</si>
  <si>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</si>
  <si>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</si>
  <si>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</si>
  <si>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</si>
  <si>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</si>
  <si>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</si>
  <si>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</si>
  <si>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</si>
  <si>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</si>
  <si>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</si>
  <si>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</si>
  <si>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</si>
  <si>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</si>
  <si>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</si>
  <si>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</si>
  <si>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</si>
  <si>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</si>
  <si>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</si>
  <si>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</si>
  <si>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</si>
  <si>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</si>
  <si>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</si>
  <si>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</si>
  <si>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</si>
  <si>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</si>
  <si>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</si>
  <si>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</si>
  <si>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</si>
  <si>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</si>
  <si>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</si>
  <si>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</si>
  <si>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</si>
  <si>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</si>
  <si>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</si>
  <si>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</si>
  <si>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</si>
  <si>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</si>
  <si>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</si>
  <si>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</si>
  <si>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</si>
  <si>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</si>
  <si>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</si>
  <si>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</si>
  <si>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</si>
  <si>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</si>
  <si>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</si>
  <si>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</si>
  <si>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</si>
  <si>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</si>
  <si>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</si>
  <si>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</si>
  <si>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</si>
  <si>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</si>
  <si>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</si>
  <si>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</si>
  <si>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</si>
  <si>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</si>
  <si>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</si>
  <si>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</si>
  <si>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</si>
  <si>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</si>
  <si>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</si>
  <si>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</si>
  <si>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</si>
  <si>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</si>
  <si>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</si>
  <si>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</si>
  <si>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</si>
  <si>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</si>
  <si>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</si>
  <si>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</si>
  <si>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</si>
  <si>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</si>
  <si>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</si>
  <si>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</si>
  <si>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</si>
  <si>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</si>
  <si>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</si>
  <si>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</si>
  <si>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</si>
  <si>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</si>
  <si>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</si>
  <si>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</si>
  <si>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</si>
  <si>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</si>
  <si>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</si>
  <si>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</si>
  <si>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</si>
  <si>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</si>
  <si>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</si>
  <si>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</si>
  <si>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</si>
  <si>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</si>
  <si>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</si>
  <si>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</si>
  <si>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</si>
  <si>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</si>
  <si>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</si>
  <si>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</si>
  <si>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</si>
  <si>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</si>
  <si>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</si>
  <si>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</si>
  <si>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</si>
  <si>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</si>
  <si>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</si>
  <si>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</si>
  <si>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</si>
  <si>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</si>
  <si>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</si>
  <si>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</si>
  <si>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</si>
  <si>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</si>
  <si>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</si>
  <si>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</si>
  <si>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</si>
  <si>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</si>
  <si>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</si>
  <si>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</si>
  <si>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</si>
  <si>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</si>
  <si>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</si>
  <si>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</si>
  <si>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</si>
  <si>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</si>
  <si>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</si>
  <si>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</si>
  <si>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</si>
  <si>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</si>
  <si>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</si>
  <si>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</si>
  <si>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</si>
  <si>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</si>
  <si>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</si>
  <si>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</si>
  <si>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</si>
  <si>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</si>
  <si>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</si>
  <si>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</si>
  <si>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</si>
  <si>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</si>
  <si>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</si>
  <si>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</si>
  <si>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</si>
  <si>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</si>
  <si>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</si>
  <si>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</si>
  <si>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</si>
  <si>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</si>
  <si>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</si>
  <si>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</si>
  <si>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</si>
  <si>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</si>
  <si>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</si>
  <si>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</si>
  <si>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</si>
  <si>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</si>
  <si>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</si>
  <si>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</si>
  <si>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</si>
  <si>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</si>
  <si>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</si>
  <si>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</si>
  <si>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</si>
  <si>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</si>
  <si>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</si>
  <si>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</si>
  <si>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</si>
  <si>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</si>
  <si>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</si>
  <si>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</si>
  <si>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</si>
  <si>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</si>
  <si>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</si>
  <si>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</si>
  <si>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</si>
  <si>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</si>
  <si>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</si>
  <si>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</si>
  <si>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</si>
  <si>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</si>
  <si>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</si>
  <si>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</si>
  <si>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</si>
  <si>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</si>
  <si>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</si>
  <si>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</si>
  <si>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</si>
  <si>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</si>
  <si>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</si>
  <si>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</si>
  <si>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</si>
  <si>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</si>
  <si>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</si>
  <si>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</si>
  <si>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</si>
  <si>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</si>
  <si>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</si>
  <si>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</si>
  <si>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</si>
  <si>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</si>
  <si>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</si>
  <si>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</si>
  <si>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</si>
  <si>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</si>
  <si>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</si>
  <si>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</si>
  <si>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</si>
  <si>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</si>
  <si>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</si>
  <si>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</si>
  <si>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</si>
  <si>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</si>
  <si>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</si>
  <si>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</si>
  <si>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</si>
  <si>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</si>
  <si>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</si>
  <si>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</si>
  <si>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</si>
  <si>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</si>
  <si>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</si>
  <si>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</si>
  <si>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</si>
  <si>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</si>
  <si>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</si>
  <si>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</si>
  <si>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</si>
  <si>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</si>
  <si>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</si>
  <si>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</si>
  <si>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</si>
  <si>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</si>
  <si>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</si>
  <si>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</si>
  <si>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</si>
  <si>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</si>
  <si>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</si>
  <si>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</si>
  <si>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</si>
  <si>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</si>
  <si>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</si>
  <si>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</si>
  <si>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</si>
  <si>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</si>
  <si>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</si>
  <si>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</si>
  <si>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</si>
  <si>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</si>
  <si>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</si>
  <si>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</si>
  <si>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</si>
  <si>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</si>
  <si>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</si>
  <si>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</si>
  <si>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</si>
  <si>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</si>
  <si>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</si>
  <si>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</si>
  <si>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</si>
  <si>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</si>
  <si>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</si>
  <si>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</si>
  <si>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</si>
  <si>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</si>
  <si>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</si>
  <si>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</si>
  <si>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</si>
  <si>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</si>
  <si>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</si>
  <si>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</si>
  <si>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</si>
  <si>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</si>
  <si>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</si>
  <si>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</si>
  <si>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</si>
  <si>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</si>
  <si>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</si>
  <si>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</si>
  <si>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</si>
  <si>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</si>
  <si>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</si>
  <si>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</si>
  <si>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</si>
  <si>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</si>
  <si>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</si>
  <si>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</si>
  <si>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</si>
  <si>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</si>
  <si>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</si>
  <si>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</si>
  <si>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</si>
  <si>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</si>
  <si>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</si>
  <si>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</si>
  <si>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</si>
  <si>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</si>
  <si>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</si>
  <si>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</si>
  <si>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</si>
  <si>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</si>
  <si>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</si>
  <si>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</si>
  <si>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</si>
  <si>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</si>
  <si>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</si>
  <si>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</si>
  <si>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</si>
  <si>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</si>
  <si>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</si>
  <si>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</si>
  <si>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</si>
  <si>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</si>
  <si>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</si>
  <si>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</si>
  <si>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</si>
  <si>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</si>
  <si>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</si>
  <si>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</si>
  <si>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</si>
  <si>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</si>
  <si>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</si>
  <si>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</si>
  <si>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</si>
  <si>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</si>
  <si>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</si>
  <si>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</si>
  <si>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</si>
  <si>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</si>
  <si>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</si>
  <si>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</si>
  <si>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</si>
  <si>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</si>
  <si>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</si>
  <si>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</si>
  <si>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</si>
  <si>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</si>
  <si>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</si>
  <si>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</si>
  <si>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</si>
  <si>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</si>
  <si>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</si>
  <si>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</si>
  <si>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</si>
  <si>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</si>
  <si>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</si>
  <si>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</si>
  <si>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</si>
  <si>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</si>
  <si>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</si>
  <si>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</si>
  <si>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</si>
  <si>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</si>
  <si>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</si>
  <si>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</si>
  <si>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</si>
  <si>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</si>
  <si>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</si>
  <si>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</si>
  <si>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</si>
  <si>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</si>
  <si>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</si>
  <si>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</si>
  <si>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</si>
  <si>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</si>
  <si>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</si>
  <si>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</si>
  <si>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</si>
  <si>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</si>
  <si>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</si>
  <si>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</si>
  <si>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</si>
  <si>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</si>
  <si>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</si>
  <si>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</si>
  <si>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</si>
  <si>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</si>
  <si>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</si>
  <si>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</si>
  <si>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</si>
  <si>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</si>
  <si>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</si>
  <si>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</si>
  <si>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</si>
  <si>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</si>
  <si>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</si>
  <si>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</si>
  <si>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</si>
  <si>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</si>
  <si>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</si>
  <si>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</si>
  <si>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</si>
  <si>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</si>
  <si>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</si>
  <si>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</si>
  <si>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</si>
  <si>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</si>
  <si>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</si>
  <si>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</si>
  <si>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</si>
  <si>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</si>
  <si>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</si>
  <si>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</si>
  <si>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</si>
  <si>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</si>
  <si>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</si>
  <si>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</si>
  <si>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</si>
  <si>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</si>
  <si>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</si>
  <si>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</si>
  <si>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</si>
  <si>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</si>
  <si>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</si>
  <si>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</si>
  <si>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</si>
  <si>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</si>
  <si>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</si>
  <si>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</si>
  <si>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</si>
  <si>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</si>
  <si>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</si>
  <si>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</si>
  <si>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</si>
  <si>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</si>
  <si>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</si>
  <si>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</si>
  <si>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</si>
  <si>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</si>
  <si>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</si>
  <si>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</si>
  <si>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</si>
  <si>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</si>
  <si>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</si>
  <si>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</si>
  <si>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</si>
  <si>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</si>
  <si>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</si>
  <si>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</si>
  <si>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</si>
  <si>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</si>
  <si>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</si>
  <si>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</si>
  <si>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</si>
  <si>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</si>
  <si>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</si>
  <si>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</si>
  <si>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</si>
  <si>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</si>
  <si>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</si>
  <si>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</si>
  <si>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</si>
  <si>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</si>
  <si>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</si>
  <si>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</si>
  <si>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</si>
  <si>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</si>
  <si>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</si>
  <si>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</si>
  <si>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</si>
  <si>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</si>
  <si>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</si>
  <si>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</si>
  <si>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</si>
  <si>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</si>
  <si>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</si>
  <si>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</si>
  <si>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</si>
  <si>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</si>
  <si>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</si>
  <si>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</si>
  <si>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</si>
  <si>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</si>
  <si>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</si>
  <si>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</si>
  <si>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</si>
  <si>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</si>
  <si>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</si>
  <si>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</si>
  <si>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</si>
  <si>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</si>
  <si>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</si>
  <si>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</si>
  <si>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</si>
  <si>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</si>
  <si>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</si>
  <si>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</si>
  <si>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</si>
  <si>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</si>
  <si>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</si>
  <si>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</si>
  <si>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</si>
  <si>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</si>
  <si>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</si>
  <si>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</si>
  <si>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</si>
  <si>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</si>
  <si>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</si>
  <si>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</si>
  <si>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</si>
  <si>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</si>
  <si>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</si>
  <si>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</si>
  <si>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</si>
  <si>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</si>
  <si>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</si>
  <si>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</si>
  <si>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</si>
  <si>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</si>
  <si>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</si>
  <si>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</si>
  <si>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</si>
  <si>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</si>
  <si>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</si>
  <si>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</si>
  <si>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</si>
  <si>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</si>
  <si>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</si>
  <si>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</si>
  <si>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</si>
  <si>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</si>
  <si>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</si>
  <si>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</si>
  <si>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</si>
  <si>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</si>
  <si>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</si>
  <si>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</si>
  <si>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</si>
  <si>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</si>
  <si>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</si>
  <si>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</si>
  <si>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</si>
  <si>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</si>
  <si>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</si>
  <si>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</si>
  <si>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</si>
  <si>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</si>
  <si>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</si>
  <si>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</si>
  <si>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</si>
  <si>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</si>
  <si>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</si>
  <si>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</si>
  <si>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</si>
  <si>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</si>
  <si>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</si>
  <si>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</si>
  <si>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</si>
  <si>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</si>
  <si>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</si>
  <si>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</si>
  <si>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</si>
  <si>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</si>
  <si>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</si>
  <si>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</si>
  <si>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</si>
  <si>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</si>
  <si>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</si>
  <si>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</si>
  <si>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</si>
  <si>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</si>
  <si>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</si>
  <si>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</si>
  <si>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</si>
  <si>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</si>
  <si>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</si>
  <si>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</si>
  <si>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</si>
  <si>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</si>
  <si>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</si>
  <si>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</si>
  <si>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</si>
  <si>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</si>
  <si>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</si>
  <si>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</si>
  <si>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</si>
  <si>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</si>
  <si>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</si>
  <si>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</si>
  <si>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</si>
  <si>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</si>
  <si>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</si>
  <si>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</si>
  <si>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</si>
  <si>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</si>
  <si>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</si>
  <si>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</si>
  <si>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</si>
  <si>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</si>
  <si>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</si>
  <si>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</si>
  <si>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</si>
  <si>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</si>
  <si>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</si>
  <si>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</si>
  <si>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</si>
  <si>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</si>
  <si>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</si>
  <si>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</si>
  <si>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</si>
  <si>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</si>
  <si>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</si>
  <si>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</si>
  <si>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</si>
  <si>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</si>
  <si>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</si>
  <si>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</si>
  <si>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</si>
  <si>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</si>
  <si>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</si>
  <si>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</si>
  <si>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</si>
  <si>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</si>
  <si>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</si>
  <si>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</si>
  <si>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</si>
  <si>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</si>
  <si>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</si>
  <si>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</si>
  <si>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</si>
  <si>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</si>
  <si>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</si>
  <si>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</si>
  <si>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</si>
  <si>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</si>
  <si>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</si>
  <si>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</si>
  <si>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</si>
  <si>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</si>
  <si>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</si>
  <si>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</si>
  <si>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</si>
  <si>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</si>
  <si>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</si>
  <si>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</si>
  <si>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</si>
  <si>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</si>
  <si>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</si>
  <si>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</si>
  <si>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</si>
  <si>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</si>
  <si>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</si>
  <si>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</si>
  <si>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</si>
  <si>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</si>
  <si>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</si>
  <si>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</si>
  <si>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</si>
  <si>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</si>
  <si>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</si>
  <si>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</si>
  <si>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</si>
  <si>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</si>
  <si>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</si>
  <si>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</si>
  <si>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</si>
  <si>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3980-4020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</si>
  <si>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</si>
  <si>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</si>
  <si>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</si>
  <si>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</si>
  <si>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</si>
  <si>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</si>
  <si>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</si>
  <si>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</si>
  <si>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</si>
  <si>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</si>
  <si>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</si>
  <si>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</si>
  <si>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214-215</t>
  </si>
  <si>
    <t>235-240</t>
  </si>
  <si>
    <t>520-530</t>
  </si>
  <si>
    <t>Loss of Rs.26/-</t>
  </si>
  <si>
    <t>Loss of Rs.37/-</t>
  </si>
  <si>
    <t>Loss of Rs.13.5/-</t>
  </si>
  <si>
    <t>152-155</t>
  </si>
  <si>
    <t>336-330</t>
  </si>
  <si>
    <t>375-385</t>
  </si>
  <si>
    <t>169.5-170.5</t>
  </si>
  <si>
    <t>HARDIK BHARAT PATEL</t>
  </si>
  <si>
    <t>Apollo Pipes Limited</t>
  </si>
  <si>
    <t>SAMEER GUPTA</t>
  </si>
  <si>
    <t>Justdial Ltd.</t>
  </si>
  <si>
    <t>TOWER RESEARCH CAPITAL MARKETS INDIA PRIVATE LIMITED</t>
  </si>
  <si>
    <t>GRAVITON RESEARCH CAPITAL LLP</t>
  </si>
  <si>
    <t>GROW WELL INVESTMENTS</t>
  </si>
  <si>
    <t>RBL Bank Limited</t>
  </si>
  <si>
    <t>1900-2000</t>
  </si>
  <si>
    <t>Profit of Rs.8/-</t>
  </si>
  <si>
    <t>1695-1715</t>
  </si>
  <si>
    <t>1950-2000</t>
  </si>
  <si>
    <t>1900-1920</t>
  </si>
  <si>
    <t>2100-2150</t>
  </si>
  <si>
    <t>827-833</t>
  </si>
  <si>
    <t>900-930</t>
  </si>
  <si>
    <t>ALEXANDER</t>
  </si>
  <si>
    <t>KAHAR NIKLESH KANAIYABHAI</t>
  </si>
  <si>
    <t>DHANVARSHA</t>
  </si>
  <si>
    <t>KLEIO TRADECON LLP .</t>
  </si>
  <si>
    <t>ASHWIN KAMDAR (HUF)</t>
  </si>
  <si>
    <t>TRIVENIGQ</t>
  </si>
  <si>
    <t>DOVETAIL INDIA FUND</t>
  </si>
  <si>
    <t>ASPIRE EMERGING FUND</t>
  </si>
  <si>
    <t>Supreme Petrochem Ltd</t>
  </si>
  <si>
    <t>SUPREME PETROCHEM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</si>
</sst>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49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" fontId="0" fillId="2" borderId="37" xfId="160" applyNumberFormat="1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43958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43958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78" t="s">
        <v>16</v>
      </c>
      <c r="B9" s="480" t="s">
        <v>17</v>
      </c>
      <c r="C9" s="480" t="s">
        <v>18</v>
      </c>
      <c r="D9" s="275" t="s">
        <v>19</v>
      </c>
      <c r="E9" s="275" t="s">
        <v>20</v>
      </c>
      <c r="F9" s="475" t="s">
        <v>21</v>
      </c>
      <c r="G9" s="476"/>
      <c r="H9" s="477"/>
      <c r="I9" s="475" t="s">
        <v>22</v>
      </c>
      <c r="J9" s="476"/>
      <c r="K9" s="477"/>
      <c r="L9" s="275"/>
      <c r="M9" s="282"/>
      <c r="N9" s="282"/>
      <c r="O9" s="282"/>
    </row>
    <row r="10" spans="1:15" ht="59.25" customHeight="1">
      <c r="A10" s="479"/>
      <c r="B10" s="481" t="s">
        <v>17</v>
      </c>
      <c r="C10" s="48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19671.95</v>
      </c>
      <c r="E11" s="304">
        <v>19463.649999999998</v>
      </c>
      <c r="F11" s="316">
        <v>19108.299999999996</v>
      </c>
      <c r="G11" s="316">
        <v>18544.649999999998</v>
      </c>
      <c r="H11" s="316">
        <v>18189.299999999996</v>
      </c>
      <c r="I11" s="316">
        <v>20027.299999999996</v>
      </c>
      <c r="J11" s="316">
        <v>20382.649999999994</v>
      </c>
      <c r="K11" s="316">
        <v>20946.299999999996</v>
      </c>
      <c r="L11" s="303">
        <v>19819</v>
      </c>
      <c r="M11" s="303">
        <v>18900</v>
      </c>
      <c r="N11" s="320">
        <v>1520325</v>
      </c>
      <c r="O11" s="321">
        <v>6.7449061266903518E-2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9280.7000000000007</v>
      </c>
      <c r="E12" s="317">
        <v>9259.5666666666675</v>
      </c>
      <c r="F12" s="318">
        <v>9146.133333333335</v>
      </c>
      <c r="G12" s="318">
        <v>9011.5666666666675</v>
      </c>
      <c r="H12" s="318">
        <v>8898.133333333335</v>
      </c>
      <c r="I12" s="318">
        <v>9394.133333333335</v>
      </c>
      <c r="J12" s="318">
        <v>9507.5666666666657</v>
      </c>
      <c r="K12" s="318">
        <v>9642.133333333335</v>
      </c>
      <c r="L12" s="305">
        <v>9373</v>
      </c>
      <c r="M12" s="305">
        <v>9125</v>
      </c>
      <c r="N12" s="320">
        <v>8459475</v>
      </c>
      <c r="O12" s="321">
        <v>-4.9387710382375501E-2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13388</v>
      </c>
      <c r="E13" s="317">
        <v>13409</v>
      </c>
      <c r="F13" s="318">
        <v>13223</v>
      </c>
      <c r="G13" s="318">
        <v>13058</v>
      </c>
      <c r="H13" s="318">
        <v>12872</v>
      </c>
      <c r="I13" s="318">
        <v>13574</v>
      </c>
      <c r="J13" s="318">
        <v>13760</v>
      </c>
      <c r="K13" s="318">
        <v>13925</v>
      </c>
      <c r="L13" s="305">
        <v>13595</v>
      </c>
      <c r="M13" s="305">
        <v>13244</v>
      </c>
      <c r="N13" s="320">
        <v>2150</v>
      </c>
      <c r="O13" s="321">
        <v>0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1177.3</v>
      </c>
      <c r="E14" s="317">
        <v>1165.9833333333333</v>
      </c>
      <c r="F14" s="318">
        <v>1146.3166666666666</v>
      </c>
      <c r="G14" s="318">
        <v>1115.3333333333333</v>
      </c>
      <c r="H14" s="318">
        <v>1095.6666666666665</v>
      </c>
      <c r="I14" s="318">
        <v>1196.9666666666667</v>
      </c>
      <c r="J14" s="318">
        <v>1216.6333333333332</v>
      </c>
      <c r="K14" s="318">
        <v>1247.6166666666668</v>
      </c>
      <c r="L14" s="305">
        <v>1185.6500000000001</v>
      </c>
      <c r="M14" s="305">
        <v>1135</v>
      </c>
      <c r="N14" s="320">
        <v>1729200</v>
      </c>
      <c r="O14" s="321">
        <v>2.319526627218935E-2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133.30000000000001</v>
      </c>
      <c r="E15" s="317">
        <v>132.26666666666668</v>
      </c>
      <c r="F15" s="318">
        <v>128.53333333333336</v>
      </c>
      <c r="G15" s="318">
        <v>123.76666666666668</v>
      </c>
      <c r="H15" s="318">
        <v>120.03333333333336</v>
      </c>
      <c r="I15" s="318">
        <v>137.03333333333336</v>
      </c>
      <c r="J15" s="318">
        <v>140.76666666666665</v>
      </c>
      <c r="K15" s="318">
        <v>145.53333333333336</v>
      </c>
      <c r="L15" s="305">
        <v>136</v>
      </c>
      <c r="M15" s="305">
        <v>127.5</v>
      </c>
      <c r="N15" s="320">
        <v>17904000</v>
      </c>
      <c r="O15" s="321">
        <v>5.8426966292134831E-3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271.60000000000002</v>
      </c>
      <c r="E16" s="317">
        <v>269.31666666666666</v>
      </c>
      <c r="F16" s="318">
        <v>264.2833333333333</v>
      </c>
      <c r="G16" s="318">
        <v>256.96666666666664</v>
      </c>
      <c r="H16" s="318">
        <v>251.93333333333328</v>
      </c>
      <c r="I16" s="318">
        <v>276.63333333333333</v>
      </c>
      <c r="J16" s="318">
        <v>281.66666666666674</v>
      </c>
      <c r="K16" s="318">
        <v>288.98333333333335</v>
      </c>
      <c r="L16" s="305">
        <v>274.35000000000002</v>
      </c>
      <c r="M16" s="305">
        <v>262</v>
      </c>
      <c r="N16" s="320">
        <v>37790000</v>
      </c>
      <c r="O16" s="321">
        <v>9.2135131526238489E-3</v>
      </c>
    </row>
    <row r="17" spans="1:15" ht="15">
      <c r="A17" s="278">
        <v>7</v>
      </c>
      <c r="B17" s="405" t="s">
        <v>43</v>
      </c>
      <c r="C17" s="278" t="s">
        <v>44</v>
      </c>
      <c r="D17" s="317">
        <v>30.8</v>
      </c>
      <c r="E17" s="317">
        <v>30.533333333333331</v>
      </c>
      <c r="F17" s="318">
        <v>30.116666666666664</v>
      </c>
      <c r="G17" s="318">
        <v>29.433333333333334</v>
      </c>
      <c r="H17" s="318">
        <v>29.016666666666666</v>
      </c>
      <c r="I17" s="318">
        <v>31.216666666666661</v>
      </c>
      <c r="J17" s="318">
        <v>31.633333333333333</v>
      </c>
      <c r="K17" s="318">
        <v>32.316666666666663</v>
      </c>
      <c r="L17" s="305">
        <v>30.95</v>
      </c>
      <c r="M17" s="305">
        <v>29.85</v>
      </c>
      <c r="N17" s="320">
        <v>60870000</v>
      </c>
      <c r="O17" s="321">
        <v>-1.9675356615838661E-3</v>
      </c>
    </row>
    <row r="18" spans="1:15" ht="15">
      <c r="A18" s="278">
        <v>8</v>
      </c>
      <c r="B18" s="405" t="s">
        <v>45</v>
      </c>
      <c r="C18" s="278" t="s">
        <v>46</v>
      </c>
      <c r="D18" s="317">
        <v>564.20000000000005</v>
      </c>
      <c r="E18" s="317">
        <v>559.70000000000005</v>
      </c>
      <c r="F18" s="318">
        <v>550.05000000000007</v>
      </c>
      <c r="G18" s="318">
        <v>535.9</v>
      </c>
      <c r="H18" s="318">
        <v>526.25</v>
      </c>
      <c r="I18" s="318">
        <v>573.85000000000014</v>
      </c>
      <c r="J18" s="318">
        <v>583.50000000000023</v>
      </c>
      <c r="K18" s="318">
        <v>597.6500000000002</v>
      </c>
      <c r="L18" s="305">
        <v>569.35</v>
      </c>
      <c r="M18" s="305">
        <v>545.54999999999995</v>
      </c>
      <c r="N18" s="320">
        <v>1088000</v>
      </c>
      <c r="O18" s="321">
        <v>5.9190031152647975E-2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168</v>
      </c>
      <c r="E19" s="317">
        <v>167.56666666666669</v>
      </c>
      <c r="F19" s="318">
        <v>164.78333333333339</v>
      </c>
      <c r="G19" s="318">
        <v>161.56666666666669</v>
      </c>
      <c r="H19" s="318">
        <v>158.78333333333339</v>
      </c>
      <c r="I19" s="318">
        <v>170.78333333333339</v>
      </c>
      <c r="J19" s="318">
        <v>173.56666666666669</v>
      </c>
      <c r="K19" s="318">
        <v>176.78333333333339</v>
      </c>
      <c r="L19" s="305">
        <v>170.35</v>
      </c>
      <c r="M19" s="305">
        <v>164.35</v>
      </c>
      <c r="N19" s="320">
        <v>20195000</v>
      </c>
      <c r="O19" s="321">
        <v>6.1358559978977795E-2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1309.4000000000001</v>
      </c>
      <c r="E20" s="317">
        <v>1303.9666666666667</v>
      </c>
      <c r="F20" s="318">
        <v>1269.8333333333335</v>
      </c>
      <c r="G20" s="318">
        <v>1230.2666666666669</v>
      </c>
      <c r="H20" s="318">
        <v>1196.1333333333337</v>
      </c>
      <c r="I20" s="318">
        <v>1343.5333333333333</v>
      </c>
      <c r="J20" s="318">
        <v>1377.6666666666665</v>
      </c>
      <c r="K20" s="318">
        <v>1417.2333333333331</v>
      </c>
      <c r="L20" s="305">
        <v>1338.1</v>
      </c>
      <c r="M20" s="305">
        <v>1264.4000000000001</v>
      </c>
      <c r="N20" s="320">
        <v>989000</v>
      </c>
      <c r="O20" s="321">
        <v>2.063983488132095E-2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87.15</v>
      </c>
      <c r="E21" s="317">
        <v>85.40000000000002</v>
      </c>
      <c r="F21" s="318">
        <v>82.900000000000034</v>
      </c>
      <c r="G21" s="318">
        <v>78.65000000000002</v>
      </c>
      <c r="H21" s="318">
        <v>76.150000000000034</v>
      </c>
      <c r="I21" s="318">
        <v>89.650000000000034</v>
      </c>
      <c r="J21" s="318">
        <v>92.15</v>
      </c>
      <c r="K21" s="318">
        <v>96.400000000000034</v>
      </c>
      <c r="L21" s="305">
        <v>87.9</v>
      </c>
      <c r="M21" s="305">
        <v>81.150000000000006</v>
      </c>
      <c r="N21" s="320">
        <v>5979000</v>
      </c>
      <c r="O21" s="321">
        <v>-5.0150451354062187E-4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46.75</v>
      </c>
      <c r="E22" s="317">
        <v>47</v>
      </c>
      <c r="F22" s="318">
        <v>45.95</v>
      </c>
      <c r="G22" s="318">
        <v>45.150000000000006</v>
      </c>
      <c r="H22" s="318">
        <v>44.100000000000009</v>
      </c>
      <c r="I22" s="318">
        <v>47.8</v>
      </c>
      <c r="J22" s="318">
        <v>48.849999999999994</v>
      </c>
      <c r="K22" s="318">
        <v>49.649999999999991</v>
      </c>
      <c r="L22" s="305">
        <v>48.05</v>
      </c>
      <c r="M22" s="305">
        <v>46.2</v>
      </c>
      <c r="N22" s="320">
        <v>39656000</v>
      </c>
      <c r="O22" s="321">
        <v>4.7106041402619349E-2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1614.25</v>
      </c>
      <c r="E23" s="317">
        <v>1612.0833333333333</v>
      </c>
      <c r="F23" s="318">
        <v>1582.1666666666665</v>
      </c>
      <c r="G23" s="318">
        <v>1550.0833333333333</v>
      </c>
      <c r="H23" s="318">
        <v>1520.1666666666665</v>
      </c>
      <c r="I23" s="318">
        <v>1644.1666666666665</v>
      </c>
      <c r="J23" s="318">
        <v>1674.083333333333</v>
      </c>
      <c r="K23" s="318">
        <v>1706.1666666666665</v>
      </c>
      <c r="L23" s="305">
        <v>1642</v>
      </c>
      <c r="M23" s="305">
        <v>1580</v>
      </c>
      <c r="N23" s="320">
        <v>5012100</v>
      </c>
      <c r="O23" s="321">
        <v>1.1809593023255814E-2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662.15</v>
      </c>
      <c r="E24" s="317">
        <v>652.75</v>
      </c>
      <c r="F24" s="318">
        <v>637.5</v>
      </c>
      <c r="G24" s="318">
        <v>612.85</v>
      </c>
      <c r="H24" s="318">
        <v>597.6</v>
      </c>
      <c r="I24" s="318">
        <v>677.4</v>
      </c>
      <c r="J24" s="318">
        <v>692.65</v>
      </c>
      <c r="K24" s="318">
        <v>717.3</v>
      </c>
      <c r="L24" s="305">
        <v>668</v>
      </c>
      <c r="M24" s="305">
        <v>628.1</v>
      </c>
      <c r="N24" s="320">
        <v>10786500</v>
      </c>
      <c r="O24" s="321">
        <v>2.8314028314028315E-2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391.25</v>
      </c>
      <c r="E25" s="317">
        <v>385.40000000000003</v>
      </c>
      <c r="F25" s="318">
        <v>374.60000000000008</v>
      </c>
      <c r="G25" s="318">
        <v>357.95000000000005</v>
      </c>
      <c r="H25" s="318">
        <v>347.15000000000009</v>
      </c>
      <c r="I25" s="318">
        <v>402.05000000000007</v>
      </c>
      <c r="J25" s="318">
        <v>412.85</v>
      </c>
      <c r="K25" s="318">
        <v>429.50000000000006</v>
      </c>
      <c r="L25" s="305">
        <v>396.2</v>
      </c>
      <c r="M25" s="305">
        <v>368.75</v>
      </c>
      <c r="N25" s="320">
        <v>52102800</v>
      </c>
      <c r="O25" s="321">
        <v>3.1844863233441857E-2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2477.0500000000002</v>
      </c>
      <c r="E26" s="317">
        <v>2450.4</v>
      </c>
      <c r="F26" s="318">
        <v>2397.9</v>
      </c>
      <c r="G26" s="318">
        <v>2318.75</v>
      </c>
      <c r="H26" s="318">
        <v>2266.25</v>
      </c>
      <c r="I26" s="318">
        <v>2529.5500000000002</v>
      </c>
      <c r="J26" s="318">
        <v>2582.0500000000002</v>
      </c>
      <c r="K26" s="318">
        <v>2661.2000000000003</v>
      </c>
      <c r="L26" s="305">
        <v>2502.9</v>
      </c>
      <c r="M26" s="305">
        <v>2371.25</v>
      </c>
      <c r="N26" s="320">
        <v>1533250</v>
      </c>
      <c r="O26" s="321">
        <v>4.2318150917743033E-2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4710.3</v>
      </c>
      <c r="E27" s="317">
        <v>4688.5166666666664</v>
      </c>
      <c r="F27" s="318">
        <v>4569.0333333333328</v>
      </c>
      <c r="G27" s="318">
        <v>4427.7666666666664</v>
      </c>
      <c r="H27" s="318">
        <v>4308.2833333333328</v>
      </c>
      <c r="I27" s="318">
        <v>4829.7833333333328</v>
      </c>
      <c r="J27" s="318">
        <v>4949.2666666666664</v>
      </c>
      <c r="K27" s="318">
        <v>5090.5333333333328</v>
      </c>
      <c r="L27" s="305">
        <v>4808</v>
      </c>
      <c r="M27" s="305">
        <v>4547.25</v>
      </c>
      <c r="N27" s="320">
        <v>704000</v>
      </c>
      <c r="O27" s="321">
        <v>0.19804296958094023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2114.3000000000002</v>
      </c>
      <c r="E28" s="317">
        <v>2069.9166666666665</v>
      </c>
      <c r="F28" s="318">
        <v>2000.7333333333331</v>
      </c>
      <c r="G28" s="318">
        <v>1887.1666666666665</v>
      </c>
      <c r="H28" s="318">
        <v>1817.9833333333331</v>
      </c>
      <c r="I28" s="318">
        <v>2183.4833333333331</v>
      </c>
      <c r="J28" s="318">
        <v>2252.6666666666665</v>
      </c>
      <c r="K28" s="318">
        <v>2366.2333333333331</v>
      </c>
      <c r="L28" s="305">
        <v>2139.1</v>
      </c>
      <c r="M28" s="305">
        <v>1956.35</v>
      </c>
      <c r="N28" s="320">
        <v>6761000</v>
      </c>
      <c r="O28" s="321">
        <v>7.3430181789314916E-2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895.55</v>
      </c>
      <c r="E29" s="317">
        <v>892.63333333333321</v>
      </c>
      <c r="F29" s="318">
        <v>870.61666666666645</v>
      </c>
      <c r="G29" s="318">
        <v>845.68333333333328</v>
      </c>
      <c r="H29" s="318">
        <v>823.66666666666652</v>
      </c>
      <c r="I29" s="318">
        <v>917.56666666666638</v>
      </c>
      <c r="J29" s="318">
        <v>939.58333333333326</v>
      </c>
      <c r="K29" s="318">
        <v>964.51666666666631</v>
      </c>
      <c r="L29" s="305">
        <v>914.65</v>
      </c>
      <c r="M29" s="305">
        <v>867.7</v>
      </c>
      <c r="N29" s="320">
        <v>667200</v>
      </c>
      <c r="O29" s="321">
        <v>1.090909090909091E-2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248.55</v>
      </c>
      <c r="E30" s="317">
        <v>240.86666666666667</v>
      </c>
      <c r="F30" s="318">
        <v>229.73333333333335</v>
      </c>
      <c r="G30" s="318">
        <v>210.91666666666669</v>
      </c>
      <c r="H30" s="318">
        <v>199.78333333333336</v>
      </c>
      <c r="I30" s="318">
        <v>259.68333333333334</v>
      </c>
      <c r="J30" s="318">
        <v>270.81666666666666</v>
      </c>
      <c r="K30" s="318">
        <v>289.63333333333333</v>
      </c>
      <c r="L30" s="305">
        <v>252</v>
      </c>
      <c r="M30" s="305">
        <v>222.05</v>
      </c>
      <c r="N30" s="320">
        <v>9909600</v>
      </c>
      <c r="O30" s="321">
        <v>1.9128717758854746E-2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42.5</v>
      </c>
      <c r="E31" s="317">
        <v>42.633333333333333</v>
      </c>
      <c r="F31" s="318">
        <v>41.566666666666663</v>
      </c>
      <c r="G31" s="318">
        <v>40.633333333333333</v>
      </c>
      <c r="H31" s="318">
        <v>39.566666666666663</v>
      </c>
      <c r="I31" s="318">
        <v>43.566666666666663</v>
      </c>
      <c r="J31" s="318">
        <v>44.63333333333334</v>
      </c>
      <c r="K31" s="318">
        <v>45.566666666666663</v>
      </c>
      <c r="L31" s="305">
        <v>43.7</v>
      </c>
      <c r="M31" s="305">
        <v>41.7</v>
      </c>
      <c r="N31" s="320">
        <v>43521800</v>
      </c>
      <c r="O31" s="321">
        <v>8.1383676552436987E-2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1305.7</v>
      </c>
      <c r="E32" s="317">
        <v>1289.9166666666667</v>
      </c>
      <c r="F32" s="318">
        <v>1264.7833333333335</v>
      </c>
      <c r="G32" s="318">
        <v>1223.8666666666668</v>
      </c>
      <c r="H32" s="318">
        <v>1198.7333333333336</v>
      </c>
      <c r="I32" s="318">
        <v>1330.8333333333335</v>
      </c>
      <c r="J32" s="318">
        <v>1355.9666666666667</v>
      </c>
      <c r="K32" s="318">
        <v>1396.8833333333334</v>
      </c>
      <c r="L32" s="305">
        <v>1315.05</v>
      </c>
      <c r="M32" s="305">
        <v>1249</v>
      </c>
      <c r="N32" s="320">
        <v>1262800</v>
      </c>
      <c r="O32" s="321">
        <v>3.8914027149321267E-2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63.9</v>
      </c>
      <c r="E33" s="317">
        <v>64.333333333333329</v>
      </c>
      <c r="F33" s="318">
        <v>62.566666666666663</v>
      </c>
      <c r="G33" s="318">
        <v>61.233333333333334</v>
      </c>
      <c r="H33" s="318">
        <v>59.466666666666669</v>
      </c>
      <c r="I33" s="318">
        <v>65.666666666666657</v>
      </c>
      <c r="J33" s="318">
        <v>67.433333333333337</v>
      </c>
      <c r="K33" s="318">
        <v>68.766666666666652</v>
      </c>
      <c r="L33" s="305">
        <v>66.099999999999994</v>
      </c>
      <c r="M33" s="305">
        <v>63</v>
      </c>
      <c r="N33" s="320">
        <v>21276000</v>
      </c>
      <c r="O33" s="321">
        <v>-6.7226890756302525E-3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465.3</v>
      </c>
      <c r="E34" s="317">
        <v>465.91666666666669</v>
      </c>
      <c r="F34" s="318">
        <v>456.33333333333337</v>
      </c>
      <c r="G34" s="318">
        <v>447.36666666666667</v>
      </c>
      <c r="H34" s="318">
        <v>437.78333333333336</v>
      </c>
      <c r="I34" s="318">
        <v>474.88333333333338</v>
      </c>
      <c r="J34" s="318">
        <v>484.46666666666675</v>
      </c>
      <c r="K34" s="318">
        <v>493.43333333333339</v>
      </c>
      <c r="L34" s="305">
        <v>475.5</v>
      </c>
      <c r="M34" s="305">
        <v>456.95</v>
      </c>
      <c r="N34" s="320">
        <v>4600200</v>
      </c>
      <c r="O34" s="321">
        <v>-8.7698506755155246E-3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285.14999999999998</v>
      </c>
      <c r="E35" s="317">
        <v>281.51666666666665</v>
      </c>
      <c r="F35" s="318">
        <v>274.83333333333331</v>
      </c>
      <c r="G35" s="318">
        <v>264.51666666666665</v>
      </c>
      <c r="H35" s="318">
        <v>257.83333333333331</v>
      </c>
      <c r="I35" s="318">
        <v>291.83333333333331</v>
      </c>
      <c r="J35" s="318">
        <v>298.51666666666671</v>
      </c>
      <c r="K35" s="318">
        <v>308.83333333333331</v>
      </c>
      <c r="L35" s="305">
        <v>288.2</v>
      </c>
      <c r="M35" s="305">
        <v>271.2</v>
      </c>
      <c r="N35" s="320">
        <v>4819100</v>
      </c>
      <c r="O35" s="321">
        <v>-6.5776209677419359E-2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545.29999999999995</v>
      </c>
      <c r="E36" s="317">
        <v>541.93333333333328</v>
      </c>
      <c r="F36" s="318">
        <v>532.96666666666658</v>
      </c>
      <c r="G36" s="318">
        <v>520.63333333333333</v>
      </c>
      <c r="H36" s="318">
        <v>511.66666666666663</v>
      </c>
      <c r="I36" s="318">
        <v>554.26666666666654</v>
      </c>
      <c r="J36" s="318">
        <v>563.23333333333323</v>
      </c>
      <c r="K36" s="318">
        <v>575.56666666666649</v>
      </c>
      <c r="L36" s="305">
        <v>550.9</v>
      </c>
      <c r="M36" s="305">
        <v>529.6</v>
      </c>
      <c r="N36" s="320">
        <v>56468457</v>
      </c>
      <c r="O36" s="321">
        <v>-1.8373125683763435E-2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23.05</v>
      </c>
      <c r="E37" s="317">
        <v>23.116666666666664</v>
      </c>
      <c r="F37" s="318">
        <v>22.733333333333327</v>
      </c>
      <c r="G37" s="318">
        <v>22.416666666666664</v>
      </c>
      <c r="H37" s="318">
        <v>22.033333333333328</v>
      </c>
      <c r="I37" s="318">
        <v>23.433333333333326</v>
      </c>
      <c r="J37" s="318">
        <v>23.816666666666659</v>
      </c>
      <c r="K37" s="318">
        <v>24.133333333333326</v>
      </c>
      <c r="L37" s="305">
        <v>23.5</v>
      </c>
      <c r="M37" s="305">
        <v>22.8</v>
      </c>
      <c r="N37" s="320">
        <v>65010600</v>
      </c>
      <c r="O37" s="321">
        <v>-4.3007195434620789E-3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353.55</v>
      </c>
      <c r="E38" s="317">
        <v>352</v>
      </c>
      <c r="F38" s="318">
        <v>348.15</v>
      </c>
      <c r="G38" s="318">
        <v>342.75</v>
      </c>
      <c r="H38" s="318">
        <v>338.9</v>
      </c>
      <c r="I38" s="318">
        <v>357.4</v>
      </c>
      <c r="J38" s="318">
        <v>361.25</v>
      </c>
      <c r="K38" s="318">
        <v>366.65</v>
      </c>
      <c r="L38" s="305">
        <v>355.85</v>
      </c>
      <c r="M38" s="305">
        <v>346.6</v>
      </c>
      <c r="N38" s="320">
        <v>13264100</v>
      </c>
      <c r="O38" s="321">
        <v>-2.6502363268062119E-2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9889.2000000000007</v>
      </c>
      <c r="E39" s="317">
        <v>9910.2833333333328</v>
      </c>
      <c r="F39" s="318">
        <v>9696.7666666666664</v>
      </c>
      <c r="G39" s="318">
        <v>9504.3333333333339</v>
      </c>
      <c r="H39" s="318">
        <v>9290.8166666666675</v>
      </c>
      <c r="I39" s="318">
        <v>10102.716666666665</v>
      </c>
      <c r="J39" s="318">
        <v>10316.233333333332</v>
      </c>
      <c r="K39" s="318">
        <v>10508.666666666664</v>
      </c>
      <c r="L39" s="305">
        <v>10123.799999999999</v>
      </c>
      <c r="M39" s="305">
        <v>9717.85</v>
      </c>
      <c r="N39" s="320">
        <v>141600</v>
      </c>
      <c r="O39" s="321">
        <v>1.2875536480686695E-2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343.65</v>
      </c>
      <c r="E40" s="317">
        <v>334.55</v>
      </c>
      <c r="F40" s="318">
        <v>322.75</v>
      </c>
      <c r="G40" s="318">
        <v>301.84999999999997</v>
      </c>
      <c r="H40" s="318">
        <v>290.04999999999995</v>
      </c>
      <c r="I40" s="318">
        <v>355.45000000000005</v>
      </c>
      <c r="J40" s="318">
        <v>367.25000000000011</v>
      </c>
      <c r="K40" s="318">
        <v>388.15000000000009</v>
      </c>
      <c r="L40" s="305">
        <v>346.35</v>
      </c>
      <c r="M40" s="305">
        <v>313.64999999999998</v>
      </c>
      <c r="N40" s="320">
        <v>18018000</v>
      </c>
      <c r="O40" s="321">
        <v>1.9659773861668534E-2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2989.25</v>
      </c>
      <c r="E41" s="317">
        <v>2993.4166666666665</v>
      </c>
      <c r="F41" s="318">
        <v>2916.833333333333</v>
      </c>
      <c r="G41" s="318">
        <v>2844.4166666666665</v>
      </c>
      <c r="H41" s="318">
        <v>2767.833333333333</v>
      </c>
      <c r="I41" s="318">
        <v>3065.833333333333</v>
      </c>
      <c r="J41" s="318">
        <v>3142.4166666666661</v>
      </c>
      <c r="K41" s="318">
        <v>3214.833333333333</v>
      </c>
      <c r="L41" s="305">
        <v>3070</v>
      </c>
      <c r="M41" s="305">
        <v>2921</v>
      </c>
      <c r="N41" s="320">
        <v>1200800</v>
      </c>
      <c r="O41" s="321">
        <v>7.8898774550948472E-3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328.25</v>
      </c>
      <c r="E42" s="317">
        <v>327.75</v>
      </c>
      <c r="F42" s="318">
        <v>324.5</v>
      </c>
      <c r="G42" s="318">
        <v>320.75</v>
      </c>
      <c r="H42" s="318">
        <v>317.5</v>
      </c>
      <c r="I42" s="318">
        <v>331.5</v>
      </c>
      <c r="J42" s="318">
        <v>334.75</v>
      </c>
      <c r="K42" s="318">
        <v>338.5</v>
      </c>
      <c r="L42" s="305">
        <v>331</v>
      </c>
      <c r="M42" s="305">
        <v>324</v>
      </c>
      <c r="N42" s="320">
        <v>6716600</v>
      </c>
      <c r="O42" s="321">
        <v>2.6272577996715929E-3</v>
      </c>
    </row>
    <row r="43" spans="1:15" ht="15">
      <c r="A43" s="278">
        <v>33</v>
      </c>
      <c r="B43" s="405" t="s">
        <v>55</v>
      </c>
      <c r="C43" s="278" t="s">
        <v>78</v>
      </c>
      <c r="D43" s="317">
        <v>81.45</v>
      </c>
      <c r="E43" s="317">
        <v>80.083333333333343</v>
      </c>
      <c r="F43" s="318">
        <v>78.26666666666668</v>
      </c>
      <c r="G43" s="318">
        <v>75.083333333333343</v>
      </c>
      <c r="H43" s="318">
        <v>73.26666666666668</v>
      </c>
      <c r="I43" s="318">
        <v>83.26666666666668</v>
      </c>
      <c r="J43" s="318">
        <v>85.083333333333343</v>
      </c>
      <c r="K43" s="318">
        <v>88.26666666666668</v>
      </c>
      <c r="L43" s="305">
        <v>81.900000000000006</v>
      </c>
      <c r="M43" s="305">
        <v>76.900000000000006</v>
      </c>
      <c r="N43" s="320">
        <v>8249000</v>
      </c>
      <c r="O43" s="321">
        <v>3.6905749553762225E-2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269.05</v>
      </c>
      <c r="E44" s="317">
        <v>264.90000000000003</v>
      </c>
      <c r="F44" s="318">
        <v>258.65000000000009</v>
      </c>
      <c r="G44" s="318">
        <v>248.25000000000006</v>
      </c>
      <c r="H44" s="318">
        <v>242.00000000000011</v>
      </c>
      <c r="I44" s="318">
        <v>275.30000000000007</v>
      </c>
      <c r="J44" s="318">
        <v>281.54999999999995</v>
      </c>
      <c r="K44" s="318">
        <v>291.95000000000005</v>
      </c>
      <c r="L44" s="305">
        <v>271.14999999999998</v>
      </c>
      <c r="M44" s="305">
        <v>254.5</v>
      </c>
      <c r="N44" s="320">
        <v>2553600</v>
      </c>
      <c r="O44" s="321">
        <v>-2.3441162681669013E-3</v>
      </c>
    </row>
    <row r="45" spans="1:15" ht="15">
      <c r="A45" s="278">
        <v>35</v>
      </c>
      <c r="B45" s="405" t="s">
        <v>43</v>
      </c>
      <c r="C45" s="278" t="s">
        <v>82</v>
      </c>
      <c r="D45" s="317">
        <v>647.5</v>
      </c>
      <c r="E45" s="317">
        <v>640.36666666666667</v>
      </c>
      <c r="F45" s="318">
        <v>629.13333333333333</v>
      </c>
      <c r="G45" s="318">
        <v>610.76666666666665</v>
      </c>
      <c r="H45" s="318">
        <v>599.5333333333333</v>
      </c>
      <c r="I45" s="318">
        <v>658.73333333333335</v>
      </c>
      <c r="J45" s="318">
        <v>669.9666666666667</v>
      </c>
      <c r="K45" s="318">
        <v>688.33333333333337</v>
      </c>
      <c r="L45" s="305">
        <v>651.6</v>
      </c>
      <c r="M45" s="305">
        <v>622</v>
      </c>
      <c r="N45" s="320">
        <v>667200</v>
      </c>
      <c r="O45" s="321">
        <v>7.0603337612323486E-2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150.85</v>
      </c>
      <c r="E46" s="317">
        <v>147.83333333333331</v>
      </c>
      <c r="F46" s="318">
        <v>142.46666666666664</v>
      </c>
      <c r="G46" s="318">
        <v>134.08333333333331</v>
      </c>
      <c r="H46" s="318">
        <v>128.71666666666664</v>
      </c>
      <c r="I46" s="318">
        <v>156.21666666666664</v>
      </c>
      <c r="J46" s="318">
        <v>161.58333333333331</v>
      </c>
      <c r="K46" s="318">
        <v>169.96666666666664</v>
      </c>
      <c r="L46" s="305">
        <v>153.19999999999999</v>
      </c>
      <c r="M46" s="305">
        <v>139.44999999999999</v>
      </c>
      <c r="N46" s="320">
        <v>6740000</v>
      </c>
      <c r="O46" s="321">
        <v>4.0968342644320298E-3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593.95000000000005</v>
      </c>
      <c r="E47" s="317">
        <v>596.94999999999993</v>
      </c>
      <c r="F47" s="318">
        <v>588.49999999999989</v>
      </c>
      <c r="G47" s="318">
        <v>583.04999999999995</v>
      </c>
      <c r="H47" s="318">
        <v>574.59999999999991</v>
      </c>
      <c r="I47" s="318">
        <v>602.39999999999986</v>
      </c>
      <c r="J47" s="318">
        <v>610.84999999999991</v>
      </c>
      <c r="K47" s="318">
        <v>616.29999999999984</v>
      </c>
      <c r="L47" s="305">
        <v>605.4</v>
      </c>
      <c r="M47" s="305">
        <v>591.5</v>
      </c>
      <c r="N47" s="320">
        <v>13887400</v>
      </c>
      <c r="O47" s="321">
        <v>4.6265811817709238E-2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134.19999999999999</v>
      </c>
      <c r="E48" s="317">
        <v>135.58333333333334</v>
      </c>
      <c r="F48" s="318">
        <v>131.86666666666667</v>
      </c>
      <c r="G48" s="318">
        <v>129.53333333333333</v>
      </c>
      <c r="H48" s="318">
        <v>125.81666666666666</v>
      </c>
      <c r="I48" s="318">
        <v>137.91666666666669</v>
      </c>
      <c r="J48" s="318">
        <v>141.63333333333333</v>
      </c>
      <c r="K48" s="318">
        <v>143.9666666666667</v>
      </c>
      <c r="L48" s="305">
        <v>139.30000000000001</v>
      </c>
      <c r="M48" s="305">
        <v>133.25</v>
      </c>
      <c r="N48" s="320">
        <v>29011500</v>
      </c>
      <c r="O48" s="321">
        <v>3.8465255629651106E-2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1344.85</v>
      </c>
      <c r="E49" s="317">
        <v>1346.3500000000001</v>
      </c>
      <c r="F49" s="318">
        <v>1315.0000000000002</v>
      </c>
      <c r="G49" s="318">
        <v>1285.1500000000001</v>
      </c>
      <c r="H49" s="318">
        <v>1253.8000000000002</v>
      </c>
      <c r="I49" s="318">
        <v>1376.2000000000003</v>
      </c>
      <c r="J49" s="318">
        <v>1407.5500000000002</v>
      </c>
      <c r="K49" s="318">
        <v>1437.4000000000003</v>
      </c>
      <c r="L49" s="305">
        <v>1377.7</v>
      </c>
      <c r="M49" s="305">
        <v>1316.5</v>
      </c>
      <c r="N49" s="320">
        <v>1311800</v>
      </c>
      <c r="O49" s="321">
        <v>2.7975863960504662E-2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351.9</v>
      </c>
      <c r="E50" s="317">
        <v>343.83333333333331</v>
      </c>
      <c r="F50" s="318">
        <v>333.76666666666665</v>
      </c>
      <c r="G50" s="318">
        <v>315.63333333333333</v>
      </c>
      <c r="H50" s="318">
        <v>305.56666666666666</v>
      </c>
      <c r="I50" s="318">
        <v>361.96666666666664</v>
      </c>
      <c r="J50" s="318">
        <v>372.03333333333336</v>
      </c>
      <c r="K50" s="318">
        <v>390.16666666666663</v>
      </c>
      <c r="L50" s="305">
        <v>353.9</v>
      </c>
      <c r="M50" s="305">
        <v>325.7</v>
      </c>
      <c r="N50" s="320">
        <v>4152891</v>
      </c>
      <c r="O50" s="321">
        <v>-1.1278195488721805E-3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370.8</v>
      </c>
      <c r="E51" s="317">
        <v>369.26666666666671</v>
      </c>
      <c r="F51" s="318">
        <v>359.63333333333344</v>
      </c>
      <c r="G51" s="318">
        <v>348.46666666666675</v>
      </c>
      <c r="H51" s="318">
        <v>338.83333333333348</v>
      </c>
      <c r="I51" s="318">
        <v>380.43333333333339</v>
      </c>
      <c r="J51" s="318">
        <v>390.06666666666672</v>
      </c>
      <c r="K51" s="318">
        <v>401.23333333333335</v>
      </c>
      <c r="L51" s="305">
        <v>378.9</v>
      </c>
      <c r="M51" s="305">
        <v>358.1</v>
      </c>
      <c r="N51" s="320">
        <v>987300</v>
      </c>
      <c r="O51" s="321">
        <v>-8.7354409317803666E-2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455.1</v>
      </c>
      <c r="E52" s="317">
        <v>452.93333333333339</v>
      </c>
      <c r="F52" s="318">
        <v>447.51666666666677</v>
      </c>
      <c r="G52" s="318">
        <v>439.93333333333339</v>
      </c>
      <c r="H52" s="318">
        <v>434.51666666666677</v>
      </c>
      <c r="I52" s="318">
        <v>460.51666666666677</v>
      </c>
      <c r="J52" s="318">
        <v>465.93333333333339</v>
      </c>
      <c r="K52" s="318">
        <v>473.51666666666677</v>
      </c>
      <c r="L52" s="305">
        <v>458.35</v>
      </c>
      <c r="M52" s="305">
        <v>445.35</v>
      </c>
      <c r="N52" s="320">
        <v>11501250</v>
      </c>
      <c r="O52" s="321">
        <v>-5.2972972972972973E-3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2289.6999999999998</v>
      </c>
      <c r="E53" s="317">
        <v>2282.8666666666668</v>
      </c>
      <c r="F53" s="318">
        <v>2253.3333333333335</v>
      </c>
      <c r="G53" s="318">
        <v>2216.9666666666667</v>
      </c>
      <c r="H53" s="318">
        <v>2187.4333333333334</v>
      </c>
      <c r="I53" s="318">
        <v>2319.2333333333336</v>
      </c>
      <c r="J53" s="318">
        <v>2348.7666666666664</v>
      </c>
      <c r="K53" s="318">
        <v>2385.1333333333337</v>
      </c>
      <c r="L53" s="305">
        <v>2312.4</v>
      </c>
      <c r="M53" s="305">
        <v>2246.5</v>
      </c>
      <c r="N53" s="320">
        <v>2379200</v>
      </c>
      <c r="O53" s="321">
        <v>-1.7509084902543774E-2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130.19999999999999</v>
      </c>
      <c r="E54" s="317">
        <v>128.78333333333333</v>
      </c>
      <c r="F54" s="318">
        <v>126.26666666666665</v>
      </c>
      <c r="G54" s="318">
        <v>122.33333333333331</v>
      </c>
      <c r="H54" s="318">
        <v>119.81666666666663</v>
      </c>
      <c r="I54" s="318">
        <v>132.71666666666667</v>
      </c>
      <c r="J54" s="318">
        <v>135.23333333333338</v>
      </c>
      <c r="K54" s="318">
        <v>139.16666666666669</v>
      </c>
      <c r="L54" s="305">
        <v>131.30000000000001</v>
      </c>
      <c r="M54" s="305">
        <v>124.85</v>
      </c>
      <c r="N54" s="320">
        <v>24198900</v>
      </c>
      <c r="O54" s="321">
        <v>3.9704271631982478E-3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3863.15</v>
      </c>
      <c r="E55" s="317">
        <v>3856.1833333333329</v>
      </c>
      <c r="F55" s="318">
        <v>3819.9666666666658</v>
      </c>
      <c r="G55" s="318">
        <v>3776.7833333333328</v>
      </c>
      <c r="H55" s="318">
        <v>3740.5666666666657</v>
      </c>
      <c r="I55" s="318">
        <v>3899.3666666666659</v>
      </c>
      <c r="J55" s="318">
        <v>3935.583333333333</v>
      </c>
      <c r="K55" s="318">
        <v>3978.766666666666</v>
      </c>
      <c r="L55" s="305">
        <v>3892.4</v>
      </c>
      <c r="M55" s="305">
        <v>3813</v>
      </c>
      <c r="N55" s="320">
        <v>2684750</v>
      </c>
      <c r="O55" s="321">
        <v>6.7497890690915909E-3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13900.75</v>
      </c>
      <c r="E56" s="317">
        <v>13906.800000000001</v>
      </c>
      <c r="F56" s="318">
        <v>13589.150000000001</v>
      </c>
      <c r="G56" s="318">
        <v>13277.550000000001</v>
      </c>
      <c r="H56" s="318">
        <v>12959.900000000001</v>
      </c>
      <c r="I56" s="318">
        <v>14218.400000000001</v>
      </c>
      <c r="J56" s="318">
        <v>14536.05</v>
      </c>
      <c r="K56" s="318">
        <v>14847.650000000001</v>
      </c>
      <c r="L56" s="305">
        <v>14224.45</v>
      </c>
      <c r="M56" s="305">
        <v>13595.2</v>
      </c>
      <c r="N56" s="320">
        <v>269070</v>
      </c>
      <c r="O56" s="321">
        <v>2.3741582011185938E-2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50.9</v>
      </c>
      <c r="E57" s="317">
        <v>49.93333333333333</v>
      </c>
      <c r="F57" s="318">
        <v>48.066666666666663</v>
      </c>
      <c r="G57" s="318">
        <v>45.233333333333334</v>
      </c>
      <c r="H57" s="318">
        <v>43.366666666666667</v>
      </c>
      <c r="I57" s="318">
        <v>52.766666666666659</v>
      </c>
      <c r="J57" s="318">
        <v>54.633333333333319</v>
      </c>
      <c r="K57" s="318">
        <v>57.466666666666654</v>
      </c>
      <c r="L57" s="305">
        <v>51.8</v>
      </c>
      <c r="M57" s="305">
        <v>47.1</v>
      </c>
      <c r="N57" s="320">
        <v>7350000</v>
      </c>
      <c r="O57" s="321">
        <v>-4.336734693877551E-2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717.45</v>
      </c>
      <c r="E58" s="317">
        <v>708.75</v>
      </c>
      <c r="F58" s="318">
        <v>694.5</v>
      </c>
      <c r="G58" s="318">
        <v>671.55</v>
      </c>
      <c r="H58" s="318">
        <v>657.3</v>
      </c>
      <c r="I58" s="318">
        <v>731.7</v>
      </c>
      <c r="J58" s="318">
        <v>745.95</v>
      </c>
      <c r="K58" s="318">
        <v>768.90000000000009</v>
      </c>
      <c r="L58" s="305">
        <v>723</v>
      </c>
      <c r="M58" s="305">
        <v>685.8</v>
      </c>
      <c r="N58" s="320">
        <v>1822700</v>
      </c>
      <c r="O58" s="321">
        <v>7.1798188874514876E-2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147.94999999999999</v>
      </c>
      <c r="E59" s="317">
        <v>147</v>
      </c>
      <c r="F59" s="318">
        <v>143.5</v>
      </c>
      <c r="G59" s="318">
        <v>139.05000000000001</v>
      </c>
      <c r="H59" s="318">
        <v>135.55000000000001</v>
      </c>
      <c r="I59" s="318">
        <v>151.44999999999999</v>
      </c>
      <c r="J59" s="318">
        <v>154.94999999999999</v>
      </c>
      <c r="K59" s="318">
        <v>159.39999999999998</v>
      </c>
      <c r="L59" s="305">
        <v>150.5</v>
      </c>
      <c r="M59" s="305">
        <v>142.55000000000001</v>
      </c>
      <c r="N59" s="320">
        <v>4216600</v>
      </c>
      <c r="O59" s="321">
        <v>2.8288543140028287E-2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43.85</v>
      </c>
      <c r="E60" s="317">
        <v>43.25</v>
      </c>
      <c r="F60" s="318">
        <v>42.35</v>
      </c>
      <c r="G60" s="318">
        <v>40.85</v>
      </c>
      <c r="H60" s="318">
        <v>39.950000000000003</v>
      </c>
      <c r="I60" s="318">
        <v>44.75</v>
      </c>
      <c r="J60" s="318">
        <v>45.650000000000006</v>
      </c>
      <c r="K60" s="318">
        <v>47.15</v>
      </c>
      <c r="L60" s="305">
        <v>44.15</v>
      </c>
      <c r="M60" s="305">
        <v>41.75</v>
      </c>
      <c r="N60" s="320">
        <v>44810000</v>
      </c>
      <c r="O60" s="321">
        <v>-7.2885974434524466E-3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94.55</v>
      </c>
      <c r="E61" s="317">
        <v>93.183333333333337</v>
      </c>
      <c r="F61" s="318">
        <v>91.416666666666671</v>
      </c>
      <c r="G61" s="318">
        <v>88.283333333333331</v>
      </c>
      <c r="H61" s="318">
        <v>86.516666666666666</v>
      </c>
      <c r="I61" s="318">
        <v>96.316666666666677</v>
      </c>
      <c r="J61" s="318">
        <v>98.083333333333329</v>
      </c>
      <c r="K61" s="318">
        <v>101.21666666666668</v>
      </c>
      <c r="L61" s="305">
        <v>94.95</v>
      </c>
      <c r="M61" s="305">
        <v>90.05</v>
      </c>
      <c r="N61" s="320">
        <v>21475450</v>
      </c>
      <c r="O61" s="321">
        <v>6.1146868444559785E-2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335.8</v>
      </c>
      <c r="E62" s="317">
        <v>333.3</v>
      </c>
      <c r="F62" s="318">
        <v>327.65000000000003</v>
      </c>
      <c r="G62" s="318">
        <v>319.5</v>
      </c>
      <c r="H62" s="318">
        <v>313.85000000000002</v>
      </c>
      <c r="I62" s="318">
        <v>341.45000000000005</v>
      </c>
      <c r="J62" s="318">
        <v>347.1</v>
      </c>
      <c r="K62" s="318">
        <v>355.25000000000006</v>
      </c>
      <c r="L62" s="305">
        <v>338.95</v>
      </c>
      <c r="M62" s="305">
        <v>325.14999999999998</v>
      </c>
      <c r="N62" s="320">
        <v>3648400</v>
      </c>
      <c r="O62" s="321">
        <v>-4.3669724770642203E-2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16.95</v>
      </c>
      <c r="E63" s="317">
        <v>16.783333333333335</v>
      </c>
      <c r="F63" s="318">
        <v>16.516666666666669</v>
      </c>
      <c r="G63" s="318">
        <v>16.083333333333336</v>
      </c>
      <c r="H63" s="318">
        <v>15.81666666666667</v>
      </c>
      <c r="I63" s="318">
        <v>17.216666666666669</v>
      </c>
      <c r="J63" s="318">
        <v>17.483333333333334</v>
      </c>
      <c r="K63" s="318">
        <v>17.916666666666668</v>
      </c>
      <c r="L63" s="305">
        <v>17.05</v>
      </c>
      <c r="M63" s="305">
        <v>16.350000000000001</v>
      </c>
      <c r="N63" s="320">
        <v>49590000</v>
      </c>
      <c r="O63" s="321">
        <v>-1.7825311942959002E-2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507.9</v>
      </c>
      <c r="E64" s="317">
        <v>505.91666666666669</v>
      </c>
      <c r="F64" s="318">
        <v>499.18333333333339</v>
      </c>
      <c r="G64" s="318">
        <v>490.4666666666667</v>
      </c>
      <c r="H64" s="318">
        <v>483.73333333333341</v>
      </c>
      <c r="I64" s="318">
        <v>514.63333333333344</v>
      </c>
      <c r="J64" s="318">
        <v>521.36666666666656</v>
      </c>
      <c r="K64" s="318">
        <v>530.08333333333337</v>
      </c>
      <c r="L64" s="305">
        <v>512.65</v>
      </c>
      <c r="M64" s="305">
        <v>497.2</v>
      </c>
      <c r="N64" s="320">
        <v>4894400</v>
      </c>
      <c r="O64" s="321">
        <v>3.9415562351342165E-2</v>
      </c>
    </row>
    <row r="65" spans="1:15" ht="15">
      <c r="A65" s="278">
        <v>55</v>
      </c>
      <c r="B65" s="472" t="s">
        <v>40</v>
      </c>
      <c r="C65" s="278" t="s">
        <v>249</v>
      </c>
      <c r="D65" s="317">
        <v>603.6</v>
      </c>
      <c r="E65" s="317">
        <v>610.66666666666663</v>
      </c>
      <c r="F65" s="318">
        <v>587.0333333333333</v>
      </c>
      <c r="G65" s="318">
        <v>570.4666666666667</v>
      </c>
      <c r="H65" s="318">
        <v>546.83333333333337</v>
      </c>
      <c r="I65" s="318">
        <v>627.23333333333323</v>
      </c>
      <c r="J65" s="318">
        <v>650.86666666666667</v>
      </c>
      <c r="K65" s="318">
        <v>667.43333333333317</v>
      </c>
      <c r="L65" s="305">
        <v>634.29999999999995</v>
      </c>
      <c r="M65" s="305">
        <v>594.1</v>
      </c>
      <c r="N65" s="320">
        <v>131300</v>
      </c>
      <c r="O65" s="321">
        <v>-2.8846153846153848E-2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483.55</v>
      </c>
      <c r="E66" s="317">
        <v>479.95</v>
      </c>
      <c r="F66" s="318">
        <v>473.09999999999997</v>
      </c>
      <c r="G66" s="318">
        <v>462.65</v>
      </c>
      <c r="H66" s="318">
        <v>455.79999999999995</v>
      </c>
      <c r="I66" s="318">
        <v>490.4</v>
      </c>
      <c r="J66" s="318">
        <v>497.25</v>
      </c>
      <c r="K66" s="318">
        <v>507.7</v>
      </c>
      <c r="L66" s="305">
        <v>486.8</v>
      </c>
      <c r="M66" s="305">
        <v>469.5</v>
      </c>
      <c r="N66" s="320">
        <v>18702000</v>
      </c>
      <c r="O66" s="321">
        <v>5.4838709677419353E-3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510.1</v>
      </c>
      <c r="E67" s="317">
        <v>507.38333333333338</v>
      </c>
      <c r="F67" s="318">
        <v>497.11666666666679</v>
      </c>
      <c r="G67" s="318">
        <v>484.13333333333338</v>
      </c>
      <c r="H67" s="318">
        <v>473.86666666666679</v>
      </c>
      <c r="I67" s="318">
        <v>520.36666666666679</v>
      </c>
      <c r="J67" s="318">
        <v>530.63333333333333</v>
      </c>
      <c r="K67" s="318">
        <v>543.61666666666679</v>
      </c>
      <c r="L67" s="305">
        <v>517.65</v>
      </c>
      <c r="M67" s="305">
        <v>494.4</v>
      </c>
      <c r="N67" s="320">
        <v>4796000</v>
      </c>
      <c r="O67" s="321">
        <v>-1.2762453684643887E-2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521.35</v>
      </c>
      <c r="E68" s="317">
        <v>519.26666666666677</v>
      </c>
      <c r="F68" s="318">
        <v>510.43333333333351</v>
      </c>
      <c r="G68" s="318">
        <v>499.51666666666677</v>
      </c>
      <c r="H68" s="318">
        <v>490.68333333333351</v>
      </c>
      <c r="I68" s="318">
        <v>530.18333333333351</v>
      </c>
      <c r="J68" s="318">
        <v>539.01666666666677</v>
      </c>
      <c r="K68" s="318">
        <v>549.93333333333351</v>
      </c>
      <c r="L68" s="305">
        <v>528.1</v>
      </c>
      <c r="M68" s="305">
        <v>508.35</v>
      </c>
      <c r="N68" s="320">
        <v>22304800</v>
      </c>
      <c r="O68" s="321">
        <v>6.4902078738052274E-2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1736.25</v>
      </c>
      <c r="E69" s="317">
        <v>1734.3166666666666</v>
      </c>
      <c r="F69" s="318">
        <v>1687.1333333333332</v>
      </c>
      <c r="G69" s="318">
        <v>1638.0166666666667</v>
      </c>
      <c r="H69" s="318">
        <v>1590.8333333333333</v>
      </c>
      <c r="I69" s="318">
        <v>1783.4333333333332</v>
      </c>
      <c r="J69" s="318">
        <v>1830.6166666666666</v>
      </c>
      <c r="K69" s="318">
        <v>1879.7333333333331</v>
      </c>
      <c r="L69" s="305">
        <v>1781.5</v>
      </c>
      <c r="M69" s="305">
        <v>1685.2</v>
      </c>
      <c r="N69" s="320">
        <v>26670700</v>
      </c>
      <c r="O69" s="321">
        <v>-2.3173909058772698E-3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945.05</v>
      </c>
      <c r="E70" s="317">
        <v>933.13333333333321</v>
      </c>
      <c r="F70" s="318">
        <v>914.46666666666647</v>
      </c>
      <c r="G70" s="318">
        <v>883.88333333333321</v>
      </c>
      <c r="H70" s="318">
        <v>865.21666666666647</v>
      </c>
      <c r="I70" s="318">
        <v>963.71666666666647</v>
      </c>
      <c r="J70" s="318">
        <v>982.38333333333321</v>
      </c>
      <c r="K70" s="318">
        <v>1012.9666666666665</v>
      </c>
      <c r="L70" s="305">
        <v>951.8</v>
      </c>
      <c r="M70" s="305">
        <v>902.55</v>
      </c>
      <c r="N70" s="320">
        <v>28032950</v>
      </c>
      <c r="O70" s="321">
        <v>1.7975424057407E-3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493</v>
      </c>
      <c r="E71" s="317">
        <v>488.4666666666667</v>
      </c>
      <c r="F71" s="318">
        <v>475.88333333333338</v>
      </c>
      <c r="G71" s="318">
        <v>458.76666666666671</v>
      </c>
      <c r="H71" s="318">
        <v>446.18333333333339</v>
      </c>
      <c r="I71" s="318">
        <v>505.58333333333337</v>
      </c>
      <c r="J71" s="318">
        <v>518.16666666666663</v>
      </c>
      <c r="K71" s="318">
        <v>535.2833333333333</v>
      </c>
      <c r="L71" s="305">
        <v>501.05</v>
      </c>
      <c r="M71" s="305">
        <v>471.35</v>
      </c>
      <c r="N71" s="320">
        <v>12822300</v>
      </c>
      <c r="O71" s="321">
        <v>0.11855224935228076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2024.4</v>
      </c>
      <c r="E72" s="317">
        <v>2010.2666666666667</v>
      </c>
      <c r="F72" s="318">
        <v>1955.5333333333333</v>
      </c>
      <c r="G72" s="318">
        <v>1886.6666666666667</v>
      </c>
      <c r="H72" s="318">
        <v>1831.9333333333334</v>
      </c>
      <c r="I72" s="318">
        <v>2079.1333333333332</v>
      </c>
      <c r="J72" s="318">
        <v>2133.8666666666663</v>
      </c>
      <c r="K72" s="318">
        <v>2202.7333333333331</v>
      </c>
      <c r="L72" s="305">
        <v>2065</v>
      </c>
      <c r="M72" s="305">
        <v>1941.4</v>
      </c>
      <c r="N72" s="320">
        <v>2505000</v>
      </c>
      <c r="O72" s="321">
        <v>2.3953564421190319E-2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119.1</v>
      </c>
      <c r="E73" s="317">
        <v>118.7</v>
      </c>
      <c r="F73" s="318">
        <v>116.2</v>
      </c>
      <c r="G73" s="318">
        <v>113.3</v>
      </c>
      <c r="H73" s="318">
        <v>110.8</v>
      </c>
      <c r="I73" s="318">
        <v>121.60000000000001</v>
      </c>
      <c r="J73" s="318">
        <v>124.10000000000001</v>
      </c>
      <c r="K73" s="318">
        <v>127.00000000000001</v>
      </c>
      <c r="L73" s="305">
        <v>121.2</v>
      </c>
      <c r="M73" s="305">
        <v>115.8</v>
      </c>
      <c r="N73" s="320">
        <v>28294000</v>
      </c>
      <c r="O73" s="321">
        <v>3.1223917805323409E-2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202.65</v>
      </c>
      <c r="E74" s="317">
        <v>198</v>
      </c>
      <c r="F74" s="318">
        <v>190.3</v>
      </c>
      <c r="G74" s="318">
        <v>177.95000000000002</v>
      </c>
      <c r="H74" s="318">
        <v>170.25000000000003</v>
      </c>
      <c r="I74" s="318">
        <v>210.35</v>
      </c>
      <c r="J74" s="318">
        <v>218.04999999999998</v>
      </c>
      <c r="K74" s="318">
        <v>230.39999999999998</v>
      </c>
      <c r="L74" s="305">
        <v>205.7</v>
      </c>
      <c r="M74" s="305">
        <v>185.65</v>
      </c>
      <c r="N74" s="320">
        <v>17982300</v>
      </c>
      <c r="O74" s="321">
        <v>1.0502714184564551E-2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2010.8</v>
      </c>
      <c r="E75" s="317">
        <v>2029.8666666666668</v>
      </c>
      <c r="F75" s="318">
        <v>1979.2833333333338</v>
      </c>
      <c r="G75" s="318">
        <v>1947.7666666666669</v>
      </c>
      <c r="H75" s="318">
        <v>1897.1833333333338</v>
      </c>
      <c r="I75" s="318">
        <v>2061.3833333333337</v>
      </c>
      <c r="J75" s="318">
        <v>2111.9666666666667</v>
      </c>
      <c r="K75" s="318">
        <v>2143.4833333333336</v>
      </c>
      <c r="L75" s="305">
        <v>2080.4499999999998</v>
      </c>
      <c r="M75" s="305">
        <v>1998.35</v>
      </c>
      <c r="N75" s="320">
        <v>14799600</v>
      </c>
      <c r="O75" s="321">
        <v>5.7764055062395472E-2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122.2</v>
      </c>
      <c r="E76" s="317">
        <v>120.06666666666666</v>
      </c>
      <c r="F76" s="318">
        <v>115.63333333333333</v>
      </c>
      <c r="G76" s="318">
        <v>109.06666666666666</v>
      </c>
      <c r="H76" s="318">
        <v>104.63333333333333</v>
      </c>
      <c r="I76" s="318">
        <v>126.63333333333333</v>
      </c>
      <c r="J76" s="318">
        <v>131.06666666666666</v>
      </c>
      <c r="K76" s="318">
        <v>137.63333333333333</v>
      </c>
      <c r="L76" s="305">
        <v>124.5</v>
      </c>
      <c r="M76" s="305">
        <v>113.5</v>
      </c>
      <c r="N76" s="320">
        <v>13258300</v>
      </c>
      <c r="O76" s="321">
        <v>2.2583008754001002E-2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342.4</v>
      </c>
      <c r="E77" s="317">
        <v>338.43333333333334</v>
      </c>
      <c r="F77" s="318">
        <v>330.4666666666667</v>
      </c>
      <c r="G77" s="318">
        <v>318.53333333333336</v>
      </c>
      <c r="H77" s="318">
        <v>310.56666666666672</v>
      </c>
      <c r="I77" s="318">
        <v>350.36666666666667</v>
      </c>
      <c r="J77" s="318">
        <v>358.33333333333326</v>
      </c>
      <c r="K77" s="318">
        <v>370.26666666666665</v>
      </c>
      <c r="L77" s="305">
        <v>346.4</v>
      </c>
      <c r="M77" s="305">
        <v>326.5</v>
      </c>
      <c r="N77" s="320">
        <v>82414750</v>
      </c>
      <c r="O77" s="321">
        <v>7.7033656178685017E-2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395.15</v>
      </c>
      <c r="E78" s="317">
        <v>390.63333333333338</v>
      </c>
      <c r="F78" s="318">
        <v>376.76666666666677</v>
      </c>
      <c r="G78" s="318">
        <v>358.38333333333338</v>
      </c>
      <c r="H78" s="318">
        <v>344.51666666666677</v>
      </c>
      <c r="I78" s="318">
        <v>409.01666666666677</v>
      </c>
      <c r="J78" s="318">
        <v>422.88333333333344</v>
      </c>
      <c r="K78" s="318">
        <v>441.26666666666677</v>
      </c>
      <c r="L78" s="305">
        <v>404.5</v>
      </c>
      <c r="M78" s="305">
        <v>372.25</v>
      </c>
      <c r="N78" s="320">
        <v>7630500</v>
      </c>
      <c r="O78" s="321">
        <v>4.4987674609695973E-2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4.3</v>
      </c>
      <c r="E79" s="317">
        <v>4.2833333333333332</v>
      </c>
      <c r="F79" s="318">
        <v>4.1166666666666663</v>
      </c>
      <c r="G79" s="318">
        <v>3.9333333333333327</v>
      </c>
      <c r="H79" s="318">
        <v>3.7666666666666657</v>
      </c>
      <c r="I79" s="318">
        <v>4.4666666666666668</v>
      </c>
      <c r="J79" s="318">
        <v>4.6333333333333346</v>
      </c>
      <c r="K79" s="318">
        <v>4.8166666666666673</v>
      </c>
      <c r="L79" s="305">
        <v>4.45</v>
      </c>
      <c r="M79" s="305">
        <v>4.0999999999999996</v>
      </c>
      <c r="N79" s="320">
        <v>473438000</v>
      </c>
      <c r="O79" s="321">
        <v>0.1447867298578199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21</v>
      </c>
      <c r="E80" s="317">
        <v>20.75</v>
      </c>
      <c r="F80" s="318">
        <v>20.399999999999999</v>
      </c>
      <c r="G80" s="318">
        <v>19.799999999999997</v>
      </c>
      <c r="H80" s="318">
        <v>19.449999999999996</v>
      </c>
      <c r="I80" s="318">
        <v>21.35</v>
      </c>
      <c r="J80" s="318">
        <v>21.700000000000003</v>
      </c>
      <c r="K80" s="318">
        <v>22.300000000000004</v>
      </c>
      <c r="L80" s="305">
        <v>21.1</v>
      </c>
      <c r="M80" s="305">
        <v>20.149999999999999</v>
      </c>
      <c r="N80" s="320">
        <v>114184000</v>
      </c>
      <c r="O80" s="321">
        <v>2.8925694306774559E-2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468.75</v>
      </c>
      <c r="E81" s="317">
        <v>469.06666666666666</v>
      </c>
      <c r="F81" s="318">
        <v>459.48333333333335</v>
      </c>
      <c r="G81" s="318">
        <v>450.2166666666667</v>
      </c>
      <c r="H81" s="318">
        <v>440.63333333333338</v>
      </c>
      <c r="I81" s="318">
        <v>478.33333333333331</v>
      </c>
      <c r="J81" s="318">
        <v>487.91666666666669</v>
      </c>
      <c r="K81" s="318">
        <v>497.18333333333328</v>
      </c>
      <c r="L81" s="305">
        <v>478.65</v>
      </c>
      <c r="M81" s="305">
        <v>459.8</v>
      </c>
      <c r="N81" s="320">
        <v>5504125</v>
      </c>
      <c r="O81" s="321">
        <v>-3.7332005973120955E-3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923.75</v>
      </c>
      <c r="E82" s="317">
        <v>918.80000000000007</v>
      </c>
      <c r="F82" s="318">
        <v>900.05000000000018</v>
      </c>
      <c r="G82" s="318">
        <v>876.35000000000014</v>
      </c>
      <c r="H82" s="318">
        <v>857.60000000000025</v>
      </c>
      <c r="I82" s="318">
        <v>942.50000000000011</v>
      </c>
      <c r="J82" s="318">
        <v>961.24999999999989</v>
      </c>
      <c r="K82" s="318">
        <v>984.95</v>
      </c>
      <c r="L82" s="305">
        <v>937.55</v>
      </c>
      <c r="M82" s="305">
        <v>895.1</v>
      </c>
      <c r="N82" s="320">
        <v>3049800</v>
      </c>
      <c r="O82" s="321">
        <v>-1.2594295334606792E-2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425.95</v>
      </c>
      <c r="E83" s="317">
        <v>421.01666666666665</v>
      </c>
      <c r="F83" s="318">
        <v>412.33333333333331</v>
      </c>
      <c r="G83" s="318">
        <v>398.71666666666664</v>
      </c>
      <c r="H83" s="318">
        <v>390.0333333333333</v>
      </c>
      <c r="I83" s="318">
        <v>434.63333333333333</v>
      </c>
      <c r="J83" s="318">
        <v>443.31666666666672</v>
      </c>
      <c r="K83" s="318">
        <v>456.93333333333334</v>
      </c>
      <c r="L83" s="305">
        <v>429.7</v>
      </c>
      <c r="M83" s="305">
        <v>407.4</v>
      </c>
      <c r="N83" s="320">
        <v>16540000</v>
      </c>
      <c r="O83" s="321">
        <v>3.2975268548588559E-2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161.6</v>
      </c>
      <c r="E84" s="317">
        <v>165.31666666666666</v>
      </c>
      <c r="F84" s="318">
        <v>156.28333333333333</v>
      </c>
      <c r="G84" s="318">
        <v>150.96666666666667</v>
      </c>
      <c r="H84" s="318">
        <v>141.93333333333334</v>
      </c>
      <c r="I84" s="318">
        <v>170.63333333333333</v>
      </c>
      <c r="J84" s="318">
        <v>179.66666666666663</v>
      </c>
      <c r="K84" s="318">
        <v>184.98333333333332</v>
      </c>
      <c r="L84" s="305">
        <v>174.35</v>
      </c>
      <c r="M84" s="305">
        <v>160</v>
      </c>
      <c r="N84" s="320">
        <v>8600000</v>
      </c>
      <c r="O84" s="321">
        <v>5.0574150989494256E-2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668.45</v>
      </c>
      <c r="E85" s="317">
        <v>672.85</v>
      </c>
      <c r="F85" s="318">
        <v>662.2</v>
      </c>
      <c r="G85" s="318">
        <v>655.95</v>
      </c>
      <c r="H85" s="318">
        <v>645.30000000000007</v>
      </c>
      <c r="I85" s="318">
        <v>679.1</v>
      </c>
      <c r="J85" s="318">
        <v>689.74999999999989</v>
      </c>
      <c r="K85" s="318">
        <v>696</v>
      </c>
      <c r="L85" s="305">
        <v>683.5</v>
      </c>
      <c r="M85" s="305">
        <v>666.6</v>
      </c>
      <c r="N85" s="320">
        <v>50001600</v>
      </c>
      <c r="O85" s="321">
        <v>2.1274509803921569E-2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76.849999999999994</v>
      </c>
      <c r="E86" s="317">
        <v>75.649999999999991</v>
      </c>
      <c r="F86" s="318">
        <v>73.699999999999989</v>
      </c>
      <c r="G86" s="318">
        <v>70.55</v>
      </c>
      <c r="H86" s="318">
        <v>68.599999999999994</v>
      </c>
      <c r="I86" s="318">
        <v>78.799999999999983</v>
      </c>
      <c r="J86" s="318">
        <v>80.75</v>
      </c>
      <c r="K86" s="318">
        <v>83.899999999999977</v>
      </c>
      <c r="L86" s="305">
        <v>77.599999999999994</v>
      </c>
      <c r="M86" s="305">
        <v>72.5</v>
      </c>
      <c r="N86" s="320">
        <v>56676000</v>
      </c>
      <c r="O86" s="321">
        <v>-6.4511605076782831E-3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164</v>
      </c>
      <c r="E87" s="317">
        <v>163.79999999999998</v>
      </c>
      <c r="F87" s="318">
        <v>158.54999999999995</v>
      </c>
      <c r="G87" s="318">
        <v>153.09999999999997</v>
      </c>
      <c r="H87" s="318">
        <v>147.84999999999994</v>
      </c>
      <c r="I87" s="318">
        <v>169.24999999999997</v>
      </c>
      <c r="J87" s="318">
        <v>174.50000000000003</v>
      </c>
      <c r="K87" s="318">
        <v>179.95</v>
      </c>
      <c r="L87" s="305">
        <v>169.05</v>
      </c>
      <c r="M87" s="305">
        <v>158.35</v>
      </c>
      <c r="N87" s="320">
        <v>34546400</v>
      </c>
      <c r="O87" s="321">
        <v>0.16421330745174162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89.95</v>
      </c>
      <c r="E88" s="317">
        <v>88.766666666666666</v>
      </c>
      <c r="F88" s="318">
        <v>86.833333333333329</v>
      </c>
      <c r="G88" s="318">
        <v>83.716666666666669</v>
      </c>
      <c r="H88" s="318">
        <v>81.783333333333331</v>
      </c>
      <c r="I88" s="318">
        <v>91.883333333333326</v>
      </c>
      <c r="J88" s="318">
        <v>93.816666666666663</v>
      </c>
      <c r="K88" s="318">
        <v>96.933333333333323</v>
      </c>
      <c r="L88" s="305">
        <v>90.7</v>
      </c>
      <c r="M88" s="305">
        <v>85.65</v>
      </c>
      <c r="N88" s="320">
        <v>13545000</v>
      </c>
      <c r="O88" s="321">
        <v>4.6349942062572425E-2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166.45</v>
      </c>
      <c r="E89" s="317">
        <v>166.61666666666667</v>
      </c>
      <c r="F89" s="318">
        <v>163.33333333333334</v>
      </c>
      <c r="G89" s="318">
        <v>160.21666666666667</v>
      </c>
      <c r="H89" s="318">
        <v>156.93333333333334</v>
      </c>
      <c r="I89" s="318">
        <v>169.73333333333335</v>
      </c>
      <c r="J89" s="318">
        <v>173.01666666666665</v>
      </c>
      <c r="K89" s="318">
        <v>176.13333333333335</v>
      </c>
      <c r="L89" s="305">
        <v>169.9</v>
      </c>
      <c r="M89" s="305">
        <v>163.5</v>
      </c>
      <c r="N89" s="320">
        <v>23004600</v>
      </c>
      <c r="O89" s="321">
        <v>2.0403999183840033E-2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1526.8</v>
      </c>
      <c r="E90" s="317">
        <v>1509.2333333333333</v>
      </c>
      <c r="F90" s="318">
        <v>1472.5666666666666</v>
      </c>
      <c r="G90" s="318">
        <v>1418.3333333333333</v>
      </c>
      <c r="H90" s="318">
        <v>1381.6666666666665</v>
      </c>
      <c r="I90" s="318">
        <v>1563.4666666666667</v>
      </c>
      <c r="J90" s="318">
        <v>1600.1333333333332</v>
      </c>
      <c r="K90" s="318">
        <v>1654.3666666666668</v>
      </c>
      <c r="L90" s="305">
        <v>1545.9</v>
      </c>
      <c r="M90" s="305">
        <v>1455</v>
      </c>
      <c r="N90" s="320">
        <v>1767000</v>
      </c>
      <c r="O90" s="321">
        <v>3.3937975424224692E-2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358</v>
      </c>
      <c r="E91" s="317">
        <v>357.5</v>
      </c>
      <c r="F91" s="318">
        <v>349.5</v>
      </c>
      <c r="G91" s="318">
        <v>341</v>
      </c>
      <c r="H91" s="318">
        <v>333</v>
      </c>
      <c r="I91" s="318">
        <v>366</v>
      </c>
      <c r="J91" s="318">
        <v>374</v>
      </c>
      <c r="K91" s="318">
        <v>382.5</v>
      </c>
      <c r="L91" s="305">
        <v>365.5</v>
      </c>
      <c r="M91" s="305">
        <v>349</v>
      </c>
      <c r="N91" s="320">
        <v>1866200</v>
      </c>
      <c r="O91" s="321">
        <v>3.8161993769470402E-2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1246.5</v>
      </c>
      <c r="E92" s="317">
        <v>1245.4333333333332</v>
      </c>
      <c r="F92" s="318">
        <v>1214.6666666666663</v>
      </c>
      <c r="G92" s="318">
        <v>1182.833333333333</v>
      </c>
      <c r="H92" s="318">
        <v>1152.0666666666662</v>
      </c>
      <c r="I92" s="318">
        <v>1277.2666666666664</v>
      </c>
      <c r="J92" s="318">
        <v>1308.0333333333333</v>
      </c>
      <c r="K92" s="318">
        <v>1339.8666666666666</v>
      </c>
      <c r="L92" s="305">
        <v>1276.2</v>
      </c>
      <c r="M92" s="305">
        <v>1213.5999999999999</v>
      </c>
      <c r="N92" s="320">
        <v>8602000</v>
      </c>
      <c r="O92" s="321">
        <v>1.2571002886674737E-3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59.1</v>
      </c>
      <c r="E93" s="317">
        <v>58.216666666666669</v>
      </c>
      <c r="F93" s="318">
        <v>56.88333333333334</v>
      </c>
      <c r="G93" s="318">
        <v>54.666666666666671</v>
      </c>
      <c r="H93" s="318">
        <v>53.333333333333343</v>
      </c>
      <c r="I93" s="318">
        <v>60.433333333333337</v>
      </c>
      <c r="J93" s="318">
        <v>61.766666666666666</v>
      </c>
      <c r="K93" s="318">
        <v>63.983333333333334</v>
      </c>
      <c r="L93" s="305">
        <v>59.55</v>
      </c>
      <c r="M93" s="305">
        <v>56</v>
      </c>
      <c r="N93" s="320">
        <v>24988400</v>
      </c>
      <c r="O93" s="321">
        <v>-8.9344023323615157E-2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262.14999999999998</v>
      </c>
      <c r="E94" s="317">
        <v>257.73333333333335</v>
      </c>
      <c r="F94" s="318">
        <v>249.4666666666667</v>
      </c>
      <c r="G94" s="318">
        <v>236.78333333333336</v>
      </c>
      <c r="H94" s="318">
        <v>228.51666666666671</v>
      </c>
      <c r="I94" s="318">
        <v>270.41666666666669</v>
      </c>
      <c r="J94" s="318">
        <v>278.68333333333334</v>
      </c>
      <c r="K94" s="318">
        <v>291.36666666666667</v>
      </c>
      <c r="L94" s="305">
        <v>266</v>
      </c>
      <c r="M94" s="305">
        <v>245.05</v>
      </c>
      <c r="N94" s="320">
        <v>7402300</v>
      </c>
      <c r="O94" s="321">
        <v>-1.0758005024857005E-2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840.45</v>
      </c>
      <c r="E95" s="317">
        <v>836.70000000000016</v>
      </c>
      <c r="F95" s="318">
        <v>822.70000000000027</v>
      </c>
      <c r="G95" s="318">
        <v>804.95000000000016</v>
      </c>
      <c r="H95" s="318">
        <v>790.95000000000027</v>
      </c>
      <c r="I95" s="318">
        <v>854.45000000000027</v>
      </c>
      <c r="J95" s="318">
        <v>868.45</v>
      </c>
      <c r="K95" s="318">
        <v>886.20000000000027</v>
      </c>
      <c r="L95" s="305">
        <v>850.7</v>
      </c>
      <c r="M95" s="305">
        <v>818.95</v>
      </c>
      <c r="N95" s="320">
        <v>11172375</v>
      </c>
      <c r="O95" s="321">
        <v>3.0595349008827842E-2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830.25</v>
      </c>
      <c r="E96" s="317">
        <v>829.43333333333339</v>
      </c>
      <c r="F96" s="318">
        <v>818.06666666666683</v>
      </c>
      <c r="G96" s="318">
        <v>805.88333333333344</v>
      </c>
      <c r="H96" s="318">
        <v>794.51666666666688</v>
      </c>
      <c r="I96" s="318">
        <v>841.61666666666679</v>
      </c>
      <c r="J96" s="318">
        <v>852.98333333333335</v>
      </c>
      <c r="K96" s="318">
        <v>865.16666666666674</v>
      </c>
      <c r="L96" s="305">
        <v>840.8</v>
      </c>
      <c r="M96" s="305">
        <v>817.25</v>
      </c>
      <c r="N96" s="320">
        <v>9536800</v>
      </c>
      <c r="O96" s="321">
        <v>5.9809495680425316E-3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388.1</v>
      </c>
      <c r="E97" s="317">
        <v>379.90000000000003</v>
      </c>
      <c r="F97" s="318">
        <v>367.55000000000007</v>
      </c>
      <c r="G97" s="318">
        <v>347.00000000000006</v>
      </c>
      <c r="H97" s="318">
        <v>334.65000000000009</v>
      </c>
      <c r="I97" s="318">
        <v>400.45000000000005</v>
      </c>
      <c r="J97" s="318">
        <v>412.80000000000007</v>
      </c>
      <c r="K97" s="318">
        <v>433.35</v>
      </c>
      <c r="L97" s="305">
        <v>392.25</v>
      </c>
      <c r="M97" s="305">
        <v>359.35</v>
      </c>
      <c r="N97" s="320">
        <v>14171600</v>
      </c>
      <c r="O97" s="321">
        <v>1.3473310830139024E-2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173.1</v>
      </c>
      <c r="E98" s="317">
        <v>168.85</v>
      </c>
      <c r="F98" s="318">
        <v>162.29999999999998</v>
      </c>
      <c r="G98" s="318">
        <v>151.5</v>
      </c>
      <c r="H98" s="318">
        <v>144.94999999999999</v>
      </c>
      <c r="I98" s="318">
        <v>179.64999999999998</v>
      </c>
      <c r="J98" s="318">
        <v>186.2</v>
      </c>
      <c r="K98" s="318">
        <v>196.99999999999997</v>
      </c>
      <c r="L98" s="305">
        <v>175.4</v>
      </c>
      <c r="M98" s="305">
        <v>158.05000000000001</v>
      </c>
      <c r="N98" s="320">
        <v>12914100</v>
      </c>
      <c r="O98" s="321">
        <v>0.11961610486891386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123.95</v>
      </c>
      <c r="E99" s="317">
        <v>121.91666666666667</v>
      </c>
      <c r="F99" s="318">
        <v>118.48333333333335</v>
      </c>
      <c r="G99" s="318">
        <v>113.01666666666668</v>
      </c>
      <c r="H99" s="318">
        <v>109.58333333333336</v>
      </c>
      <c r="I99" s="318">
        <v>127.38333333333334</v>
      </c>
      <c r="J99" s="318">
        <v>130.81666666666666</v>
      </c>
      <c r="K99" s="318">
        <v>136.28333333333333</v>
      </c>
      <c r="L99" s="305">
        <v>125.35</v>
      </c>
      <c r="M99" s="305">
        <v>116.45</v>
      </c>
      <c r="N99" s="320">
        <v>12552000</v>
      </c>
      <c r="O99" s="321">
        <v>2.5490196078431372E-2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303.75</v>
      </c>
      <c r="E100" s="317">
        <v>301.3</v>
      </c>
      <c r="F100" s="318">
        <v>296.65000000000003</v>
      </c>
      <c r="G100" s="318">
        <v>289.55</v>
      </c>
      <c r="H100" s="318">
        <v>284.90000000000003</v>
      </c>
      <c r="I100" s="318">
        <v>308.40000000000003</v>
      </c>
      <c r="J100" s="318">
        <v>313.05</v>
      </c>
      <c r="K100" s="318">
        <v>320.15000000000003</v>
      </c>
      <c r="L100" s="305">
        <v>305.95</v>
      </c>
      <c r="M100" s="305">
        <v>294.2</v>
      </c>
      <c r="N100" s="320">
        <v>12234300</v>
      </c>
      <c r="O100" s="321">
        <v>1.1609158336020638E-2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4858.75</v>
      </c>
      <c r="E101" s="317">
        <v>4867.2333333333336</v>
      </c>
      <c r="F101" s="318">
        <v>4718.5166666666673</v>
      </c>
      <c r="G101" s="318">
        <v>4578.2833333333338</v>
      </c>
      <c r="H101" s="318">
        <v>4429.5666666666675</v>
      </c>
      <c r="I101" s="318">
        <v>5007.4666666666672</v>
      </c>
      <c r="J101" s="318">
        <v>5156.1833333333343</v>
      </c>
      <c r="K101" s="318">
        <v>5296.416666666667</v>
      </c>
      <c r="L101" s="305">
        <v>5015.95</v>
      </c>
      <c r="M101" s="305">
        <v>4727</v>
      </c>
      <c r="N101" s="320">
        <v>2517300</v>
      </c>
      <c r="O101" s="321">
        <v>2.5418550653794451E-2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493.85</v>
      </c>
      <c r="E102" s="317">
        <v>490</v>
      </c>
      <c r="F102" s="318">
        <v>482</v>
      </c>
      <c r="G102" s="318">
        <v>470.15</v>
      </c>
      <c r="H102" s="318">
        <v>462.15</v>
      </c>
      <c r="I102" s="318">
        <v>501.85</v>
      </c>
      <c r="J102" s="318">
        <v>509.85</v>
      </c>
      <c r="K102" s="318">
        <v>521.70000000000005</v>
      </c>
      <c r="L102" s="305">
        <v>498</v>
      </c>
      <c r="M102" s="305">
        <v>478.15</v>
      </c>
      <c r="N102" s="320">
        <v>11971250</v>
      </c>
      <c r="O102" s="321">
        <v>-1.623009758602979E-2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460.9</v>
      </c>
      <c r="E103" s="317">
        <v>457.33333333333331</v>
      </c>
      <c r="F103" s="318">
        <v>447.26666666666665</v>
      </c>
      <c r="G103" s="318">
        <v>433.63333333333333</v>
      </c>
      <c r="H103" s="318">
        <v>423.56666666666666</v>
      </c>
      <c r="I103" s="318">
        <v>470.96666666666664</v>
      </c>
      <c r="J103" s="318">
        <v>481.03333333333336</v>
      </c>
      <c r="K103" s="318">
        <v>494.66666666666663</v>
      </c>
      <c r="L103" s="305">
        <v>467.4</v>
      </c>
      <c r="M103" s="305">
        <v>443.7</v>
      </c>
      <c r="N103" s="320">
        <v>1361100</v>
      </c>
      <c r="O103" s="321">
        <v>4.0755467196819085E-2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898.1</v>
      </c>
      <c r="E104" s="317">
        <v>903.43333333333339</v>
      </c>
      <c r="F104" s="318">
        <v>880.66666666666674</v>
      </c>
      <c r="G104" s="318">
        <v>863.23333333333335</v>
      </c>
      <c r="H104" s="318">
        <v>840.4666666666667</v>
      </c>
      <c r="I104" s="318">
        <v>920.86666666666679</v>
      </c>
      <c r="J104" s="318">
        <v>943.63333333333344</v>
      </c>
      <c r="K104" s="318">
        <v>961.06666666666683</v>
      </c>
      <c r="L104" s="305">
        <v>926.2</v>
      </c>
      <c r="M104" s="305">
        <v>886</v>
      </c>
      <c r="N104" s="320">
        <v>1529400</v>
      </c>
      <c r="O104" s="321">
        <v>0.15916325602546613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899.45</v>
      </c>
      <c r="E105" s="317">
        <v>888.44999999999993</v>
      </c>
      <c r="F105" s="318">
        <v>870.99999999999989</v>
      </c>
      <c r="G105" s="318">
        <v>842.55</v>
      </c>
      <c r="H105" s="318">
        <v>825.09999999999991</v>
      </c>
      <c r="I105" s="318">
        <v>916.89999999999986</v>
      </c>
      <c r="J105" s="318">
        <v>934.34999999999991</v>
      </c>
      <c r="K105" s="318">
        <v>962.79999999999984</v>
      </c>
      <c r="L105" s="305">
        <v>905.9</v>
      </c>
      <c r="M105" s="305">
        <v>860</v>
      </c>
      <c r="N105" s="320">
        <v>902400</v>
      </c>
      <c r="O105" s="321">
        <v>3.5812672176308541E-2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77.2</v>
      </c>
      <c r="E106" s="317">
        <v>75.933333333333337</v>
      </c>
      <c r="F106" s="318">
        <v>73.916666666666671</v>
      </c>
      <c r="G106" s="318">
        <v>70.63333333333334</v>
      </c>
      <c r="H106" s="318">
        <v>68.616666666666674</v>
      </c>
      <c r="I106" s="318">
        <v>79.216666666666669</v>
      </c>
      <c r="J106" s="318">
        <v>81.23333333333332</v>
      </c>
      <c r="K106" s="318">
        <v>84.516666666666666</v>
      </c>
      <c r="L106" s="305">
        <v>77.95</v>
      </c>
      <c r="M106" s="305">
        <v>72.650000000000006</v>
      </c>
      <c r="N106" s="320">
        <v>21725000</v>
      </c>
      <c r="O106" s="321">
        <v>9.2144667127389999E-4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58503.05</v>
      </c>
      <c r="E107" s="317">
        <v>58125.75</v>
      </c>
      <c r="F107" s="318">
        <v>57501.5</v>
      </c>
      <c r="G107" s="318">
        <v>56499.95</v>
      </c>
      <c r="H107" s="318">
        <v>55875.7</v>
      </c>
      <c r="I107" s="318">
        <v>59127.3</v>
      </c>
      <c r="J107" s="318">
        <v>59751.55</v>
      </c>
      <c r="K107" s="318">
        <v>60753.100000000006</v>
      </c>
      <c r="L107" s="305">
        <v>58750</v>
      </c>
      <c r="M107" s="305">
        <v>57124.2</v>
      </c>
      <c r="N107" s="320">
        <v>17790</v>
      </c>
      <c r="O107" s="321">
        <v>-1.1666666666666667E-2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816.85</v>
      </c>
      <c r="E108" s="317">
        <v>804.73333333333323</v>
      </c>
      <c r="F108" s="318">
        <v>778.41666666666652</v>
      </c>
      <c r="G108" s="318">
        <v>739.98333333333323</v>
      </c>
      <c r="H108" s="318">
        <v>713.66666666666652</v>
      </c>
      <c r="I108" s="318">
        <v>843.16666666666652</v>
      </c>
      <c r="J108" s="318">
        <v>869.48333333333335</v>
      </c>
      <c r="K108" s="318">
        <v>907.91666666666652</v>
      </c>
      <c r="L108" s="305">
        <v>831.05</v>
      </c>
      <c r="M108" s="305">
        <v>766.3</v>
      </c>
      <c r="N108" s="320">
        <v>1581000</v>
      </c>
      <c r="O108" s="321">
        <v>1.9835510401548136E-2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29.15</v>
      </c>
      <c r="E109" s="317">
        <v>29</v>
      </c>
      <c r="F109" s="318">
        <v>28.65</v>
      </c>
      <c r="G109" s="318">
        <v>28.15</v>
      </c>
      <c r="H109" s="318">
        <v>27.799999999999997</v>
      </c>
      <c r="I109" s="318">
        <v>29.5</v>
      </c>
      <c r="J109" s="318">
        <v>29.85</v>
      </c>
      <c r="K109" s="318">
        <v>30.35</v>
      </c>
      <c r="L109" s="305">
        <v>29.35</v>
      </c>
      <c r="M109" s="305">
        <v>28.5</v>
      </c>
      <c r="N109" s="320">
        <v>21949200</v>
      </c>
      <c r="O109" s="321">
        <v>-3.7174721189591076E-3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2652.75</v>
      </c>
      <c r="E110" s="317">
        <v>2636.3166666666671</v>
      </c>
      <c r="F110" s="318">
        <v>2595.8333333333339</v>
      </c>
      <c r="G110" s="318">
        <v>2538.916666666667</v>
      </c>
      <c r="H110" s="318">
        <v>2498.4333333333338</v>
      </c>
      <c r="I110" s="318">
        <v>2693.233333333334</v>
      </c>
      <c r="J110" s="318">
        <v>2733.7166666666667</v>
      </c>
      <c r="K110" s="318">
        <v>2790.6333333333341</v>
      </c>
      <c r="L110" s="305">
        <v>2676.8</v>
      </c>
      <c r="M110" s="305">
        <v>2579.4</v>
      </c>
      <c r="N110" s="320">
        <v>717600</v>
      </c>
      <c r="O110" s="321">
        <v>5.8873002523128683E-3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23.5</v>
      </c>
      <c r="E111" s="317">
        <v>23.383333333333336</v>
      </c>
      <c r="F111" s="318">
        <v>22.966666666666672</v>
      </c>
      <c r="G111" s="318">
        <v>22.433333333333337</v>
      </c>
      <c r="H111" s="318">
        <v>22.016666666666673</v>
      </c>
      <c r="I111" s="318">
        <v>23.916666666666671</v>
      </c>
      <c r="J111" s="318">
        <v>24.333333333333336</v>
      </c>
      <c r="K111" s="318">
        <v>24.866666666666671</v>
      </c>
      <c r="L111" s="305">
        <v>23.8</v>
      </c>
      <c r="M111" s="305">
        <v>22.85</v>
      </c>
      <c r="N111" s="320">
        <v>15636000</v>
      </c>
      <c r="O111" s="321">
        <v>2.4773889107353519E-2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17273.75</v>
      </c>
      <c r="E112" s="317">
        <v>17357.916666666668</v>
      </c>
      <c r="F112" s="318">
        <v>17128.883333333335</v>
      </c>
      <c r="G112" s="318">
        <v>16984.016666666666</v>
      </c>
      <c r="H112" s="318">
        <v>16754.983333333334</v>
      </c>
      <c r="I112" s="318">
        <v>17502.783333333336</v>
      </c>
      <c r="J112" s="318">
        <v>17731.816666666669</v>
      </c>
      <c r="K112" s="318">
        <v>17876.683333333338</v>
      </c>
      <c r="L112" s="305">
        <v>17586.95</v>
      </c>
      <c r="M112" s="305">
        <v>17213.05</v>
      </c>
      <c r="N112" s="320">
        <v>249200</v>
      </c>
      <c r="O112" s="321">
        <v>1.5898899306971057E-2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1400.75</v>
      </c>
      <c r="E113" s="317">
        <v>1341.7333333333333</v>
      </c>
      <c r="F113" s="318">
        <v>1271.5166666666667</v>
      </c>
      <c r="G113" s="318">
        <v>1142.2833333333333</v>
      </c>
      <c r="H113" s="318">
        <v>1072.0666666666666</v>
      </c>
      <c r="I113" s="318">
        <v>1470.9666666666667</v>
      </c>
      <c r="J113" s="318">
        <v>1541.1833333333334</v>
      </c>
      <c r="K113" s="318">
        <v>1670.4166666666667</v>
      </c>
      <c r="L113" s="305">
        <v>1411.95</v>
      </c>
      <c r="M113" s="305">
        <v>1212.5</v>
      </c>
      <c r="N113" s="320">
        <v>638250</v>
      </c>
      <c r="O113" s="321">
        <v>0.18030513176144244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73.45</v>
      </c>
      <c r="E114" s="317">
        <v>73.2</v>
      </c>
      <c r="F114" s="318">
        <v>71.600000000000009</v>
      </c>
      <c r="G114" s="318">
        <v>69.75</v>
      </c>
      <c r="H114" s="318">
        <v>68.150000000000006</v>
      </c>
      <c r="I114" s="318">
        <v>75.050000000000011</v>
      </c>
      <c r="J114" s="318">
        <v>76.650000000000006</v>
      </c>
      <c r="K114" s="318">
        <v>78.500000000000014</v>
      </c>
      <c r="L114" s="305">
        <v>74.8</v>
      </c>
      <c r="M114" s="305">
        <v>71.349999999999994</v>
      </c>
      <c r="N114" s="320">
        <v>24752800</v>
      </c>
      <c r="O114" s="321">
        <v>1.2049177981936455E-2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94.65</v>
      </c>
      <c r="E115" s="317">
        <v>94.166666666666671</v>
      </c>
      <c r="F115" s="318">
        <v>92.783333333333346</v>
      </c>
      <c r="G115" s="318">
        <v>90.916666666666671</v>
      </c>
      <c r="H115" s="318">
        <v>89.533333333333346</v>
      </c>
      <c r="I115" s="318">
        <v>96.033333333333346</v>
      </c>
      <c r="J115" s="318">
        <v>97.416666666666671</v>
      </c>
      <c r="K115" s="318">
        <v>99.283333333333346</v>
      </c>
      <c r="L115" s="305">
        <v>95.55</v>
      </c>
      <c r="M115" s="305">
        <v>92.3</v>
      </c>
      <c r="N115" s="320">
        <v>39648000</v>
      </c>
      <c r="O115" s="321">
        <v>1.3745704467353952E-2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79.599999999999994</v>
      </c>
      <c r="E116" s="317">
        <v>79.649999999999991</v>
      </c>
      <c r="F116" s="318">
        <v>77.749999999999986</v>
      </c>
      <c r="G116" s="318">
        <v>75.899999999999991</v>
      </c>
      <c r="H116" s="318">
        <v>73.999999999999986</v>
      </c>
      <c r="I116" s="318">
        <v>81.499999999999986</v>
      </c>
      <c r="J116" s="318">
        <v>83.399999999999991</v>
      </c>
      <c r="K116" s="318">
        <v>85.249999999999986</v>
      </c>
      <c r="L116" s="305">
        <v>81.55</v>
      </c>
      <c r="M116" s="305">
        <v>77.8</v>
      </c>
      <c r="N116" s="320">
        <v>52078200</v>
      </c>
      <c r="O116" s="321">
        <v>6.4800067063458797E-2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17079.150000000001</v>
      </c>
      <c r="E117" s="317">
        <v>17056.599999999999</v>
      </c>
      <c r="F117" s="318">
        <v>16883.149999999998</v>
      </c>
      <c r="G117" s="318">
        <v>16687.149999999998</v>
      </c>
      <c r="H117" s="318">
        <v>16513.699999999997</v>
      </c>
      <c r="I117" s="318">
        <v>17252.599999999999</v>
      </c>
      <c r="J117" s="318">
        <v>17426.049999999996</v>
      </c>
      <c r="K117" s="318">
        <v>17622.05</v>
      </c>
      <c r="L117" s="305">
        <v>17230.05</v>
      </c>
      <c r="M117" s="305">
        <v>16860.599999999999</v>
      </c>
      <c r="N117" s="320">
        <v>124475</v>
      </c>
      <c r="O117" s="321">
        <v>1.4672916242103118E-2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917.95</v>
      </c>
      <c r="E118" s="317">
        <v>903.86666666666679</v>
      </c>
      <c r="F118" s="318">
        <v>872.78333333333353</v>
      </c>
      <c r="G118" s="318">
        <v>827.61666666666679</v>
      </c>
      <c r="H118" s="318">
        <v>796.53333333333353</v>
      </c>
      <c r="I118" s="318">
        <v>949.03333333333353</v>
      </c>
      <c r="J118" s="318">
        <v>980.11666666666679</v>
      </c>
      <c r="K118" s="318">
        <v>1025.2833333333335</v>
      </c>
      <c r="L118" s="305">
        <v>934.95</v>
      </c>
      <c r="M118" s="305">
        <v>858.7</v>
      </c>
      <c r="N118" s="320">
        <v>3352891</v>
      </c>
      <c r="O118" s="321">
        <v>3.6665705099367625E-2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234.2</v>
      </c>
      <c r="E119" s="317">
        <v>232.1</v>
      </c>
      <c r="F119" s="318">
        <v>228.6</v>
      </c>
      <c r="G119" s="318">
        <v>223</v>
      </c>
      <c r="H119" s="318">
        <v>219.5</v>
      </c>
      <c r="I119" s="318">
        <v>237.7</v>
      </c>
      <c r="J119" s="318">
        <v>241.2</v>
      </c>
      <c r="K119" s="318">
        <v>246.79999999999998</v>
      </c>
      <c r="L119" s="305">
        <v>235.6</v>
      </c>
      <c r="M119" s="305">
        <v>226.5</v>
      </c>
      <c r="N119" s="320">
        <v>11781000</v>
      </c>
      <c r="O119" s="321">
        <v>1.3942680092951201E-2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90.3</v>
      </c>
      <c r="E120" s="317">
        <v>90.149999999999991</v>
      </c>
      <c r="F120" s="318">
        <v>88.699999999999989</v>
      </c>
      <c r="G120" s="318">
        <v>87.1</v>
      </c>
      <c r="H120" s="318">
        <v>85.649999999999991</v>
      </c>
      <c r="I120" s="318">
        <v>91.749999999999986</v>
      </c>
      <c r="J120" s="318">
        <v>93.2</v>
      </c>
      <c r="K120" s="318">
        <v>94.799999999999983</v>
      </c>
      <c r="L120" s="305">
        <v>91.6</v>
      </c>
      <c r="M120" s="305">
        <v>88.55</v>
      </c>
      <c r="N120" s="320">
        <v>34806800</v>
      </c>
      <c r="O120" s="321">
        <v>1.7582019213340582E-2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1427.9</v>
      </c>
      <c r="E121" s="317">
        <v>1419.1666666666667</v>
      </c>
      <c r="F121" s="318">
        <v>1389.4333333333334</v>
      </c>
      <c r="G121" s="318">
        <v>1350.9666666666667</v>
      </c>
      <c r="H121" s="318">
        <v>1321.2333333333333</v>
      </c>
      <c r="I121" s="318">
        <v>1457.6333333333334</v>
      </c>
      <c r="J121" s="318">
        <v>1487.3666666666666</v>
      </c>
      <c r="K121" s="318">
        <v>1525.8333333333335</v>
      </c>
      <c r="L121" s="305">
        <v>1448.9</v>
      </c>
      <c r="M121" s="305">
        <v>1380.7</v>
      </c>
      <c r="N121" s="320">
        <v>2409500</v>
      </c>
      <c r="O121" s="321">
        <v>-3.8315705448014367E-2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29.5</v>
      </c>
      <c r="E122" s="317">
        <v>29.2</v>
      </c>
      <c r="F122" s="318">
        <v>28.7</v>
      </c>
      <c r="G122" s="318">
        <v>27.9</v>
      </c>
      <c r="H122" s="318">
        <v>27.4</v>
      </c>
      <c r="I122" s="318">
        <v>30</v>
      </c>
      <c r="J122" s="318">
        <v>30.5</v>
      </c>
      <c r="K122" s="318">
        <v>31.3</v>
      </c>
      <c r="L122" s="305">
        <v>29.7</v>
      </c>
      <c r="M122" s="305">
        <v>28.4</v>
      </c>
      <c r="N122" s="320">
        <v>43918900</v>
      </c>
      <c r="O122" s="321">
        <v>2.2487369915954649E-2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165.4</v>
      </c>
      <c r="E123" s="317">
        <v>164.81666666666669</v>
      </c>
      <c r="F123" s="318">
        <v>162.93333333333339</v>
      </c>
      <c r="G123" s="318">
        <v>160.4666666666667</v>
      </c>
      <c r="H123" s="318">
        <v>158.5833333333334</v>
      </c>
      <c r="I123" s="318">
        <v>167.28333333333339</v>
      </c>
      <c r="J123" s="318">
        <v>169.16666666666666</v>
      </c>
      <c r="K123" s="318">
        <v>171.63333333333338</v>
      </c>
      <c r="L123" s="305">
        <v>166.7</v>
      </c>
      <c r="M123" s="305">
        <v>162.35</v>
      </c>
      <c r="N123" s="320">
        <v>32948000</v>
      </c>
      <c r="O123" s="321">
        <v>-2.1966278793635715E-2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869.95</v>
      </c>
      <c r="E124" s="317">
        <v>870.75</v>
      </c>
      <c r="F124" s="318">
        <v>842.5</v>
      </c>
      <c r="G124" s="318">
        <v>815.05</v>
      </c>
      <c r="H124" s="318">
        <v>786.8</v>
      </c>
      <c r="I124" s="318">
        <v>898.2</v>
      </c>
      <c r="J124" s="318">
        <v>926.45</v>
      </c>
      <c r="K124" s="318">
        <v>953.90000000000009</v>
      </c>
      <c r="L124" s="305">
        <v>899</v>
      </c>
      <c r="M124" s="305">
        <v>843.3</v>
      </c>
      <c r="N124" s="320">
        <v>1335600</v>
      </c>
      <c r="O124" s="321">
        <v>1.3969025204980261E-2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531.25</v>
      </c>
      <c r="E125" s="317">
        <v>523.63333333333333</v>
      </c>
      <c r="F125" s="318">
        <v>509.91666666666663</v>
      </c>
      <c r="G125" s="318">
        <v>488.58333333333331</v>
      </c>
      <c r="H125" s="318">
        <v>474.86666666666662</v>
      </c>
      <c r="I125" s="318">
        <v>544.9666666666667</v>
      </c>
      <c r="J125" s="318">
        <v>558.68333333333339</v>
      </c>
      <c r="K125" s="318">
        <v>580.01666666666665</v>
      </c>
      <c r="L125" s="305">
        <v>537.35</v>
      </c>
      <c r="M125" s="305">
        <v>502.3</v>
      </c>
      <c r="N125" s="320">
        <v>516800</v>
      </c>
      <c r="O125" s="321">
        <v>-5.6934306569343063E-2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132.55000000000001</v>
      </c>
      <c r="E126" s="317">
        <v>128.91666666666666</v>
      </c>
      <c r="F126" s="318">
        <v>123.33333333333331</v>
      </c>
      <c r="G126" s="318">
        <v>114.11666666666666</v>
      </c>
      <c r="H126" s="318">
        <v>108.53333333333332</v>
      </c>
      <c r="I126" s="318">
        <v>138.13333333333333</v>
      </c>
      <c r="J126" s="318">
        <v>143.71666666666664</v>
      </c>
      <c r="K126" s="318">
        <v>152.93333333333331</v>
      </c>
      <c r="L126" s="305">
        <v>134.5</v>
      </c>
      <c r="M126" s="305">
        <v>119.7</v>
      </c>
      <c r="N126" s="320">
        <v>24025500</v>
      </c>
      <c r="O126" s="321">
        <v>0.12620763039595745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91.8</v>
      </c>
      <c r="E127" s="317">
        <v>90.75</v>
      </c>
      <c r="F127" s="318">
        <v>89.3</v>
      </c>
      <c r="G127" s="318">
        <v>86.8</v>
      </c>
      <c r="H127" s="318">
        <v>85.35</v>
      </c>
      <c r="I127" s="318">
        <v>93.25</v>
      </c>
      <c r="J127" s="318">
        <v>94.699999999999989</v>
      </c>
      <c r="K127" s="318">
        <v>97.2</v>
      </c>
      <c r="L127" s="305">
        <v>92.2</v>
      </c>
      <c r="M127" s="305">
        <v>88.25</v>
      </c>
      <c r="N127" s="320">
        <v>23550000</v>
      </c>
      <c r="O127" s="321">
        <v>-7.6374745417515273E-4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1462.25</v>
      </c>
      <c r="E128" s="317">
        <v>1465</v>
      </c>
      <c r="F128" s="318">
        <v>1441.25</v>
      </c>
      <c r="G128" s="318">
        <v>1420.25</v>
      </c>
      <c r="H128" s="318">
        <v>1396.5</v>
      </c>
      <c r="I128" s="318">
        <v>1486</v>
      </c>
      <c r="J128" s="318">
        <v>1509.75</v>
      </c>
      <c r="K128" s="318">
        <v>1530.75</v>
      </c>
      <c r="L128" s="305">
        <v>1488.75</v>
      </c>
      <c r="M128" s="305">
        <v>1444</v>
      </c>
      <c r="N128" s="320">
        <v>35228000</v>
      </c>
      <c r="O128" s="321">
        <v>-8.7920814543804423E-4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27.65</v>
      </c>
      <c r="E129" s="317">
        <v>27.283333333333331</v>
      </c>
      <c r="F129" s="318">
        <v>26.766666666666662</v>
      </c>
      <c r="G129" s="318">
        <v>25.883333333333329</v>
      </c>
      <c r="H129" s="318">
        <v>25.36666666666666</v>
      </c>
      <c r="I129" s="318">
        <v>28.166666666666664</v>
      </c>
      <c r="J129" s="318">
        <v>28.68333333333333</v>
      </c>
      <c r="K129" s="318">
        <v>29.566666666666666</v>
      </c>
      <c r="L129" s="305">
        <v>27.8</v>
      </c>
      <c r="M129" s="305">
        <v>26.4</v>
      </c>
      <c r="N129" s="320">
        <v>37859300</v>
      </c>
      <c r="O129" s="321">
        <v>-1.2522366025550739E-2</v>
      </c>
    </row>
    <row r="130" spans="1:15" ht="15">
      <c r="A130" s="278">
        <v>120</v>
      </c>
      <c r="B130" s="472" t="s">
        <v>58</v>
      </c>
      <c r="C130" s="278" t="s">
        <v>281</v>
      </c>
      <c r="D130" s="317">
        <v>733.45</v>
      </c>
      <c r="E130" s="317">
        <v>730.4666666666667</v>
      </c>
      <c r="F130" s="318">
        <v>709.48333333333335</v>
      </c>
      <c r="G130" s="318">
        <v>685.51666666666665</v>
      </c>
      <c r="H130" s="318">
        <v>664.5333333333333</v>
      </c>
      <c r="I130" s="318">
        <v>754.43333333333339</v>
      </c>
      <c r="J130" s="318">
        <v>775.41666666666674</v>
      </c>
      <c r="K130" s="318">
        <v>799.38333333333344</v>
      </c>
      <c r="L130" s="305">
        <v>751.45</v>
      </c>
      <c r="M130" s="305">
        <v>706.5</v>
      </c>
      <c r="N130" s="320">
        <v>954750</v>
      </c>
      <c r="O130" s="321">
        <v>0.47508690614136734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171.6</v>
      </c>
      <c r="E131" s="317">
        <v>170.53333333333333</v>
      </c>
      <c r="F131" s="318">
        <v>167.76666666666665</v>
      </c>
      <c r="G131" s="318">
        <v>163.93333333333331</v>
      </c>
      <c r="H131" s="318">
        <v>161.16666666666663</v>
      </c>
      <c r="I131" s="318">
        <v>174.36666666666667</v>
      </c>
      <c r="J131" s="318">
        <v>177.13333333333338</v>
      </c>
      <c r="K131" s="318">
        <v>180.9666666666667</v>
      </c>
      <c r="L131" s="305">
        <v>173.3</v>
      </c>
      <c r="M131" s="305">
        <v>166.7</v>
      </c>
      <c r="N131" s="320">
        <v>92889000</v>
      </c>
      <c r="O131" s="321">
        <v>7.6477479822962772E-3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18818.5</v>
      </c>
      <c r="E132" s="317">
        <v>18767.616666666669</v>
      </c>
      <c r="F132" s="318">
        <v>18538.583333333336</v>
      </c>
      <c r="G132" s="318">
        <v>18258.666666666668</v>
      </c>
      <c r="H132" s="318">
        <v>18029.633333333335</v>
      </c>
      <c r="I132" s="318">
        <v>19047.533333333336</v>
      </c>
      <c r="J132" s="318">
        <v>19276.566666666669</v>
      </c>
      <c r="K132" s="318">
        <v>19556.483333333337</v>
      </c>
      <c r="L132" s="305">
        <v>18996.650000000001</v>
      </c>
      <c r="M132" s="305">
        <v>18487.7</v>
      </c>
      <c r="N132" s="320">
        <v>139400</v>
      </c>
      <c r="O132" s="321">
        <v>7.9537237888647871E-3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1053.1500000000001</v>
      </c>
      <c r="E133" s="317">
        <v>1066.3166666666666</v>
      </c>
      <c r="F133" s="318">
        <v>1029.8333333333333</v>
      </c>
      <c r="G133" s="318">
        <v>1006.5166666666667</v>
      </c>
      <c r="H133" s="318">
        <v>970.0333333333333</v>
      </c>
      <c r="I133" s="318">
        <v>1089.6333333333332</v>
      </c>
      <c r="J133" s="318">
        <v>1126.1166666666668</v>
      </c>
      <c r="K133" s="318">
        <v>1149.4333333333332</v>
      </c>
      <c r="L133" s="305">
        <v>1102.8</v>
      </c>
      <c r="M133" s="305">
        <v>1043</v>
      </c>
      <c r="N133" s="320">
        <v>1559250</v>
      </c>
      <c r="O133" s="321">
        <v>6.699284907790741E-2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3665.4</v>
      </c>
      <c r="E134" s="317">
        <v>3677.2333333333336</v>
      </c>
      <c r="F134" s="318">
        <v>3626.5166666666673</v>
      </c>
      <c r="G134" s="318">
        <v>3587.6333333333337</v>
      </c>
      <c r="H134" s="318">
        <v>3536.9166666666674</v>
      </c>
      <c r="I134" s="318">
        <v>3716.1166666666672</v>
      </c>
      <c r="J134" s="318">
        <v>3766.8333333333335</v>
      </c>
      <c r="K134" s="318">
        <v>3805.7166666666672</v>
      </c>
      <c r="L134" s="305">
        <v>3727.95</v>
      </c>
      <c r="M134" s="305">
        <v>3638.35</v>
      </c>
      <c r="N134" s="320">
        <v>492750</v>
      </c>
      <c r="O134" s="321">
        <v>1.2846865364850977E-2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732.85</v>
      </c>
      <c r="E135" s="317">
        <v>716.2833333333333</v>
      </c>
      <c r="F135" s="318">
        <v>690.56666666666661</v>
      </c>
      <c r="G135" s="318">
        <v>648.2833333333333</v>
      </c>
      <c r="H135" s="318">
        <v>622.56666666666661</v>
      </c>
      <c r="I135" s="318">
        <v>758.56666666666661</v>
      </c>
      <c r="J135" s="318">
        <v>784.2833333333333</v>
      </c>
      <c r="K135" s="318">
        <v>826.56666666666661</v>
      </c>
      <c r="L135" s="305">
        <v>742</v>
      </c>
      <c r="M135" s="305">
        <v>674</v>
      </c>
      <c r="N135" s="320">
        <v>3062400</v>
      </c>
      <c r="O135" s="321">
        <v>2.1617293835068056E-2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456.2</v>
      </c>
      <c r="E136" s="317">
        <v>456.38333333333338</v>
      </c>
      <c r="F136" s="318">
        <v>448.91666666666674</v>
      </c>
      <c r="G136" s="318">
        <v>441.63333333333338</v>
      </c>
      <c r="H136" s="318">
        <v>434.16666666666674</v>
      </c>
      <c r="I136" s="318">
        <v>463.66666666666674</v>
      </c>
      <c r="J136" s="318">
        <v>471.13333333333333</v>
      </c>
      <c r="K136" s="318">
        <v>478.41666666666674</v>
      </c>
      <c r="L136" s="305">
        <v>463.85</v>
      </c>
      <c r="M136" s="305">
        <v>449.1</v>
      </c>
      <c r="N136" s="320">
        <v>40811400</v>
      </c>
      <c r="O136" s="321">
        <v>2.4639718804920913E-2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376.95</v>
      </c>
      <c r="E137" s="317">
        <v>378.23333333333335</v>
      </c>
      <c r="F137" s="318">
        <v>372.4666666666667</v>
      </c>
      <c r="G137" s="318">
        <v>367.98333333333335</v>
      </c>
      <c r="H137" s="318">
        <v>362.2166666666667</v>
      </c>
      <c r="I137" s="318">
        <v>382.7166666666667</v>
      </c>
      <c r="J137" s="318">
        <v>388.48333333333335</v>
      </c>
      <c r="K137" s="318">
        <v>392.9666666666667</v>
      </c>
      <c r="L137" s="305">
        <v>384</v>
      </c>
      <c r="M137" s="305">
        <v>373.75</v>
      </c>
      <c r="N137" s="320">
        <v>3686400</v>
      </c>
      <c r="O137" s="321">
        <v>2.1276595744680851E-2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288.75</v>
      </c>
      <c r="E138" s="317">
        <v>287.71666666666664</v>
      </c>
      <c r="F138" s="318">
        <v>281.0333333333333</v>
      </c>
      <c r="G138" s="318">
        <v>273.31666666666666</v>
      </c>
      <c r="H138" s="318">
        <v>266.63333333333333</v>
      </c>
      <c r="I138" s="318">
        <v>295.43333333333328</v>
      </c>
      <c r="J138" s="318">
        <v>302.11666666666656</v>
      </c>
      <c r="K138" s="318">
        <v>309.83333333333326</v>
      </c>
      <c r="L138" s="305">
        <v>294.39999999999998</v>
      </c>
      <c r="M138" s="305">
        <v>280</v>
      </c>
      <c r="N138" s="320">
        <v>1383300</v>
      </c>
      <c r="O138" s="321">
        <v>0.15912518853695323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336</v>
      </c>
      <c r="E139" s="317">
        <v>334.18333333333334</v>
      </c>
      <c r="F139" s="318">
        <v>326.81666666666666</v>
      </c>
      <c r="G139" s="318">
        <v>317.63333333333333</v>
      </c>
      <c r="H139" s="318">
        <v>310.26666666666665</v>
      </c>
      <c r="I139" s="318">
        <v>343.36666666666667</v>
      </c>
      <c r="J139" s="318">
        <v>350.73333333333335</v>
      </c>
      <c r="K139" s="318">
        <v>359.91666666666669</v>
      </c>
      <c r="L139" s="305">
        <v>341.55</v>
      </c>
      <c r="M139" s="305">
        <v>325</v>
      </c>
      <c r="N139" s="320">
        <v>8826300</v>
      </c>
      <c r="O139" s="321">
        <v>1.2074303405572756E-2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83.4</v>
      </c>
      <c r="E140" s="317">
        <v>82.733333333333334</v>
      </c>
      <c r="F140" s="318">
        <v>81.216666666666669</v>
      </c>
      <c r="G140" s="318">
        <v>79.033333333333331</v>
      </c>
      <c r="H140" s="318">
        <v>77.516666666666666</v>
      </c>
      <c r="I140" s="318">
        <v>84.916666666666671</v>
      </c>
      <c r="J140" s="318">
        <v>86.433333333333351</v>
      </c>
      <c r="K140" s="318">
        <v>88.616666666666674</v>
      </c>
      <c r="L140" s="305">
        <v>84.25</v>
      </c>
      <c r="M140" s="305">
        <v>80.55</v>
      </c>
      <c r="N140" s="320">
        <v>55409600</v>
      </c>
      <c r="O140" s="321">
        <v>1.2491320396155392E-2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29.1</v>
      </c>
      <c r="E141" s="317">
        <v>29.5</v>
      </c>
      <c r="F141" s="318">
        <v>28.4</v>
      </c>
      <c r="G141" s="318">
        <v>27.7</v>
      </c>
      <c r="H141" s="318">
        <v>26.599999999999998</v>
      </c>
      <c r="I141" s="318">
        <v>30.2</v>
      </c>
      <c r="J141" s="318">
        <v>31.3</v>
      </c>
      <c r="K141" s="318">
        <v>32</v>
      </c>
      <c r="L141" s="305">
        <v>30.6</v>
      </c>
      <c r="M141" s="305">
        <v>28.8</v>
      </c>
      <c r="N141" s="320">
        <v>55957500</v>
      </c>
      <c r="O141" s="321">
        <v>5.0076000675561561E-2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277.25</v>
      </c>
      <c r="E142" s="317">
        <v>276.5</v>
      </c>
      <c r="F142" s="318">
        <v>272.35000000000002</v>
      </c>
      <c r="G142" s="318">
        <v>267.45000000000005</v>
      </c>
      <c r="H142" s="318">
        <v>263.30000000000007</v>
      </c>
      <c r="I142" s="318">
        <v>281.39999999999998</v>
      </c>
      <c r="J142" s="318">
        <v>285.54999999999995</v>
      </c>
      <c r="K142" s="318">
        <v>290.44999999999993</v>
      </c>
      <c r="L142" s="305">
        <v>280.64999999999998</v>
      </c>
      <c r="M142" s="305">
        <v>271.60000000000002</v>
      </c>
      <c r="N142" s="320">
        <v>16524300</v>
      </c>
      <c r="O142" s="321">
        <v>-1.0432074737251849E-2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1910.1</v>
      </c>
      <c r="E143" s="317">
        <v>1923.7833333333335</v>
      </c>
      <c r="F143" s="318">
        <v>1887.0666666666671</v>
      </c>
      <c r="G143" s="318">
        <v>1864.0333333333335</v>
      </c>
      <c r="H143" s="318">
        <v>1827.3166666666671</v>
      </c>
      <c r="I143" s="318">
        <v>1946.8166666666671</v>
      </c>
      <c r="J143" s="318">
        <v>1983.5333333333338</v>
      </c>
      <c r="K143" s="318">
        <v>2006.5666666666671</v>
      </c>
      <c r="L143" s="305">
        <v>1960.5</v>
      </c>
      <c r="M143" s="305">
        <v>1900.75</v>
      </c>
      <c r="N143" s="320">
        <v>13815650</v>
      </c>
      <c r="O143" s="321">
        <v>1.1775874313375945E-3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508.4</v>
      </c>
      <c r="E144" s="317">
        <v>503.2833333333333</v>
      </c>
      <c r="F144" s="318">
        <v>496.31666666666661</v>
      </c>
      <c r="G144" s="318">
        <v>484.23333333333329</v>
      </c>
      <c r="H144" s="318">
        <v>477.26666666666659</v>
      </c>
      <c r="I144" s="318">
        <v>515.36666666666656</v>
      </c>
      <c r="J144" s="318">
        <v>522.33333333333326</v>
      </c>
      <c r="K144" s="318">
        <v>534.41666666666663</v>
      </c>
      <c r="L144" s="305">
        <v>510.25</v>
      </c>
      <c r="M144" s="305">
        <v>491.2</v>
      </c>
      <c r="N144" s="320">
        <v>14131200</v>
      </c>
      <c r="O144" s="321">
        <v>-1.4972814721873694E-2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879.15</v>
      </c>
      <c r="E145" s="317">
        <v>877.5</v>
      </c>
      <c r="F145" s="318">
        <v>862.65</v>
      </c>
      <c r="G145" s="318">
        <v>846.15</v>
      </c>
      <c r="H145" s="318">
        <v>831.3</v>
      </c>
      <c r="I145" s="318">
        <v>894</v>
      </c>
      <c r="J145" s="318">
        <v>908.84999999999991</v>
      </c>
      <c r="K145" s="318">
        <v>925.35</v>
      </c>
      <c r="L145" s="305">
        <v>892.35</v>
      </c>
      <c r="M145" s="305">
        <v>861</v>
      </c>
      <c r="N145" s="320">
        <v>6840000</v>
      </c>
      <c r="O145" s="321">
        <v>2.6385224274406332E-3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2325.6999999999998</v>
      </c>
      <c r="E146" s="317">
        <v>2342.5</v>
      </c>
      <c r="F146" s="318">
        <v>2286.3000000000002</v>
      </c>
      <c r="G146" s="318">
        <v>2246.9</v>
      </c>
      <c r="H146" s="318">
        <v>2190.7000000000003</v>
      </c>
      <c r="I146" s="318">
        <v>2381.9</v>
      </c>
      <c r="J146" s="318">
        <v>2438.1</v>
      </c>
      <c r="K146" s="318">
        <v>2477.5</v>
      </c>
      <c r="L146" s="305">
        <v>2398.6999999999998</v>
      </c>
      <c r="M146" s="305">
        <v>2303.1</v>
      </c>
      <c r="N146" s="320">
        <v>892000</v>
      </c>
      <c r="O146" s="321">
        <v>2.6467203682393557E-2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330.15</v>
      </c>
      <c r="E147" s="317">
        <v>329.61666666666662</v>
      </c>
      <c r="F147" s="318">
        <v>327.23333333333323</v>
      </c>
      <c r="G147" s="318">
        <v>324.31666666666661</v>
      </c>
      <c r="H147" s="318">
        <v>321.93333333333322</v>
      </c>
      <c r="I147" s="318">
        <v>332.53333333333325</v>
      </c>
      <c r="J147" s="318">
        <v>334.91666666666657</v>
      </c>
      <c r="K147" s="318">
        <v>337.83333333333326</v>
      </c>
      <c r="L147" s="305">
        <v>332</v>
      </c>
      <c r="M147" s="305">
        <v>326.7</v>
      </c>
      <c r="N147" s="320">
        <v>1674000</v>
      </c>
      <c r="O147" s="321">
        <v>3.717472118959108E-2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319.39999999999998</v>
      </c>
      <c r="E148" s="317">
        <v>312.26666666666665</v>
      </c>
      <c r="F148" s="318">
        <v>302.68333333333328</v>
      </c>
      <c r="G148" s="318">
        <v>285.96666666666664</v>
      </c>
      <c r="H148" s="318">
        <v>276.38333333333327</v>
      </c>
      <c r="I148" s="318">
        <v>328.98333333333329</v>
      </c>
      <c r="J148" s="318">
        <v>338.56666666666666</v>
      </c>
      <c r="K148" s="318">
        <v>355.2833333333333</v>
      </c>
      <c r="L148" s="305">
        <v>321.85000000000002</v>
      </c>
      <c r="M148" s="305">
        <v>295.55</v>
      </c>
      <c r="N148" s="320">
        <v>4033800</v>
      </c>
      <c r="O148" s="321">
        <v>0.10380495012929442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897.05</v>
      </c>
      <c r="E149" s="317">
        <v>893.94999999999993</v>
      </c>
      <c r="F149" s="318">
        <v>871.09999999999991</v>
      </c>
      <c r="G149" s="318">
        <v>845.15</v>
      </c>
      <c r="H149" s="318">
        <v>822.3</v>
      </c>
      <c r="I149" s="318">
        <v>919.89999999999986</v>
      </c>
      <c r="J149" s="318">
        <v>942.75</v>
      </c>
      <c r="K149" s="318">
        <v>968.69999999999982</v>
      </c>
      <c r="L149" s="305">
        <v>916.8</v>
      </c>
      <c r="M149" s="305">
        <v>868</v>
      </c>
      <c r="N149" s="320">
        <v>753200</v>
      </c>
      <c r="O149" s="321">
        <v>-1.1029411764705883E-2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172.75</v>
      </c>
      <c r="E150" s="317">
        <v>169.38333333333333</v>
      </c>
      <c r="F150" s="318">
        <v>164.36666666666665</v>
      </c>
      <c r="G150" s="318">
        <v>155.98333333333332</v>
      </c>
      <c r="H150" s="318">
        <v>150.96666666666664</v>
      </c>
      <c r="I150" s="318">
        <v>177.76666666666665</v>
      </c>
      <c r="J150" s="318">
        <v>182.7833333333333</v>
      </c>
      <c r="K150" s="318">
        <v>191.16666666666666</v>
      </c>
      <c r="L150" s="305">
        <v>174.4</v>
      </c>
      <c r="M150" s="305">
        <v>161</v>
      </c>
      <c r="N150" s="320">
        <v>3746800</v>
      </c>
      <c r="O150" s="321">
        <v>-7.2072072072072073E-3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3337.7</v>
      </c>
      <c r="E151" s="317">
        <v>3328.5166666666664</v>
      </c>
      <c r="F151" s="318">
        <v>3264.1333333333328</v>
      </c>
      <c r="G151" s="318">
        <v>3190.5666666666662</v>
      </c>
      <c r="H151" s="318">
        <v>3126.1833333333325</v>
      </c>
      <c r="I151" s="318">
        <v>3402.083333333333</v>
      </c>
      <c r="J151" s="318">
        <v>3466.4666666666662</v>
      </c>
      <c r="K151" s="318">
        <v>3540.0333333333333</v>
      </c>
      <c r="L151" s="305">
        <v>3392.9</v>
      </c>
      <c r="M151" s="305">
        <v>3254.95</v>
      </c>
      <c r="N151" s="320">
        <v>2253800</v>
      </c>
      <c r="O151" s="321">
        <v>1.2438916037316749E-3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380.55</v>
      </c>
      <c r="E152" s="317">
        <v>382.33333333333331</v>
      </c>
      <c r="F152" s="318">
        <v>372.46666666666664</v>
      </c>
      <c r="G152" s="318">
        <v>364.38333333333333</v>
      </c>
      <c r="H152" s="318">
        <v>354.51666666666665</v>
      </c>
      <c r="I152" s="318">
        <v>390.41666666666663</v>
      </c>
      <c r="J152" s="318">
        <v>400.2833333333333</v>
      </c>
      <c r="K152" s="318">
        <v>408.36666666666662</v>
      </c>
      <c r="L152" s="305">
        <v>392.2</v>
      </c>
      <c r="M152" s="305">
        <v>374.25</v>
      </c>
      <c r="N152" s="320">
        <v>15548300</v>
      </c>
      <c r="O152" s="321">
        <v>4.3454042735960485E-2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79.75</v>
      </c>
      <c r="E153" s="317">
        <v>79.733333333333334</v>
      </c>
      <c r="F153" s="318">
        <v>78.266666666666666</v>
      </c>
      <c r="G153" s="318">
        <v>76.783333333333331</v>
      </c>
      <c r="H153" s="318">
        <v>75.316666666666663</v>
      </c>
      <c r="I153" s="318">
        <v>81.216666666666669</v>
      </c>
      <c r="J153" s="318">
        <v>82.683333333333337</v>
      </c>
      <c r="K153" s="318">
        <v>84.166666666666671</v>
      </c>
      <c r="L153" s="305">
        <v>81.2</v>
      </c>
      <c r="M153" s="305">
        <v>78.25</v>
      </c>
      <c r="N153" s="320">
        <v>88996200</v>
      </c>
      <c r="O153" s="321">
        <v>3.9392196013401468E-3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457.6</v>
      </c>
      <c r="E154" s="317">
        <v>449.5333333333333</v>
      </c>
      <c r="F154" s="318">
        <v>437.31666666666661</v>
      </c>
      <c r="G154" s="318">
        <v>417.0333333333333</v>
      </c>
      <c r="H154" s="318">
        <v>404.81666666666661</v>
      </c>
      <c r="I154" s="318">
        <v>469.81666666666661</v>
      </c>
      <c r="J154" s="318">
        <v>482.0333333333333</v>
      </c>
      <c r="K154" s="318">
        <v>502.31666666666661</v>
      </c>
      <c r="L154" s="305">
        <v>461.75</v>
      </c>
      <c r="M154" s="305">
        <v>429.25</v>
      </c>
      <c r="N154" s="320">
        <v>3457000</v>
      </c>
      <c r="O154" s="321">
        <v>0.10306317804722399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187.3</v>
      </c>
      <c r="E155" s="317">
        <v>185.73333333333335</v>
      </c>
      <c r="F155" s="318">
        <v>183.51666666666671</v>
      </c>
      <c r="G155" s="318">
        <v>179.73333333333335</v>
      </c>
      <c r="H155" s="318">
        <v>177.51666666666671</v>
      </c>
      <c r="I155" s="318">
        <v>189.51666666666671</v>
      </c>
      <c r="J155" s="318">
        <v>191.73333333333335</v>
      </c>
      <c r="K155" s="318">
        <v>195.51666666666671</v>
      </c>
      <c r="L155" s="305">
        <v>187.95</v>
      </c>
      <c r="M155" s="305">
        <v>181.95</v>
      </c>
      <c r="N155" s="320">
        <v>22960000</v>
      </c>
      <c r="O155" s="321">
        <v>-6.5078925505400167E-3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25.9</v>
      </c>
      <c r="E156" s="317">
        <v>25.7</v>
      </c>
      <c r="F156" s="318">
        <v>25.049999999999997</v>
      </c>
      <c r="G156" s="318">
        <v>24.2</v>
      </c>
      <c r="H156" s="318">
        <v>23.549999999999997</v>
      </c>
      <c r="I156" s="318">
        <v>26.549999999999997</v>
      </c>
      <c r="J156" s="318">
        <v>27.199999999999996</v>
      </c>
      <c r="K156" s="318">
        <v>28.049999999999997</v>
      </c>
      <c r="L156" s="305">
        <v>26.35</v>
      </c>
      <c r="M156" s="305">
        <v>24.85</v>
      </c>
      <c r="N156" s="320">
        <v>36449600</v>
      </c>
      <c r="O156" s="321">
        <v>3.2145527037129328E-2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153.1</v>
      </c>
      <c r="E157" s="317">
        <v>151.66666666666666</v>
      </c>
      <c r="F157" s="318">
        <v>148.58333333333331</v>
      </c>
      <c r="G157" s="318">
        <v>144.06666666666666</v>
      </c>
      <c r="H157" s="318">
        <v>140.98333333333332</v>
      </c>
      <c r="I157" s="318">
        <v>156.18333333333331</v>
      </c>
      <c r="J157" s="318">
        <v>159.26666666666662</v>
      </c>
      <c r="K157" s="318">
        <v>163.7833333333333</v>
      </c>
      <c r="L157" s="305">
        <v>154.75</v>
      </c>
      <c r="M157" s="305">
        <v>147.15</v>
      </c>
      <c r="N157" s="320">
        <v>17258400</v>
      </c>
      <c r="O157" s="321">
        <v>-1.0719158058857923E-2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43958</v>
      </c>
    </row>
    <row r="7" spans="1:15">
      <c r="A7"/>
    </row>
    <row r="8" spans="1:15" ht="28.5" customHeight="1">
      <c r="A8" s="483" t="s">
        <v>16</v>
      </c>
      <c r="B8" s="484" t="s">
        <v>18</v>
      </c>
      <c r="C8" s="482" t="s">
        <v>19</v>
      </c>
      <c r="D8" s="482" t="s">
        <v>20</v>
      </c>
      <c r="E8" s="482" t="s">
        <v>21</v>
      </c>
      <c r="F8" s="482"/>
      <c r="G8" s="482"/>
      <c r="H8" s="482" t="s">
        <v>22</v>
      </c>
      <c r="I8" s="482"/>
      <c r="J8" s="482"/>
      <c r="K8" s="275"/>
      <c r="L8" s="283"/>
      <c r="M8" s="283"/>
    </row>
    <row r="9" spans="1:15" ht="36" customHeight="1">
      <c r="A9" s="478"/>
      <c r="B9" s="480"/>
      <c r="C9" s="485" t="s">
        <v>23</v>
      </c>
      <c r="D9" s="48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9270.9</v>
      </c>
      <c r="D10" s="304">
        <v>9244.7666666666664</v>
      </c>
      <c r="E10" s="304">
        <v>9142.6333333333332</v>
      </c>
      <c r="F10" s="304">
        <v>9014.3666666666668</v>
      </c>
      <c r="G10" s="304">
        <v>8912.2333333333336</v>
      </c>
      <c r="H10" s="304">
        <v>9373.0333333333328</v>
      </c>
      <c r="I10" s="304">
        <v>9475.1666666666642</v>
      </c>
      <c r="J10" s="304">
        <v>9603.4333333333325</v>
      </c>
      <c r="K10" s="303">
        <v>9346.9</v>
      </c>
      <c r="L10" s="303">
        <v>9116.5</v>
      </c>
      <c r="M10" s="308"/>
    </row>
    <row r="11" spans="1:15">
      <c r="A11" s="302">
        <v>2</v>
      </c>
      <c r="B11" s="278" t="s">
        <v>221</v>
      </c>
      <c r="C11" s="305">
        <v>19694.55</v>
      </c>
      <c r="D11" s="280">
        <v>19480.716666666664</v>
      </c>
      <c r="E11" s="280">
        <v>19154.833333333328</v>
      </c>
      <c r="F11" s="280">
        <v>18615.116666666665</v>
      </c>
      <c r="G11" s="280">
        <v>18289.23333333333</v>
      </c>
      <c r="H11" s="280">
        <v>20020.433333333327</v>
      </c>
      <c r="I11" s="280">
        <v>20346.316666666666</v>
      </c>
      <c r="J11" s="280">
        <v>20886.033333333326</v>
      </c>
      <c r="K11" s="305">
        <v>19806.599999999999</v>
      </c>
      <c r="L11" s="305">
        <v>18941</v>
      </c>
      <c r="M11" s="308"/>
    </row>
    <row r="12" spans="1:15">
      <c r="A12" s="302">
        <v>3</v>
      </c>
      <c r="B12" s="286" t="s">
        <v>222</v>
      </c>
      <c r="C12" s="305">
        <v>1373.65</v>
      </c>
      <c r="D12" s="280">
        <v>1374.8500000000001</v>
      </c>
      <c r="E12" s="280">
        <v>1361.5500000000002</v>
      </c>
      <c r="F12" s="280">
        <v>1349.45</v>
      </c>
      <c r="G12" s="280">
        <v>1336.15</v>
      </c>
      <c r="H12" s="280">
        <v>1386.9500000000003</v>
      </c>
      <c r="I12" s="280">
        <v>1400.25</v>
      </c>
      <c r="J12" s="280">
        <v>1412.3500000000004</v>
      </c>
      <c r="K12" s="305">
        <v>1388.15</v>
      </c>
      <c r="L12" s="305">
        <v>1362.75</v>
      </c>
      <c r="M12" s="308"/>
    </row>
    <row r="13" spans="1:15">
      <c r="A13" s="302">
        <v>4</v>
      </c>
      <c r="B13" s="278" t="s">
        <v>223</v>
      </c>
      <c r="C13" s="305">
        <v>2689.85</v>
      </c>
      <c r="D13" s="280">
        <v>2681.1833333333334</v>
      </c>
      <c r="E13" s="280">
        <v>2660.4666666666667</v>
      </c>
      <c r="F13" s="280">
        <v>2631.0833333333335</v>
      </c>
      <c r="G13" s="280">
        <v>2610.3666666666668</v>
      </c>
      <c r="H13" s="280">
        <v>2710.5666666666666</v>
      </c>
      <c r="I13" s="280">
        <v>2731.2833333333338</v>
      </c>
      <c r="J13" s="280">
        <v>2760.6666666666665</v>
      </c>
      <c r="K13" s="305">
        <v>2701.9</v>
      </c>
      <c r="L13" s="305">
        <v>2651.8</v>
      </c>
      <c r="M13" s="308"/>
    </row>
    <row r="14" spans="1:15">
      <c r="A14" s="302">
        <v>5</v>
      </c>
      <c r="B14" s="278" t="s">
        <v>224</v>
      </c>
      <c r="C14" s="305">
        <v>13394.7</v>
      </c>
      <c r="D14" s="280">
        <v>13412.333333333334</v>
      </c>
      <c r="E14" s="280">
        <v>13244.616666666669</v>
      </c>
      <c r="F14" s="280">
        <v>13094.533333333335</v>
      </c>
      <c r="G14" s="280">
        <v>12926.816666666669</v>
      </c>
      <c r="H14" s="280">
        <v>13562.416666666668</v>
      </c>
      <c r="I14" s="280">
        <v>13730.133333333331</v>
      </c>
      <c r="J14" s="280">
        <v>13880.216666666667</v>
      </c>
      <c r="K14" s="305">
        <v>13580.05</v>
      </c>
      <c r="L14" s="305">
        <v>13262.25</v>
      </c>
      <c r="M14" s="308"/>
    </row>
    <row r="15" spans="1:15">
      <c r="A15" s="302">
        <v>6</v>
      </c>
      <c r="B15" s="278" t="s">
        <v>225</v>
      </c>
      <c r="C15" s="305">
        <v>2339.85</v>
      </c>
      <c r="D15" s="280">
        <v>2323.15</v>
      </c>
      <c r="E15" s="280">
        <v>2301.0500000000002</v>
      </c>
      <c r="F15" s="280">
        <v>2262.25</v>
      </c>
      <c r="G15" s="280">
        <v>2240.15</v>
      </c>
      <c r="H15" s="280">
        <v>2361.9500000000003</v>
      </c>
      <c r="I15" s="280">
        <v>2384.0499999999997</v>
      </c>
      <c r="J15" s="280">
        <v>2422.8500000000004</v>
      </c>
      <c r="K15" s="305">
        <v>2345.25</v>
      </c>
      <c r="L15" s="305">
        <v>2284.35</v>
      </c>
      <c r="M15" s="308"/>
    </row>
    <row r="16" spans="1:15">
      <c r="A16" s="302">
        <v>7</v>
      </c>
      <c r="B16" s="278" t="s">
        <v>226</v>
      </c>
      <c r="C16" s="305">
        <v>3567.65</v>
      </c>
      <c r="D16" s="280">
        <v>3540.0666666666671</v>
      </c>
      <c r="E16" s="280">
        <v>3498.1833333333343</v>
      </c>
      <c r="F16" s="280">
        <v>3428.7166666666672</v>
      </c>
      <c r="G16" s="280">
        <v>3386.8333333333344</v>
      </c>
      <c r="H16" s="280">
        <v>3609.5333333333342</v>
      </c>
      <c r="I16" s="280">
        <v>3651.4166666666665</v>
      </c>
      <c r="J16" s="280">
        <v>3720.8833333333341</v>
      </c>
      <c r="K16" s="305">
        <v>3581.95</v>
      </c>
      <c r="L16" s="305">
        <v>3470.6</v>
      </c>
      <c r="M16" s="308"/>
    </row>
    <row r="17" spans="1:13">
      <c r="A17" s="302">
        <v>8</v>
      </c>
      <c r="B17" s="278" t="s">
        <v>39</v>
      </c>
      <c r="C17" s="278">
        <v>1182.25</v>
      </c>
      <c r="D17" s="280">
        <v>1171.3166666666666</v>
      </c>
      <c r="E17" s="280">
        <v>1152.6333333333332</v>
      </c>
      <c r="F17" s="280">
        <v>1123.0166666666667</v>
      </c>
      <c r="G17" s="280">
        <v>1104.3333333333333</v>
      </c>
      <c r="H17" s="280">
        <v>1200.9333333333332</v>
      </c>
      <c r="I17" s="280">
        <v>1219.6166666666666</v>
      </c>
      <c r="J17" s="280">
        <v>1249.2333333333331</v>
      </c>
      <c r="K17" s="278">
        <v>1190</v>
      </c>
      <c r="L17" s="278">
        <v>1141.7</v>
      </c>
      <c r="M17" s="278">
        <v>23.976430000000001</v>
      </c>
    </row>
    <row r="18" spans="1:13">
      <c r="A18" s="302">
        <v>9</v>
      </c>
      <c r="B18" s="278" t="s">
        <v>227</v>
      </c>
      <c r="C18" s="278">
        <v>466.65</v>
      </c>
      <c r="D18" s="280">
        <v>471.31666666666661</v>
      </c>
      <c r="E18" s="280">
        <v>461.98333333333323</v>
      </c>
      <c r="F18" s="280">
        <v>457.31666666666661</v>
      </c>
      <c r="G18" s="280">
        <v>447.98333333333323</v>
      </c>
      <c r="H18" s="280">
        <v>475.98333333333323</v>
      </c>
      <c r="I18" s="280">
        <v>485.31666666666661</v>
      </c>
      <c r="J18" s="280">
        <v>489.98333333333323</v>
      </c>
      <c r="K18" s="278">
        <v>480.65</v>
      </c>
      <c r="L18" s="278">
        <v>466.65</v>
      </c>
      <c r="M18" s="278">
        <v>10.93573</v>
      </c>
    </row>
    <row r="19" spans="1:13">
      <c r="A19" s="302">
        <v>10</v>
      </c>
      <c r="B19" s="278" t="s">
        <v>42</v>
      </c>
      <c r="C19" s="278">
        <v>270.14999999999998</v>
      </c>
      <c r="D19" s="280">
        <v>268.25</v>
      </c>
      <c r="E19" s="280">
        <v>263</v>
      </c>
      <c r="F19" s="280">
        <v>255.85000000000002</v>
      </c>
      <c r="G19" s="280">
        <v>250.60000000000002</v>
      </c>
      <c r="H19" s="280">
        <v>275.39999999999998</v>
      </c>
      <c r="I19" s="280">
        <v>280.64999999999998</v>
      </c>
      <c r="J19" s="280">
        <v>287.79999999999995</v>
      </c>
      <c r="K19" s="278">
        <v>273.5</v>
      </c>
      <c r="L19" s="278">
        <v>261.10000000000002</v>
      </c>
      <c r="M19" s="278">
        <v>105.47915999999999</v>
      </c>
    </row>
    <row r="20" spans="1:13">
      <c r="A20" s="302">
        <v>11</v>
      </c>
      <c r="B20" s="278" t="s">
        <v>44</v>
      </c>
      <c r="C20" s="278">
        <v>30.65</v>
      </c>
      <c r="D20" s="280">
        <v>30.416666666666668</v>
      </c>
      <c r="E20" s="280">
        <v>29.933333333333337</v>
      </c>
      <c r="F20" s="280">
        <v>29.216666666666669</v>
      </c>
      <c r="G20" s="280">
        <v>28.733333333333338</v>
      </c>
      <c r="H20" s="280">
        <v>31.133333333333336</v>
      </c>
      <c r="I20" s="280">
        <v>31.616666666666664</v>
      </c>
      <c r="J20" s="280">
        <v>32.333333333333336</v>
      </c>
      <c r="K20" s="278">
        <v>30.9</v>
      </c>
      <c r="L20" s="278">
        <v>29.7</v>
      </c>
      <c r="M20" s="278">
        <v>59.550640000000001</v>
      </c>
    </row>
    <row r="21" spans="1:13">
      <c r="A21" s="302">
        <v>12</v>
      </c>
      <c r="B21" s="278" t="s">
        <v>228</v>
      </c>
      <c r="C21" s="278">
        <v>44.35</v>
      </c>
      <c r="D21" s="280">
        <v>44.316666666666663</v>
      </c>
      <c r="E21" s="280">
        <v>43.333333333333329</v>
      </c>
      <c r="F21" s="280">
        <v>42.316666666666663</v>
      </c>
      <c r="G21" s="280">
        <v>41.333333333333329</v>
      </c>
      <c r="H21" s="280">
        <v>45.333333333333329</v>
      </c>
      <c r="I21" s="280">
        <v>46.316666666666663</v>
      </c>
      <c r="J21" s="280">
        <v>47.333333333333329</v>
      </c>
      <c r="K21" s="278">
        <v>45.3</v>
      </c>
      <c r="L21" s="278">
        <v>43.3</v>
      </c>
      <c r="M21" s="278">
        <v>16.488330000000001</v>
      </c>
    </row>
    <row r="22" spans="1:13">
      <c r="A22" s="302">
        <v>13</v>
      </c>
      <c r="B22" s="278" t="s">
        <v>229</v>
      </c>
      <c r="C22" s="278">
        <v>110.5</v>
      </c>
      <c r="D22" s="280">
        <v>106.96666666666665</v>
      </c>
      <c r="E22" s="280">
        <v>100.5333333333333</v>
      </c>
      <c r="F22" s="280">
        <v>90.566666666666649</v>
      </c>
      <c r="G22" s="280">
        <v>84.133333333333297</v>
      </c>
      <c r="H22" s="280">
        <v>116.93333333333331</v>
      </c>
      <c r="I22" s="280">
        <v>123.36666666666667</v>
      </c>
      <c r="J22" s="280">
        <v>133.33333333333331</v>
      </c>
      <c r="K22" s="278">
        <v>113.4</v>
      </c>
      <c r="L22" s="278">
        <v>97</v>
      </c>
      <c r="M22" s="278">
        <v>59.837980000000002</v>
      </c>
    </row>
    <row r="23" spans="1:13">
      <c r="A23" s="302">
        <v>14</v>
      </c>
      <c r="B23" s="278" t="s">
        <v>230</v>
      </c>
      <c r="C23" s="278">
        <v>1448.95</v>
      </c>
      <c r="D23" s="280">
        <v>1458.05</v>
      </c>
      <c r="E23" s="280">
        <v>1422.1</v>
      </c>
      <c r="F23" s="280">
        <v>1395.25</v>
      </c>
      <c r="G23" s="280">
        <v>1359.3</v>
      </c>
      <c r="H23" s="280">
        <v>1484.8999999999999</v>
      </c>
      <c r="I23" s="280">
        <v>1520.8500000000001</v>
      </c>
      <c r="J23" s="280">
        <v>1547.6999999999998</v>
      </c>
      <c r="K23" s="278">
        <v>1494</v>
      </c>
      <c r="L23" s="278">
        <v>1431.2</v>
      </c>
      <c r="M23" s="278">
        <v>0.74992000000000003</v>
      </c>
    </row>
    <row r="24" spans="1:13">
      <c r="A24" s="302">
        <v>15</v>
      </c>
      <c r="B24" s="278" t="s">
        <v>231</v>
      </c>
      <c r="C24" s="278">
        <v>2614.65</v>
      </c>
      <c r="D24" s="280">
        <v>2636.2000000000003</v>
      </c>
      <c r="E24" s="280">
        <v>2558.4500000000007</v>
      </c>
      <c r="F24" s="280">
        <v>2502.2500000000005</v>
      </c>
      <c r="G24" s="280">
        <v>2424.5000000000009</v>
      </c>
      <c r="H24" s="280">
        <v>2692.4000000000005</v>
      </c>
      <c r="I24" s="280">
        <v>2770.1499999999996</v>
      </c>
      <c r="J24" s="280">
        <v>2826.3500000000004</v>
      </c>
      <c r="K24" s="278">
        <v>2713.95</v>
      </c>
      <c r="L24" s="278">
        <v>2580</v>
      </c>
      <c r="M24" s="278">
        <v>2.0768900000000001</v>
      </c>
    </row>
    <row r="25" spans="1:13">
      <c r="A25" s="302">
        <v>16</v>
      </c>
      <c r="B25" s="278" t="s">
        <v>46</v>
      </c>
      <c r="C25" s="278">
        <v>563.5</v>
      </c>
      <c r="D25" s="280">
        <v>559.7166666666667</v>
      </c>
      <c r="E25" s="280">
        <v>547.43333333333339</v>
      </c>
      <c r="F25" s="280">
        <v>531.36666666666667</v>
      </c>
      <c r="G25" s="280">
        <v>519.08333333333337</v>
      </c>
      <c r="H25" s="280">
        <v>575.78333333333342</v>
      </c>
      <c r="I25" s="280">
        <v>588.06666666666672</v>
      </c>
      <c r="J25" s="280">
        <v>604.13333333333344</v>
      </c>
      <c r="K25" s="278">
        <v>572</v>
      </c>
      <c r="L25" s="278">
        <v>543.65</v>
      </c>
      <c r="M25" s="278">
        <v>9.2218999999999998</v>
      </c>
    </row>
    <row r="26" spans="1:13">
      <c r="A26" s="302">
        <v>17</v>
      </c>
      <c r="B26" s="278" t="s">
        <v>47</v>
      </c>
      <c r="C26" s="278">
        <v>167.85</v>
      </c>
      <c r="D26" s="280">
        <v>167.63333333333333</v>
      </c>
      <c r="E26" s="280">
        <v>164.71666666666664</v>
      </c>
      <c r="F26" s="280">
        <v>161.58333333333331</v>
      </c>
      <c r="G26" s="280">
        <v>158.66666666666663</v>
      </c>
      <c r="H26" s="280">
        <v>170.76666666666665</v>
      </c>
      <c r="I26" s="280">
        <v>173.68333333333334</v>
      </c>
      <c r="J26" s="280">
        <v>176.81666666666666</v>
      </c>
      <c r="K26" s="278">
        <v>170.55</v>
      </c>
      <c r="L26" s="278">
        <v>164.5</v>
      </c>
      <c r="M26" s="278">
        <v>70.324560000000005</v>
      </c>
    </row>
    <row r="27" spans="1:13">
      <c r="A27" s="302">
        <v>18</v>
      </c>
      <c r="B27" s="278" t="s">
        <v>48</v>
      </c>
      <c r="C27" s="278">
        <v>1305.75</v>
      </c>
      <c r="D27" s="280">
        <v>1308.8333333333333</v>
      </c>
      <c r="E27" s="280">
        <v>1258.6666666666665</v>
      </c>
      <c r="F27" s="280">
        <v>1211.5833333333333</v>
      </c>
      <c r="G27" s="280">
        <v>1161.4166666666665</v>
      </c>
      <c r="H27" s="280">
        <v>1355.9166666666665</v>
      </c>
      <c r="I27" s="280">
        <v>1406.083333333333</v>
      </c>
      <c r="J27" s="280">
        <v>1453.1666666666665</v>
      </c>
      <c r="K27" s="278">
        <v>1359</v>
      </c>
      <c r="L27" s="278">
        <v>1261.75</v>
      </c>
      <c r="M27" s="278">
        <v>16.214479999999998</v>
      </c>
    </row>
    <row r="28" spans="1:13">
      <c r="A28" s="302">
        <v>19</v>
      </c>
      <c r="B28" s="278" t="s">
        <v>49</v>
      </c>
      <c r="C28" s="278">
        <v>87.1</v>
      </c>
      <c r="D28" s="280">
        <v>85.516666666666666</v>
      </c>
      <c r="E28" s="280">
        <v>82.633333333333326</v>
      </c>
      <c r="F28" s="280">
        <v>78.166666666666657</v>
      </c>
      <c r="G28" s="280">
        <v>75.283333333333317</v>
      </c>
      <c r="H28" s="280">
        <v>89.983333333333334</v>
      </c>
      <c r="I28" s="280">
        <v>92.866666666666688</v>
      </c>
      <c r="J28" s="280">
        <v>97.333333333333343</v>
      </c>
      <c r="K28" s="278">
        <v>88.4</v>
      </c>
      <c r="L28" s="278">
        <v>81.05</v>
      </c>
      <c r="M28" s="278">
        <v>122.67391000000001</v>
      </c>
    </row>
    <row r="29" spans="1:13">
      <c r="A29" s="302">
        <v>20</v>
      </c>
      <c r="B29" s="278" t="s">
        <v>50</v>
      </c>
      <c r="C29" s="278">
        <v>47.6</v>
      </c>
      <c r="D29" s="280">
        <v>48.083333333333336</v>
      </c>
      <c r="E29" s="280">
        <v>46.716666666666669</v>
      </c>
      <c r="F29" s="280">
        <v>45.833333333333336</v>
      </c>
      <c r="G29" s="280">
        <v>44.466666666666669</v>
      </c>
      <c r="H29" s="280">
        <v>48.966666666666669</v>
      </c>
      <c r="I29" s="280">
        <v>50.333333333333329</v>
      </c>
      <c r="J29" s="280">
        <v>51.216666666666669</v>
      </c>
      <c r="K29" s="278">
        <v>49.45</v>
      </c>
      <c r="L29" s="278">
        <v>47.2</v>
      </c>
      <c r="M29" s="278">
        <v>288.41588999999999</v>
      </c>
    </row>
    <row r="30" spans="1:13">
      <c r="A30" s="302">
        <v>21</v>
      </c>
      <c r="B30" s="278" t="s">
        <v>52</v>
      </c>
      <c r="C30" s="278">
        <v>1610.65</v>
      </c>
      <c r="D30" s="280">
        <v>1608.7833333333335</v>
      </c>
      <c r="E30" s="280">
        <v>1578.866666666667</v>
      </c>
      <c r="F30" s="280">
        <v>1547.0833333333335</v>
      </c>
      <c r="G30" s="280">
        <v>1517.166666666667</v>
      </c>
      <c r="H30" s="280">
        <v>1640.5666666666671</v>
      </c>
      <c r="I30" s="280">
        <v>1670.4833333333336</v>
      </c>
      <c r="J30" s="280">
        <v>1702.2666666666671</v>
      </c>
      <c r="K30" s="278">
        <v>1638.7</v>
      </c>
      <c r="L30" s="278">
        <v>1577</v>
      </c>
      <c r="M30" s="278">
        <v>39.37921</v>
      </c>
    </row>
    <row r="31" spans="1:13">
      <c r="A31" s="302">
        <v>22</v>
      </c>
      <c r="B31" s="278" t="s">
        <v>54</v>
      </c>
      <c r="C31" s="278">
        <v>661.85</v>
      </c>
      <c r="D31" s="280">
        <v>652.06666666666672</v>
      </c>
      <c r="E31" s="280">
        <v>636.33333333333348</v>
      </c>
      <c r="F31" s="280">
        <v>610.81666666666672</v>
      </c>
      <c r="G31" s="280">
        <v>595.08333333333348</v>
      </c>
      <c r="H31" s="280">
        <v>677.58333333333348</v>
      </c>
      <c r="I31" s="280">
        <v>693.31666666666683</v>
      </c>
      <c r="J31" s="280">
        <v>718.83333333333348</v>
      </c>
      <c r="K31" s="278">
        <v>667.8</v>
      </c>
      <c r="L31" s="278">
        <v>626.54999999999995</v>
      </c>
      <c r="M31" s="278">
        <v>99.061480000000003</v>
      </c>
    </row>
    <row r="32" spans="1:13">
      <c r="A32" s="302">
        <v>23</v>
      </c>
      <c r="B32" s="278" t="s">
        <v>232</v>
      </c>
      <c r="C32" s="278">
        <v>2175.6</v>
      </c>
      <c r="D32" s="280">
        <v>2183.7166666666667</v>
      </c>
      <c r="E32" s="280">
        <v>2118.4333333333334</v>
      </c>
      <c r="F32" s="280">
        <v>2061.2666666666669</v>
      </c>
      <c r="G32" s="280">
        <v>1995.9833333333336</v>
      </c>
      <c r="H32" s="280">
        <v>2240.8833333333332</v>
      </c>
      <c r="I32" s="280">
        <v>2306.166666666667</v>
      </c>
      <c r="J32" s="280">
        <v>2363.333333333333</v>
      </c>
      <c r="K32" s="278">
        <v>2249</v>
      </c>
      <c r="L32" s="278">
        <v>2126.5500000000002</v>
      </c>
      <c r="M32" s="278">
        <v>2.92523</v>
      </c>
    </row>
    <row r="33" spans="1:13">
      <c r="A33" s="302">
        <v>24</v>
      </c>
      <c r="B33" s="278" t="s">
        <v>56</v>
      </c>
      <c r="C33" s="278">
        <v>388.85</v>
      </c>
      <c r="D33" s="280">
        <v>383.7833333333333</v>
      </c>
      <c r="E33" s="280">
        <v>373.11666666666662</v>
      </c>
      <c r="F33" s="280">
        <v>357.38333333333333</v>
      </c>
      <c r="G33" s="280">
        <v>346.71666666666664</v>
      </c>
      <c r="H33" s="280">
        <v>399.51666666666659</v>
      </c>
      <c r="I33" s="280">
        <v>410.18333333333334</v>
      </c>
      <c r="J33" s="280">
        <v>425.91666666666657</v>
      </c>
      <c r="K33" s="278">
        <v>394.45</v>
      </c>
      <c r="L33" s="278">
        <v>368.05</v>
      </c>
      <c r="M33" s="278">
        <v>675.11657000000002</v>
      </c>
    </row>
    <row r="34" spans="1:13">
      <c r="A34" s="302">
        <v>25</v>
      </c>
      <c r="B34" s="278" t="s">
        <v>57</v>
      </c>
      <c r="C34" s="278">
        <v>2471.85</v>
      </c>
      <c r="D34" s="280">
        <v>2442.7166666666667</v>
      </c>
      <c r="E34" s="280">
        <v>2390.4333333333334</v>
      </c>
      <c r="F34" s="280">
        <v>2309.0166666666669</v>
      </c>
      <c r="G34" s="280">
        <v>2256.7333333333336</v>
      </c>
      <c r="H34" s="280">
        <v>2524.1333333333332</v>
      </c>
      <c r="I34" s="280">
        <v>2576.416666666667</v>
      </c>
      <c r="J34" s="280">
        <v>2657.833333333333</v>
      </c>
      <c r="K34" s="278">
        <v>2495</v>
      </c>
      <c r="L34" s="278">
        <v>2361.3000000000002</v>
      </c>
      <c r="M34" s="278">
        <v>7.7860300000000002</v>
      </c>
    </row>
    <row r="35" spans="1:13">
      <c r="A35" s="302">
        <v>26</v>
      </c>
      <c r="B35" s="278" t="s">
        <v>60</v>
      </c>
      <c r="C35" s="278">
        <v>2106.25</v>
      </c>
      <c r="D35" s="280">
        <v>2063.5</v>
      </c>
      <c r="E35" s="280">
        <v>1995.1</v>
      </c>
      <c r="F35" s="280">
        <v>1883.9499999999998</v>
      </c>
      <c r="G35" s="280">
        <v>1815.5499999999997</v>
      </c>
      <c r="H35" s="280">
        <v>2174.65</v>
      </c>
      <c r="I35" s="280">
        <v>2243.0499999999997</v>
      </c>
      <c r="J35" s="280">
        <v>2354.2000000000003</v>
      </c>
      <c r="K35" s="278">
        <v>2131.9</v>
      </c>
      <c r="L35" s="278">
        <v>1952.35</v>
      </c>
      <c r="M35" s="278">
        <v>131.49700000000001</v>
      </c>
    </row>
    <row r="36" spans="1:13">
      <c r="A36" s="302">
        <v>27</v>
      </c>
      <c r="B36" s="278" t="s">
        <v>59</v>
      </c>
      <c r="C36" s="278">
        <v>4692.8999999999996</v>
      </c>
      <c r="D36" s="280">
        <v>4674.9000000000005</v>
      </c>
      <c r="E36" s="280">
        <v>4560.0000000000009</v>
      </c>
      <c r="F36" s="280">
        <v>4427.1000000000004</v>
      </c>
      <c r="G36" s="280">
        <v>4312.2000000000007</v>
      </c>
      <c r="H36" s="280">
        <v>4807.8000000000011</v>
      </c>
      <c r="I36" s="280">
        <v>4922.7000000000007</v>
      </c>
      <c r="J36" s="280">
        <v>5055.6000000000013</v>
      </c>
      <c r="K36" s="278">
        <v>4789.8</v>
      </c>
      <c r="L36" s="278">
        <v>4542</v>
      </c>
      <c r="M36" s="278">
        <v>12.628299999999999</v>
      </c>
    </row>
    <row r="37" spans="1:13">
      <c r="A37" s="302">
        <v>28</v>
      </c>
      <c r="B37" s="278" t="s">
        <v>233</v>
      </c>
      <c r="C37" s="278">
        <v>1898.1</v>
      </c>
      <c r="D37" s="280">
        <v>1901.8500000000001</v>
      </c>
      <c r="E37" s="280">
        <v>1873.7000000000003</v>
      </c>
      <c r="F37" s="280">
        <v>1849.3000000000002</v>
      </c>
      <c r="G37" s="280">
        <v>1821.1500000000003</v>
      </c>
      <c r="H37" s="280">
        <v>1926.2500000000002</v>
      </c>
      <c r="I37" s="280">
        <v>1954.4000000000003</v>
      </c>
      <c r="J37" s="280">
        <v>1978.8000000000002</v>
      </c>
      <c r="K37" s="278">
        <v>1930</v>
      </c>
      <c r="L37" s="278">
        <v>1877.45</v>
      </c>
      <c r="M37" s="278">
        <v>0.19650999999999999</v>
      </c>
    </row>
    <row r="38" spans="1:13">
      <c r="A38" s="302">
        <v>29</v>
      </c>
      <c r="B38" s="278" t="s">
        <v>61</v>
      </c>
      <c r="C38" s="278">
        <v>893.1</v>
      </c>
      <c r="D38" s="280">
        <v>892.23333333333323</v>
      </c>
      <c r="E38" s="280">
        <v>871.36666666666645</v>
      </c>
      <c r="F38" s="280">
        <v>849.63333333333321</v>
      </c>
      <c r="G38" s="280">
        <v>828.76666666666642</v>
      </c>
      <c r="H38" s="280">
        <v>913.96666666666647</v>
      </c>
      <c r="I38" s="280">
        <v>934.83333333333326</v>
      </c>
      <c r="J38" s="280">
        <v>956.56666666666649</v>
      </c>
      <c r="K38" s="278">
        <v>913.1</v>
      </c>
      <c r="L38" s="278">
        <v>870.5</v>
      </c>
      <c r="M38" s="278">
        <v>5.0798100000000002</v>
      </c>
    </row>
    <row r="39" spans="1:13">
      <c r="A39" s="302">
        <v>30</v>
      </c>
      <c r="B39" s="278" t="s">
        <v>234</v>
      </c>
      <c r="C39" s="278">
        <v>249.3</v>
      </c>
      <c r="D39" s="280">
        <v>241.65</v>
      </c>
      <c r="E39" s="280">
        <v>229.8</v>
      </c>
      <c r="F39" s="280">
        <v>210.3</v>
      </c>
      <c r="G39" s="280">
        <v>198.45000000000002</v>
      </c>
      <c r="H39" s="280">
        <v>261.14999999999998</v>
      </c>
      <c r="I39" s="280">
        <v>273</v>
      </c>
      <c r="J39" s="280">
        <v>292.5</v>
      </c>
      <c r="K39" s="278">
        <v>253.5</v>
      </c>
      <c r="L39" s="278">
        <v>222.15</v>
      </c>
      <c r="M39" s="278">
        <v>158.16377</v>
      </c>
    </row>
    <row r="40" spans="1:13">
      <c r="A40" s="302">
        <v>31</v>
      </c>
      <c r="B40" s="278" t="s">
        <v>62</v>
      </c>
      <c r="C40" s="278">
        <v>42.3</v>
      </c>
      <c r="D40" s="280">
        <v>42.766666666666673</v>
      </c>
      <c r="E40" s="280">
        <v>41.333333333333343</v>
      </c>
      <c r="F40" s="280">
        <v>40.366666666666667</v>
      </c>
      <c r="G40" s="280">
        <v>38.933333333333337</v>
      </c>
      <c r="H40" s="280">
        <v>43.733333333333348</v>
      </c>
      <c r="I40" s="280">
        <v>45.166666666666671</v>
      </c>
      <c r="J40" s="280">
        <v>46.133333333333354</v>
      </c>
      <c r="K40" s="278">
        <v>44.2</v>
      </c>
      <c r="L40" s="278">
        <v>41.8</v>
      </c>
      <c r="M40" s="278">
        <v>331.43286999999998</v>
      </c>
    </row>
    <row r="41" spans="1:13">
      <c r="A41" s="302">
        <v>32</v>
      </c>
      <c r="B41" s="278" t="s">
        <v>63</v>
      </c>
      <c r="C41" s="278">
        <v>32.6</v>
      </c>
      <c r="D41" s="280">
        <v>32.366666666666667</v>
      </c>
      <c r="E41" s="280">
        <v>31.833333333333336</v>
      </c>
      <c r="F41" s="280">
        <v>31.06666666666667</v>
      </c>
      <c r="G41" s="280">
        <v>30.533333333333339</v>
      </c>
      <c r="H41" s="280">
        <v>33.133333333333333</v>
      </c>
      <c r="I41" s="280">
        <v>33.666666666666664</v>
      </c>
      <c r="J41" s="280">
        <v>34.43333333333333</v>
      </c>
      <c r="K41" s="278">
        <v>32.9</v>
      </c>
      <c r="L41" s="278">
        <v>31.6</v>
      </c>
      <c r="M41" s="278">
        <v>29.72391</v>
      </c>
    </row>
    <row r="42" spans="1:13">
      <c r="A42" s="302">
        <v>33</v>
      </c>
      <c r="B42" s="278" t="s">
        <v>64</v>
      </c>
      <c r="C42" s="278">
        <v>1306.8</v>
      </c>
      <c r="D42" s="280">
        <v>1290.1500000000001</v>
      </c>
      <c r="E42" s="280">
        <v>1262.3000000000002</v>
      </c>
      <c r="F42" s="280">
        <v>1217.8000000000002</v>
      </c>
      <c r="G42" s="280">
        <v>1189.9500000000003</v>
      </c>
      <c r="H42" s="280">
        <v>1334.65</v>
      </c>
      <c r="I42" s="280">
        <v>1362.5</v>
      </c>
      <c r="J42" s="280">
        <v>1407</v>
      </c>
      <c r="K42" s="278">
        <v>1318</v>
      </c>
      <c r="L42" s="278">
        <v>1245.6500000000001</v>
      </c>
      <c r="M42" s="278">
        <v>11.806290000000001</v>
      </c>
    </row>
    <row r="43" spans="1:13">
      <c r="A43" s="302">
        <v>34</v>
      </c>
      <c r="B43" s="278" t="s">
        <v>67</v>
      </c>
      <c r="C43" s="278">
        <v>464.5</v>
      </c>
      <c r="D43" s="280">
        <v>464.7</v>
      </c>
      <c r="E43" s="280">
        <v>454.84999999999997</v>
      </c>
      <c r="F43" s="280">
        <v>445.2</v>
      </c>
      <c r="G43" s="280">
        <v>435.34999999999997</v>
      </c>
      <c r="H43" s="280">
        <v>474.34999999999997</v>
      </c>
      <c r="I43" s="280">
        <v>484.2</v>
      </c>
      <c r="J43" s="280">
        <v>493.84999999999997</v>
      </c>
      <c r="K43" s="278">
        <v>474.55</v>
      </c>
      <c r="L43" s="278">
        <v>455.05</v>
      </c>
      <c r="M43" s="278">
        <v>15.77336</v>
      </c>
    </row>
    <row r="44" spans="1:13">
      <c r="A44" s="302">
        <v>35</v>
      </c>
      <c r="B44" s="278" t="s">
        <v>66</v>
      </c>
      <c r="C44" s="278">
        <v>63.65</v>
      </c>
      <c r="D44" s="280">
        <v>64.083333333333329</v>
      </c>
      <c r="E44" s="280">
        <v>62.316666666666663</v>
      </c>
      <c r="F44" s="280">
        <v>60.983333333333334</v>
      </c>
      <c r="G44" s="280">
        <v>59.216666666666669</v>
      </c>
      <c r="H44" s="280">
        <v>65.416666666666657</v>
      </c>
      <c r="I44" s="280">
        <v>67.183333333333337</v>
      </c>
      <c r="J44" s="280">
        <v>68.516666666666652</v>
      </c>
      <c r="K44" s="278">
        <v>65.849999999999994</v>
      </c>
      <c r="L44" s="278">
        <v>62.75</v>
      </c>
      <c r="M44" s="278">
        <v>106.29595999999999</v>
      </c>
    </row>
    <row r="45" spans="1:13">
      <c r="A45" s="302">
        <v>36</v>
      </c>
      <c r="B45" s="278" t="s">
        <v>68</v>
      </c>
      <c r="C45" s="278">
        <v>284.8</v>
      </c>
      <c r="D45" s="280">
        <v>281.7</v>
      </c>
      <c r="E45" s="280">
        <v>275.59999999999997</v>
      </c>
      <c r="F45" s="280">
        <v>266.39999999999998</v>
      </c>
      <c r="G45" s="280">
        <v>260.29999999999995</v>
      </c>
      <c r="H45" s="280">
        <v>290.89999999999998</v>
      </c>
      <c r="I45" s="280">
        <v>297</v>
      </c>
      <c r="J45" s="280">
        <v>306.2</v>
      </c>
      <c r="K45" s="278">
        <v>287.8</v>
      </c>
      <c r="L45" s="278">
        <v>272.5</v>
      </c>
      <c r="M45" s="278">
        <v>36.208640000000003</v>
      </c>
    </row>
    <row r="46" spans="1:13">
      <c r="A46" s="302">
        <v>37</v>
      </c>
      <c r="B46" s="278" t="s">
        <v>71</v>
      </c>
      <c r="C46" s="278">
        <v>23</v>
      </c>
      <c r="D46" s="280">
        <v>23.05</v>
      </c>
      <c r="E46" s="280">
        <v>22.700000000000003</v>
      </c>
      <c r="F46" s="280">
        <v>22.400000000000002</v>
      </c>
      <c r="G46" s="280">
        <v>22.050000000000004</v>
      </c>
      <c r="H46" s="280">
        <v>23.35</v>
      </c>
      <c r="I46" s="280">
        <v>23.700000000000003</v>
      </c>
      <c r="J46" s="280">
        <v>24</v>
      </c>
      <c r="K46" s="278">
        <v>23.4</v>
      </c>
      <c r="L46" s="278">
        <v>22.75</v>
      </c>
      <c r="M46" s="278">
        <v>487.12401999999997</v>
      </c>
    </row>
    <row r="47" spans="1:13">
      <c r="A47" s="302">
        <v>38</v>
      </c>
      <c r="B47" s="278" t="s">
        <v>75</v>
      </c>
      <c r="C47" s="278">
        <v>343.8</v>
      </c>
      <c r="D47" s="280">
        <v>334.2</v>
      </c>
      <c r="E47" s="280">
        <v>321.95</v>
      </c>
      <c r="F47" s="280">
        <v>300.10000000000002</v>
      </c>
      <c r="G47" s="280">
        <v>287.85000000000002</v>
      </c>
      <c r="H47" s="280">
        <v>356.04999999999995</v>
      </c>
      <c r="I47" s="280">
        <v>368.29999999999995</v>
      </c>
      <c r="J47" s="280">
        <v>390.14999999999992</v>
      </c>
      <c r="K47" s="278">
        <v>346.45</v>
      </c>
      <c r="L47" s="278">
        <v>312.35000000000002</v>
      </c>
      <c r="M47" s="278">
        <v>206.80651</v>
      </c>
    </row>
    <row r="48" spans="1:13">
      <c r="A48" s="302">
        <v>39</v>
      </c>
      <c r="B48" s="278" t="s">
        <v>70</v>
      </c>
      <c r="C48" s="278">
        <v>546</v>
      </c>
      <c r="D48" s="280">
        <v>542.5</v>
      </c>
      <c r="E48" s="280">
        <v>533.54999999999995</v>
      </c>
      <c r="F48" s="280">
        <v>521.09999999999991</v>
      </c>
      <c r="G48" s="280">
        <v>512.14999999999986</v>
      </c>
      <c r="H48" s="280">
        <v>554.95000000000005</v>
      </c>
      <c r="I48" s="280">
        <v>563.90000000000009</v>
      </c>
      <c r="J48" s="280">
        <v>576.35000000000014</v>
      </c>
      <c r="K48" s="278">
        <v>551.45000000000005</v>
      </c>
      <c r="L48" s="278">
        <v>530.04999999999995</v>
      </c>
      <c r="M48" s="278">
        <v>255.94404</v>
      </c>
    </row>
    <row r="49" spans="1:13">
      <c r="A49" s="302">
        <v>40</v>
      </c>
      <c r="B49" s="278" t="s">
        <v>126</v>
      </c>
      <c r="C49" s="278">
        <v>160.9</v>
      </c>
      <c r="D49" s="280">
        <v>164.79999999999998</v>
      </c>
      <c r="E49" s="280">
        <v>155.59999999999997</v>
      </c>
      <c r="F49" s="280">
        <v>150.29999999999998</v>
      </c>
      <c r="G49" s="280">
        <v>141.09999999999997</v>
      </c>
      <c r="H49" s="280">
        <v>170.09999999999997</v>
      </c>
      <c r="I49" s="280">
        <v>179.29999999999995</v>
      </c>
      <c r="J49" s="280">
        <v>184.59999999999997</v>
      </c>
      <c r="K49" s="278">
        <v>174</v>
      </c>
      <c r="L49" s="278">
        <v>159.5</v>
      </c>
      <c r="M49" s="278">
        <v>106.77481</v>
      </c>
    </row>
    <row r="50" spans="1:13">
      <c r="A50" s="302">
        <v>41</v>
      </c>
      <c r="B50" s="278" t="s">
        <v>72</v>
      </c>
      <c r="C50" s="278">
        <v>353.25</v>
      </c>
      <c r="D50" s="280">
        <v>351.36666666666662</v>
      </c>
      <c r="E50" s="280">
        <v>347.23333333333323</v>
      </c>
      <c r="F50" s="280">
        <v>341.21666666666664</v>
      </c>
      <c r="G50" s="280">
        <v>337.08333333333326</v>
      </c>
      <c r="H50" s="280">
        <v>357.38333333333321</v>
      </c>
      <c r="I50" s="280">
        <v>361.51666666666654</v>
      </c>
      <c r="J50" s="280">
        <v>367.53333333333319</v>
      </c>
      <c r="K50" s="278">
        <v>355.5</v>
      </c>
      <c r="L50" s="278">
        <v>345.35</v>
      </c>
      <c r="M50" s="278">
        <v>67.436719999999994</v>
      </c>
    </row>
    <row r="51" spans="1:13">
      <c r="A51" s="302">
        <v>42</v>
      </c>
      <c r="B51" s="278" t="s">
        <v>235</v>
      </c>
      <c r="C51" s="278">
        <v>832.7</v>
      </c>
      <c r="D51" s="280">
        <v>837.7833333333333</v>
      </c>
      <c r="E51" s="280">
        <v>820.56666666666661</v>
      </c>
      <c r="F51" s="280">
        <v>808.43333333333328</v>
      </c>
      <c r="G51" s="280">
        <v>791.21666666666658</v>
      </c>
      <c r="H51" s="280">
        <v>849.91666666666663</v>
      </c>
      <c r="I51" s="280">
        <v>867.13333333333333</v>
      </c>
      <c r="J51" s="280">
        <v>879.26666666666665</v>
      </c>
      <c r="K51" s="278">
        <v>855</v>
      </c>
      <c r="L51" s="278">
        <v>825.65</v>
      </c>
      <c r="M51" s="278">
        <v>0.30575000000000002</v>
      </c>
    </row>
    <row r="52" spans="1:13">
      <c r="A52" s="302">
        <v>43</v>
      </c>
      <c r="B52" s="278" t="s">
        <v>73</v>
      </c>
      <c r="C52" s="278">
        <v>9863.6</v>
      </c>
      <c r="D52" s="280">
        <v>9891.9333333333325</v>
      </c>
      <c r="E52" s="280">
        <v>9693.866666666665</v>
      </c>
      <c r="F52" s="280">
        <v>9524.1333333333332</v>
      </c>
      <c r="G52" s="280">
        <v>9326.0666666666657</v>
      </c>
      <c r="H52" s="280">
        <v>10061.666666666664</v>
      </c>
      <c r="I52" s="280">
        <v>10259.733333333334</v>
      </c>
      <c r="J52" s="280">
        <v>10429.466666666664</v>
      </c>
      <c r="K52" s="278">
        <v>10090</v>
      </c>
      <c r="L52" s="278">
        <v>9722.2000000000007</v>
      </c>
      <c r="M52" s="278">
        <v>0.24152000000000001</v>
      </c>
    </row>
    <row r="53" spans="1:13">
      <c r="A53" s="302">
        <v>44</v>
      </c>
      <c r="B53" s="278" t="s">
        <v>76</v>
      </c>
      <c r="C53" s="278">
        <v>2987.7</v>
      </c>
      <c r="D53" s="280">
        <v>2986.7833333333333</v>
      </c>
      <c r="E53" s="280">
        <v>2908.5666666666666</v>
      </c>
      <c r="F53" s="280">
        <v>2829.4333333333334</v>
      </c>
      <c r="G53" s="280">
        <v>2751.2166666666667</v>
      </c>
      <c r="H53" s="280">
        <v>3065.9166666666665</v>
      </c>
      <c r="I53" s="280">
        <v>3144.1333333333328</v>
      </c>
      <c r="J53" s="280">
        <v>3223.2666666666664</v>
      </c>
      <c r="K53" s="278">
        <v>3065</v>
      </c>
      <c r="L53" s="278">
        <v>2907.65</v>
      </c>
      <c r="M53" s="278">
        <v>9.9597200000000008</v>
      </c>
    </row>
    <row r="54" spans="1:13">
      <c r="A54" s="302">
        <v>45</v>
      </c>
      <c r="B54" s="278" t="s">
        <v>82</v>
      </c>
      <c r="C54" s="278">
        <v>648.45000000000005</v>
      </c>
      <c r="D54" s="280">
        <v>649.16666666666663</v>
      </c>
      <c r="E54" s="280">
        <v>634.33333333333326</v>
      </c>
      <c r="F54" s="280">
        <v>620.21666666666658</v>
      </c>
      <c r="G54" s="280">
        <v>605.38333333333321</v>
      </c>
      <c r="H54" s="280">
        <v>663.2833333333333</v>
      </c>
      <c r="I54" s="280">
        <v>678.11666666666656</v>
      </c>
      <c r="J54" s="280">
        <v>692.23333333333335</v>
      </c>
      <c r="K54" s="278">
        <v>664</v>
      </c>
      <c r="L54" s="278">
        <v>635.04999999999995</v>
      </c>
      <c r="M54" s="278">
        <v>10.846579999999999</v>
      </c>
    </row>
    <row r="55" spans="1:13">
      <c r="A55" s="302">
        <v>46</v>
      </c>
      <c r="B55" s="278" t="s">
        <v>77</v>
      </c>
      <c r="C55" s="278">
        <v>326.89999999999998</v>
      </c>
      <c r="D55" s="280">
        <v>327.06666666666666</v>
      </c>
      <c r="E55" s="280">
        <v>323.43333333333334</v>
      </c>
      <c r="F55" s="280">
        <v>319.9666666666667</v>
      </c>
      <c r="G55" s="280">
        <v>316.33333333333337</v>
      </c>
      <c r="H55" s="280">
        <v>330.5333333333333</v>
      </c>
      <c r="I55" s="280">
        <v>334.16666666666663</v>
      </c>
      <c r="J55" s="280">
        <v>337.63333333333327</v>
      </c>
      <c r="K55" s="278">
        <v>330.7</v>
      </c>
      <c r="L55" s="278">
        <v>323.60000000000002</v>
      </c>
      <c r="M55" s="278">
        <v>34.481279999999998</v>
      </c>
    </row>
    <row r="56" spans="1:13">
      <c r="A56" s="302">
        <v>47</v>
      </c>
      <c r="B56" s="278" t="s">
        <v>78</v>
      </c>
      <c r="C56" s="278">
        <v>81.150000000000006</v>
      </c>
      <c r="D56" s="280">
        <v>79.966666666666683</v>
      </c>
      <c r="E56" s="280">
        <v>78.233333333333363</v>
      </c>
      <c r="F56" s="280">
        <v>75.316666666666677</v>
      </c>
      <c r="G56" s="280">
        <v>73.583333333333357</v>
      </c>
      <c r="H56" s="280">
        <v>82.883333333333368</v>
      </c>
      <c r="I56" s="280">
        <v>84.616666666666688</v>
      </c>
      <c r="J56" s="280">
        <v>87.533333333333374</v>
      </c>
      <c r="K56" s="278">
        <v>81.7</v>
      </c>
      <c r="L56" s="278">
        <v>77.05</v>
      </c>
      <c r="M56" s="278">
        <v>100.41123</v>
      </c>
    </row>
    <row r="57" spans="1:13">
      <c r="A57" s="302">
        <v>48</v>
      </c>
      <c r="B57" s="278" t="s">
        <v>79</v>
      </c>
      <c r="C57" s="278">
        <v>118.9</v>
      </c>
      <c r="D57" s="280">
        <v>119.18333333333334</v>
      </c>
      <c r="E57" s="280">
        <v>116.71666666666667</v>
      </c>
      <c r="F57" s="280">
        <v>114.53333333333333</v>
      </c>
      <c r="G57" s="280">
        <v>112.06666666666666</v>
      </c>
      <c r="H57" s="280">
        <v>121.36666666666667</v>
      </c>
      <c r="I57" s="280">
        <v>123.83333333333334</v>
      </c>
      <c r="J57" s="280">
        <v>126.01666666666668</v>
      </c>
      <c r="K57" s="278">
        <v>121.65</v>
      </c>
      <c r="L57" s="278">
        <v>117</v>
      </c>
      <c r="M57" s="278">
        <v>5.4745400000000002</v>
      </c>
    </row>
    <row r="58" spans="1:13">
      <c r="A58" s="302">
        <v>49</v>
      </c>
      <c r="B58" s="278" t="s">
        <v>83</v>
      </c>
      <c r="C58" s="278">
        <v>150.05000000000001</v>
      </c>
      <c r="D58" s="280">
        <v>147.00000000000003</v>
      </c>
      <c r="E58" s="280">
        <v>141.60000000000005</v>
      </c>
      <c r="F58" s="280">
        <v>133.15000000000003</v>
      </c>
      <c r="G58" s="280">
        <v>127.75000000000006</v>
      </c>
      <c r="H58" s="280">
        <v>155.45000000000005</v>
      </c>
      <c r="I58" s="280">
        <v>160.85000000000002</v>
      </c>
      <c r="J58" s="280">
        <v>169.30000000000004</v>
      </c>
      <c r="K58" s="278">
        <v>152.4</v>
      </c>
      <c r="L58" s="278">
        <v>138.55000000000001</v>
      </c>
      <c r="M58" s="278">
        <v>219.66200000000001</v>
      </c>
    </row>
    <row r="59" spans="1:13">
      <c r="A59" s="302">
        <v>50</v>
      </c>
      <c r="B59" s="278" t="s">
        <v>84</v>
      </c>
      <c r="C59" s="278">
        <v>591.75</v>
      </c>
      <c r="D59" s="280">
        <v>595.91666666666663</v>
      </c>
      <c r="E59" s="280">
        <v>585.83333333333326</v>
      </c>
      <c r="F59" s="280">
        <v>579.91666666666663</v>
      </c>
      <c r="G59" s="280">
        <v>569.83333333333326</v>
      </c>
      <c r="H59" s="280">
        <v>601.83333333333326</v>
      </c>
      <c r="I59" s="280">
        <v>611.91666666666652</v>
      </c>
      <c r="J59" s="280">
        <v>617.83333333333326</v>
      </c>
      <c r="K59" s="278">
        <v>606</v>
      </c>
      <c r="L59" s="278">
        <v>590</v>
      </c>
      <c r="M59" s="278">
        <v>69.791399999999996</v>
      </c>
    </row>
    <row r="60" spans="1:13">
      <c r="A60" s="302">
        <v>51</v>
      </c>
      <c r="B60" s="278" t="s">
        <v>236</v>
      </c>
      <c r="C60" s="278">
        <v>141.25</v>
      </c>
      <c r="D60" s="280">
        <v>140.13333333333333</v>
      </c>
      <c r="E60" s="280">
        <v>136.86666666666665</v>
      </c>
      <c r="F60" s="280">
        <v>132.48333333333332</v>
      </c>
      <c r="G60" s="280">
        <v>129.21666666666664</v>
      </c>
      <c r="H60" s="280">
        <v>144.51666666666665</v>
      </c>
      <c r="I60" s="280">
        <v>147.7833333333333</v>
      </c>
      <c r="J60" s="280">
        <v>152.16666666666666</v>
      </c>
      <c r="K60" s="278">
        <v>143.4</v>
      </c>
      <c r="L60" s="278">
        <v>135.75</v>
      </c>
      <c r="M60" s="278">
        <v>12.156459999999999</v>
      </c>
    </row>
    <row r="61" spans="1:13">
      <c r="A61" s="302">
        <v>52</v>
      </c>
      <c r="B61" s="278" t="s">
        <v>85</v>
      </c>
      <c r="C61" s="278">
        <v>133.75</v>
      </c>
      <c r="D61" s="280">
        <v>135.41666666666666</v>
      </c>
      <c r="E61" s="280">
        <v>131.48333333333332</v>
      </c>
      <c r="F61" s="280">
        <v>129.21666666666667</v>
      </c>
      <c r="G61" s="280">
        <v>125.28333333333333</v>
      </c>
      <c r="H61" s="280">
        <v>137.68333333333331</v>
      </c>
      <c r="I61" s="280">
        <v>141.61666666666665</v>
      </c>
      <c r="J61" s="280">
        <v>143.8833333333333</v>
      </c>
      <c r="K61" s="278">
        <v>139.35</v>
      </c>
      <c r="L61" s="278">
        <v>133.15</v>
      </c>
      <c r="M61" s="278">
        <v>104.27898999999999</v>
      </c>
    </row>
    <row r="62" spans="1:13">
      <c r="A62" s="302">
        <v>53</v>
      </c>
      <c r="B62" s="278" t="s">
        <v>86</v>
      </c>
      <c r="C62" s="278">
        <v>1341.2</v>
      </c>
      <c r="D62" s="280">
        <v>1341.7833333333333</v>
      </c>
      <c r="E62" s="280">
        <v>1309.5666666666666</v>
      </c>
      <c r="F62" s="280">
        <v>1277.9333333333334</v>
      </c>
      <c r="G62" s="280">
        <v>1245.7166666666667</v>
      </c>
      <c r="H62" s="280">
        <v>1373.4166666666665</v>
      </c>
      <c r="I62" s="280">
        <v>1405.6333333333332</v>
      </c>
      <c r="J62" s="280">
        <v>1437.2666666666664</v>
      </c>
      <c r="K62" s="278">
        <v>1374</v>
      </c>
      <c r="L62" s="278">
        <v>1310.1500000000001</v>
      </c>
      <c r="M62" s="278">
        <v>13.37377</v>
      </c>
    </row>
    <row r="63" spans="1:13">
      <c r="A63" s="302">
        <v>54</v>
      </c>
      <c r="B63" s="278" t="s">
        <v>87</v>
      </c>
      <c r="C63" s="278">
        <v>351.45</v>
      </c>
      <c r="D63" s="280">
        <v>343.76666666666671</v>
      </c>
      <c r="E63" s="280">
        <v>333.53333333333342</v>
      </c>
      <c r="F63" s="280">
        <v>315.61666666666673</v>
      </c>
      <c r="G63" s="280">
        <v>305.38333333333344</v>
      </c>
      <c r="H63" s="280">
        <v>361.68333333333339</v>
      </c>
      <c r="I63" s="280">
        <v>371.91666666666663</v>
      </c>
      <c r="J63" s="280">
        <v>389.83333333333337</v>
      </c>
      <c r="K63" s="278">
        <v>354</v>
      </c>
      <c r="L63" s="278">
        <v>325.85000000000002</v>
      </c>
      <c r="M63" s="278">
        <v>15.52815</v>
      </c>
    </row>
    <row r="64" spans="1:13">
      <c r="A64" s="302">
        <v>55</v>
      </c>
      <c r="B64" s="278" t="s">
        <v>237</v>
      </c>
      <c r="C64" s="278">
        <v>605.85</v>
      </c>
      <c r="D64" s="280">
        <v>612.5333333333333</v>
      </c>
      <c r="E64" s="280">
        <v>593.31666666666661</v>
      </c>
      <c r="F64" s="280">
        <v>580.7833333333333</v>
      </c>
      <c r="G64" s="280">
        <v>561.56666666666661</v>
      </c>
      <c r="H64" s="280">
        <v>625.06666666666661</v>
      </c>
      <c r="I64" s="280">
        <v>644.2833333333333</v>
      </c>
      <c r="J64" s="280">
        <v>656.81666666666661</v>
      </c>
      <c r="K64" s="278">
        <v>631.75</v>
      </c>
      <c r="L64" s="278">
        <v>600</v>
      </c>
      <c r="M64" s="278">
        <v>8.1036699999999993</v>
      </c>
    </row>
    <row r="65" spans="1:13">
      <c r="A65" s="302">
        <v>56</v>
      </c>
      <c r="B65" s="278" t="s">
        <v>238</v>
      </c>
      <c r="C65" s="278">
        <v>209.45</v>
      </c>
      <c r="D65" s="280">
        <v>210.80000000000004</v>
      </c>
      <c r="E65" s="280">
        <v>203.70000000000007</v>
      </c>
      <c r="F65" s="280">
        <v>197.95000000000005</v>
      </c>
      <c r="G65" s="280">
        <v>190.85000000000008</v>
      </c>
      <c r="H65" s="280">
        <v>216.55000000000007</v>
      </c>
      <c r="I65" s="280">
        <v>223.65000000000003</v>
      </c>
      <c r="J65" s="280">
        <v>229.40000000000006</v>
      </c>
      <c r="K65" s="278">
        <v>217.9</v>
      </c>
      <c r="L65" s="278">
        <v>205.05</v>
      </c>
      <c r="M65" s="278">
        <v>11.083869999999999</v>
      </c>
    </row>
    <row r="66" spans="1:13">
      <c r="A66" s="302">
        <v>57</v>
      </c>
      <c r="B66" s="278" t="s">
        <v>88</v>
      </c>
      <c r="C66" s="278">
        <v>369.85</v>
      </c>
      <c r="D66" s="280">
        <v>369.16666666666669</v>
      </c>
      <c r="E66" s="280">
        <v>359.08333333333337</v>
      </c>
      <c r="F66" s="280">
        <v>348.31666666666666</v>
      </c>
      <c r="G66" s="280">
        <v>338.23333333333335</v>
      </c>
      <c r="H66" s="280">
        <v>379.93333333333339</v>
      </c>
      <c r="I66" s="280">
        <v>390.01666666666677</v>
      </c>
      <c r="J66" s="280">
        <v>400.78333333333342</v>
      </c>
      <c r="K66" s="278">
        <v>379.25</v>
      </c>
      <c r="L66" s="278">
        <v>358.4</v>
      </c>
      <c r="M66" s="278">
        <v>29.12933</v>
      </c>
    </row>
    <row r="67" spans="1:13">
      <c r="A67" s="302">
        <v>58</v>
      </c>
      <c r="B67" s="278" t="s">
        <v>94</v>
      </c>
      <c r="C67" s="278">
        <v>129.9</v>
      </c>
      <c r="D67" s="280">
        <v>128.70000000000002</v>
      </c>
      <c r="E67" s="280">
        <v>126.20000000000005</v>
      </c>
      <c r="F67" s="280">
        <v>122.50000000000003</v>
      </c>
      <c r="G67" s="280">
        <v>120.00000000000006</v>
      </c>
      <c r="H67" s="280">
        <v>132.40000000000003</v>
      </c>
      <c r="I67" s="280">
        <v>134.89999999999998</v>
      </c>
      <c r="J67" s="280">
        <v>138.60000000000002</v>
      </c>
      <c r="K67" s="278">
        <v>131.19999999999999</v>
      </c>
      <c r="L67" s="278">
        <v>125</v>
      </c>
      <c r="M67" s="278">
        <v>87.033370000000005</v>
      </c>
    </row>
    <row r="68" spans="1:13">
      <c r="A68" s="302">
        <v>59</v>
      </c>
      <c r="B68" s="278" t="s">
        <v>89</v>
      </c>
      <c r="C68" s="278">
        <v>455.7</v>
      </c>
      <c r="D68" s="280">
        <v>452.38333333333338</v>
      </c>
      <c r="E68" s="280">
        <v>446.41666666666674</v>
      </c>
      <c r="F68" s="280">
        <v>437.13333333333338</v>
      </c>
      <c r="G68" s="280">
        <v>431.16666666666674</v>
      </c>
      <c r="H68" s="280">
        <v>461.66666666666674</v>
      </c>
      <c r="I68" s="280">
        <v>467.63333333333333</v>
      </c>
      <c r="J68" s="280">
        <v>476.91666666666674</v>
      </c>
      <c r="K68" s="278">
        <v>458.35</v>
      </c>
      <c r="L68" s="278">
        <v>443.1</v>
      </c>
      <c r="M68" s="278">
        <v>40.878390000000003</v>
      </c>
    </row>
    <row r="69" spans="1:13">
      <c r="A69" s="302">
        <v>60</v>
      </c>
      <c r="B69" s="278" t="s">
        <v>239</v>
      </c>
      <c r="C69" s="278">
        <v>513.6</v>
      </c>
      <c r="D69" s="280">
        <v>513.43333333333328</v>
      </c>
      <c r="E69" s="280">
        <v>505.46666666666658</v>
      </c>
      <c r="F69" s="280">
        <v>497.33333333333331</v>
      </c>
      <c r="G69" s="280">
        <v>489.36666666666662</v>
      </c>
      <c r="H69" s="280">
        <v>521.56666666666661</v>
      </c>
      <c r="I69" s="280">
        <v>529.5333333333333</v>
      </c>
      <c r="J69" s="280">
        <v>537.66666666666652</v>
      </c>
      <c r="K69" s="278">
        <v>521.4</v>
      </c>
      <c r="L69" s="278">
        <v>505.3</v>
      </c>
      <c r="M69" s="278">
        <v>0.51622999999999997</v>
      </c>
    </row>
    <row r="70" spans="1:13">
      <c r="A70" s="302">
        <v>61</v>
      </c>
      <c r="B70" s="278" t="s">
        <v>92</v>
      </c>
      <c r="C70" s="278">
        <v>2291.35</v>
      </c>
      <c r="D70" s="280">
        <v>2282.2999999999997</v>
      </c>
      <c r="E70" s="280">
        <v>2250.7499999999995</v>
      </c>
      <c r="F70" s="280">
        <v>2210.1499999999996</v>
      </c>
      <c r="G70" s="280">
        <v>2178.5999999999995</v>
      </c>
      <c r="H70" s="280">
        <v>2322.8999999999996</v>
      </c>
      <c r="I70" s="280">
        <v>2354.4499999999998</v>
      </c>
      <c r="J70" s="280">
        <v>2395.0499999999997</v>
      </c>
      <c r="K70" s="278">
        <v>2313.85</v>
      </c>
      <c r="L70" s="278">
        <v>2241.6999999999998</v>
      </c>
      <c r="M70" s="278">
        <v>7.6280999999999999</v>
      </c>
    </row>
    <row r="71" spans="1:13">
      <c r="A71" s="302">
        <v>62</v>
      </c>
      <c r="B71" s="278" t="s">
        <v>95</v>
      </c>
      <c r="C71" s="278">
        <v>3852.5</v>
      </c>
      <c r="D71" s="280">
        <v>3845.85</v>
      </c>
      <c r="E71" s="280">
        <v>3811.7</v>
      </c>
      <c r="F71" s="280">
        <v>3770.9</v>
      </c>
      <c r="G71" s="280">
        <v>3736.75</v>
      </c>
      <c r="H71" s="280">
        <v>3886.6499999999996</v>
      </c>
      <c r="I71" s="280">
        <v>3920.8</v>
      </c>
      <c r="J71" s="280">
        <v>3961.5999999999995</v>
      </c>
      <c r="K71" s="278">
        <v>3880</v>
      </c>
      <c r="L71" s="278">
        <v>3805.05</v>
      </c>
      <c r="M71" s="278">
        <v>9.5593800000000009</v>
      </c>
    </row>
    <row r="72" spans="1:13">
      <c r="A72" s="302">
        <v>63</v>
      </c>
      <c r="B72" s="278" t="s">
        <v>240</v>
      </c>
      <c r="C72" s="278">
        <v>35.049999999999997</v>
      </c>
      <c r="D72" s="280">
        <v>35.766666666666666</v>
      </c>
      <c r="E72" s="280">
        <v>33.783333333333331</v>
      </c>
      <c r="F72" s="280">
        <v>32.516666666666666</v>
      </c>
      <c r="G72" s="280">
        <v>30.533333333333331</v>
      </c>
      <c r="H72" s="280">
        <v>37.033333333333331</v>
      </c>
      <c r="I72" s="280">
        <v>39.016666666666666</v>
      </c>
      <c r="J72" s="280">
        <v>40.283333333333331</v>
      </c>
      <c r="K72" s="278">
        <v>37.75</v>
      </c>
      <c r="L72" s="278">
        <v>34.5</v>
      </c>
      <c r="M72" s="278">
        <v>27.53191</v>
      </c>
    </row>
    <row r="73" spans="1:13">
      <c r="A73" s="302">
        <v>64</v>
      </c>
      <c r="B73" s="278" t="s">
        <v>96</v>
      </c>
      <c r="C73" s="278">
        <v>13859.95</v>
      </c>
      <c r="D73" s="280">
        <v>13878.449999999999</v>
      </c>
      <c r="E73" s="280">
        <v>13581.499999999998</v>
      </c>
      <c r="F73" s="280">
        <v>13303.05</v>
      </c>
      <c r="G73" s="280">
        <v>13006.099999999999</v>
      </c>
      <c r="H73" s="280">
        <v>14156.899999999998</v>
      </c>
      <c r="I73" s="280">
        <v>14453.849999999999</v>
      </c>
      <c r="J73" s="280">
        <v>14732.299999999997</v>
      </c>
      <c r="K73" s="278">
        <v>14175.4</v>
      </c>
      <c r="L73" s="278">
        <v>13600</v>
      </c>
      <c r="M73" s="278">
        <v>1.87127</v>
      </c>
    </row>
    <row r="74" spans="1:13">
      <c r="A74" s="302">
        <v>65</v>
      </c>
      <c r="B74" s="278" t="s">
        <v>241</v>
      </c>
      <c r="C74" s="278">
        <v>180.35</v>
      </c>
      <c r="D74" s="280">
        <v>182.51666666666665</v>
      </c>
      <c r="E74" s="280">
        <v>177.18333333333331</v>
      </c>
      <c r="F74" s="280">
        <v>174.01666666666665</v>
      </c>
      <c r="G74" s="280">
        <v>168.68333333333331</v>
      </c>
      <c r="H74" s="280">
        <v>185.68333333333331</v>
      </c>
      <c r="I74" s="280">
        <v>191.01666666666668</v>
      </c>
      <c r="J74" s="280">
        <v>194.18333333333331</v>
      </c>
      <c r="K74" s="278">
        <v>187.85</v>
      </c>
      <c r="L74" s="278">
        <v>179.35</v>
      </c>
      <c r="M74" s="278">
        <v>3.3492600000000001</v>
      </c>
    </row>
    <row r="75" spans="1:13">
      <c r="A75" s="302">
        <v>66</v>
      </c>
      <c r="B75" s="278" t="s">
        <v>242</v>
      </c>
      <c r="C75" s="278">
        <v>609.65</v>
      </c>
      <c r="D75" s="280">
        <v>609.76666666666665</v>
      </c>
      <c r="E75" s="280">
        <v>600.88333333333333</v>
      </c>
      <c r="F75" s="280">
        <v>592.11666666666667</v>
      </c>
      <c r="G75" s="280">
        <v>583.23333333333335</v>
      </c>
      <c r="H75" s="280">
        <v>618.5333333333333</v>
      </c>
      <c r="I75" s="280">
        <v>627.41666666666652</v>
      </c>
      <c r="J75" s="280">
        <v>636.18333333333328</v>
      </c>
      <c r="K75" s="278">
        <v>618.65</v>
      </c>
      <c r="L75" s="278">
        <v>601</v>
      </c>
      <c r="M75" s="278">
        <v>1.8671899999999999</v>
      </c>
    </row>
    <row r="76" spans="1:13">
      <c r="A76" s="302">
        <v>67</v>
      </c>
      <c r="B76" s="278" t="s">
        <v>243</v>
      </c>
      <c r="C76" s="278">
        <v>63.4</v>
      </c>
      <c r="D76" s="280">
        <v>64.083333333333329</v>
      </c>
      <c r="E76" s="280">
        <v>62.566666666666663</v>
      </c>
      <c r="F76" s="280">
        <v>61.733333333333334</v>
      </c>
      <c r="G76" s="280">
        <v>60.216666666666669</v>
      </c>
      <c r="H76" s="280">
        <v>64.916666666666657</v>
      </c>
      <c r="I76" s="280">
        <v>66.433333333333337</v>
      </c>
      <c r="J76" s="280">
        <v>67.266666666666652</v>
      </c>
      <c r="K76" s="278">
        <v>65.599999999999994</v>
      </c>
      <c r="L76" s="278">
        <v>63.25</v>
      </c>
      <c r="M76" s="278">
        <v>5.1597299999999997</v>
      </c>
    </row>
    <row r="77" spans="1:13">
      <c r="A77" s="302">
        <v>68</v>
      </c>
      <c r="B77" s="278" t="s">
        <v>98</v>
      </c>
      <c r="C77" s="278">
        <v>715.6</v>
      </c>
      <c r="D77" s="280">
        <v>706.71666666666658</v>
      </c>
      <c r="E77" s="280">
        <v>693.43333333333317</v>
      </c>
      <c r="F77" s="280">
        <v>671.26666666666654</v>
      </c>
      <c r="G77" s="280">
        <v>657.98333333333312</v>
      </c>
      <c r="H77" s="280">
        <v>728.88333333333321</v>
      </c>
      <c r="I77" s="280">
        <v>742.16666666666674</v>
      </c>
      <c r="J77" s="280">
        <v>764.33333333333326</v>
      </c>
      <c r="K77" s="278">
        <v>720</v>
      </c>
      <c r="L77" s="278">
        <v>684.55</v>
      </c>
      <c r="M77" s="278">
        <v>28.797999999999998</v>
      </c>
    </row>
    <row r="78" spans="1:13">
      <c r="A78" s="302">
        <v>69</v>
      </c>
      <c r="B78" s="278" t="s">
        <v>99</v>
      </c>
      <c r="C78" s="278">
        <v>147.4</v>
      </c>
      <c r="D78" s="280">
        <v>146.58333333333334</v>
      </c>
      <c r="E78" s="280">
        <v>143.16666666666669</v>
      </c>
      <c r="F78" s="280">
        <v>138.93333333333334</v>
      </c>
      <c r="G78" s="280">
        <v>135.51666666666668</v>
      </c>
      <c r="H78" s="280">
        <v>150.81666666666669</v>
      </c>
      <c r="I78" s="280">
        <v>154.23333333333338</v>
      </c>
      <c r="J78" s="280">
        <v>158.4666666666667</v>
      </c>
      <c r="K78" s="278">
        <v>150</v>
      </c>
      <c r="L78" s="278">
        <v>142.35</v>
      </c>
      <c r="M78" s="278">
        <v>32.994959999999999</v>
      </c>
    </row>
    <row r="79" spans="1:13">
      <c r="A79" s="302">
        <v>70</v>
      </c>
      <c r="B79" s="278" t="s">
        <v>100</v>
      </c>
      <c r="C79" s="278">
        <v>43.8</v>
      </c>
      <c r="D79" s="280">
        <v>43.283333333333339</v>
      </c>
      <c r="E79" s="280">
        <v>42.466666666666676</v>
      </c>
      <c r="F79" s="280">
        <v>41.13333333333334</v>
      </c>
      <c r="G79" s="280">
        <v>40.316666666666677</v>
      </c>
      <c r="H79" s="280">
        <v>44.616666666666674</v>
      </c>
      <c r="I79" s="280">
        <v>45.433333333333337</v>
      </c>
      <c r="J79" s="280">
        <v>46.766666666666673</v>
      </c>
      <c r="K79" s="278">
        <v>44.1</v>
      </c>
      <c r="L79" s="278">
        <v>41.95</v>
      </c>
      <c r="M79" s="278">
        <v>214.71279000000001</v>
      </c>
    </row>
    <row r="80" spans="1:13">
      <c r="A80" s="302">
        <v>71</v>
      </c>
      <c r="B80" s="278" t="s">
        <v>371</v>
      </c>
      <c r="C80" s="278">
        <v>121.95</v>
      </c>
      <c r="D80" s="280">
        <v>122.31666666666668</v>
      </c>
      <c r="E80" s="280">
        <v>120.73333333333335</v>
      </c>
      <c r="F80" s="280">
        <v>119.51666666666667</v>
      </c>
      <c r="G80" s="280">
        <v>117.93333333333334</v>
      </c>
      <c r="H80" s="280">
        <v>123.53333333333336</v>
      </c>
      <c r="I80" s="280">
        <v>125.1166666666667</v>
      </c>
      <c r="J80" s="280">
        <v>126.33333333333337</v>
      </c>
      <c r="K80" s="278">
        <v>123.9</v>
      </c>
      <c r="L80" s="278">
        <v>121.1</v>
      </c>
      <c r="M80" s="278">
        <v>4.0801100000000003</v>
      </c>
    </row>
    <row r="81" spans="1:13">
      <c r="A81" s="302">
        <v>72</v>
      </c>
      <c r="B81" s="278" t="s">
        <v>244</v>
      </c>
      <c r="C81" s="278">
        <v>8.5500000000000007</v>
      </c>
      <c r="D81" s="280">
        <v>8.6333333333333346</v>
      </c>
      <c r="E81" s="280">
        <v>8.4666666666666686</v>
      </c>
      <c r="F81" s="280">
        <v>8.3833333333333346</v>
      </c>
      <c r="G81" s="280">
        <v>8.2166666666666686</v>
      </c>
      <c r="H81" s="280">
        <v>8.7166666666666686</v>
      </c>
      <c r="I81" s="280">
        <v>8.8833333333333364</v>
      </c>
      <c r="J81" s="280">
        <v>8.9666666666666686</v>
      </c>
      <c r="K81" s="278">
        <v>8.8000000000000007</v>
      </c>
      <c r="L81" s="278">
        <v>8.5500000000000007</v>
      </c>
      <c r="M81" s="278">
        <v>24.54016</v>
      </c>
    </row>
    <row r="82" spans="1:13">
      <c r="A82" s="302">
        <v>73</v>
      </c>
      <c r="B82" s="278" t="s">
        <v>245</v>
      </c>
      <c r="C82" s="278">
        <v>73.05</v>
      </c>
      <c r="D82" s="280">
        <v>73.583333333333329</v>
      </c>
      <c r="E82" s="280">
        <v>72.516666666666652</v>
      </c>
      <c r="F82" s="280">
        <v>71.98333333333332</v>
      </c>
      <c r="G82" s="280">
        <v>70.916666666666643</v>
      </c>
      <c r="H82" s="280">
        <v>74.11666666666666</v>
      </c>
      <c r="I82" s="280">
        <v>75.183333333333351</v>
      </c>
      <c r="J82" s="280">
        <v>75.716666666666669</v>
      </c>
      <c r="K82" s="278">
        <v>74.650000000000006</v>
      </c>
      <c r="L82" s="278">
        <v>73.05</v>
      </c>
      <c r="M82" s="278">
        <v>22.009170000000001</v>
      </c>
    </row>
    <row r="83" spans="1:13">
      <c r="A83" s="302">
        <v>74</v>
      </c>
      <c r="B83" s="278" t="s">
        <v>101</v>
      </c>
      <c r="C83" s="278">
        <v>94.7</v>
      </c>
      <c r="D83" s="280">
        <v>93.133333333333326</v>
      </c>
      <c r="E83" s="280">
        <v>91.266666666666652</v>
      </c>
      <c r="F83" s="280">
        <v>87.833333333333329</v>
      </c>
      <c r="G83" s="280">
        <v>85.966666666666654</v>
      </c>
      <c r="H83" s="280">
        <v>96.566666666666649</v>
      </c>
      <c r="I83" s="280">
        <v>98.433333333333323</v>
      </c>
      <c r="J83" s="280">
        <v>101.86666666666665</v>
      </c>
      <c r="K83" s="278">
        <v>95</v>
      </c>
      <c r="L83" s="278">
        <v>89.7</v>
      </c>
      <c r="M83" s="278">
        <v>149.56012000000001</v>
      </c>
    </row>
    <row r="84" spans="1:13">
      <c r="A84" s="302">
        <v>75</v>
      </c>
      <c r="B84" s="278" t="s">
        <v>104</v>
      </c>
      <c r="C84" s="278">
        <v>17</v>
      </c>
      <c r="D84" s="280">
        <v>16.849999999999998</v>
      </c>
      <c r="E84" s="280">
        <v>16.549999999999997</v>
      </c>
      <c r="F84" s="280">
        <v>16.099999999999998</v>
      </c>
      <c r="G84" s="280">
        <v>15.799999999999997</v>
      </c>
      <c r="H84" s="280">
        <v>17.299999999999997</v>
      </c>
      <c r="I84" s="280">
        <v>17.600000000000001</v>
      </c>
      <c r="J84" s="280">
        <v>18.049999999999997</v>
      </c>
      <c r="K84" s="278">
        <v>17.149999999999999</v>
      </c>
      <c r="L84" s="278">
        <v>16.399999999999999</v>
      </c>
      <c r="M84" s="278">
        <v>124.38995</v>
      </c>
    </row>
    <row r="85" spans="1:13">
      <c r="A85" s="302">
        <v>76</v>
      </c>
      <c r="B85" s="278" t="s">
        <v>246</v>
      </c>
      <c r="C85" s="278">
        <v>130.65</v>
      </c>
      <c r="D85" s="280">
        <v>130.71666666666667</v>
      </c>
      <c r="E85" s="280">
        <v>126.93333333333334</v>
      </c>
      <c r="F85" s="280">
        <v>123.21666666666667</v>
      </c>
      <c r="G85" s="280">
        <v>119.43333333333334</v>
      </c>
      <c r="H85" s="280">
        <v>134.43333333333334</v>
      </c>
      <c r="I85" s="280">
        <v>138.2166666666667</v>
      </c>
      <c r="J85" s="280">
        <v>141.93333333333334</v>
      </c>
      <c r="K85" s="278">
        <v>134.5</v>
      </c>
      <c r="L85" s="278">
        <v>127</v>
      </c>
      <c r="M85" s="278">
        <v>1.66408</v>
      </c>
    </row>
    <row r="86" spans="1:13">
      <c r="A86" s="302">
        <v>77</v>
      </c>
      <c r="B86" s="278" t="s">
        <v>102</v>
      </c>
      <c r="C86" s="278">
        <v>334.7</v>
      </c>
      <c r="D86" s="280">
        <v>333.11666666666667</v>
      </c>
      <c r="E86" s="280">
        <v>326.68333333333334</v>
      </c>
      <c r="F86" s="280">
        <v>318.66666666666669</v>
      </c>
      <c r="G86" s="280">
        <v>312.23333333333335</v>
      </c>
      <c r="H86" s="280">
        <v>341.13333333333333</v>
      </c>
      <c r="I86" s="280">
        <v>347.56666666666672</v>
      </c>
      <c r="J86" s="280">
        <v>355.58333333333331</v>
      </c>
      <c r="K86" s="278">
        <v>339.55</v>
      </c>
      <c r="L86" s="278">
        <v>325.10000000000002</v>
      </c>
      <c r="M86" s="278">
        <v>46.345689999999998</v>
      </c>
    </row>
    <row r="87" spans="1:13">
      <c r="A87" s="302">
        <v>78</v>
      </c>
      <c r="B87" s="278" t="s">
        <v>247</v>
      </c>
      <c r="C87" s="278">
        <v>395.85</v>
      </c>
      <c r="D87" s="280">
        <v>401.4666666666667</v>
      </c>
      <c r="E87" s="280">
        <v>387.93333333333339</v>
      </c>
      <c r="F87" s="280">
        <v>380.01666666666671</v>
      </c>
      <c r="G87" s="280">
        <v>366.48333333333341</v>
      </c>
      <c r="H87" s="280">
        <v>409.38333333333338</v>
      </c>
      <c r="I87" s="280">
        <v>422.91666666666669</v>
      </c>
      <c r="J87" s="280">
        <v>430.83333333333337</v>
      </c>
      <c r="K87" s="278">
        <v>415</v>
      </c>
      <c r="L87" s="278">
        <v>393.55</v>
      </c>
      <c r="M87" s="278">
        <v>1.17055</v>
      </c>
    </row>
    <row r="88" spans="1:13">
      <c r="A88" s="302">
        <v>79</v>
      </c>
      <c r="B88" s="278" t="s">
        <v>105</v>
      </c>
      <c r="C88" s="278">
        <v>507.2</v>
      </c>
      <c r="D88" s="280">
        <v>505.35000000000008</v>
      </c>
      <c r="E88" s="280">
        <v>496.95000000000016</v>
      </c>
      <c r="F88" s="280">
        <v>486.7000000000001</v>
      </c>
      <c r="G88" s="280">
        <v>478.30000000000018</v>
      </c>
      <c r="H88" s="280">
        <v>515.60000000000014</v>
      </c>
      <c r="I88" s="280">
        <v>524.00000000000011</v>
      </c>
      <c r="J88" s="280">
        <v>534.25000000000011</v>
      </c>
      <c r="K88" s="278">
        <v>513.75</v>
      </c>
      <c r="L88" s="278">
        <v>495.1</v>
      </c>
      <c r="M88" s="278">
        <v>20.65117</v>
      </c>
    </row>
    <row r="89" spans="1:13">
      <c r="A89" s="302">
        <v>80</v>
      </c>
      <c r="B89" s="278" t="s">
        <v>248</v>
      </c>
      <c r="C89" s="278">
        <v>235.45</v>
      </c>
      <c r="D89" s="280">
        <v>237.36666666666667</v>
      </c>
      <c r="E89" s="280">
        <v>233.08333333333334</v>
      </c>
      <c r="F89" s="280">
        <v>230.71666666666667</v>
      </c>
      <c r="G89" s="280">
        <v>226.43333333333334</v>
      </c>
      <c r="H89" s="280">
        <v>239.73333333333335</v>
      </c>
      <c r="I89" s="280">
        <v>244.01666666666665</v>
      </c>
      <c r="J89" s="280">
        <v>246.38333333333335</v>
      </c>
      <c r="K89" s="278">
        <v>241.65</v>
      </c>
      <c r="L89" s="278">
        <v>235</v>
      </c>
      <c r="M89" s="278">
        <v>4.3239999999999998</v>
      </c>
    </row>
    <row r="90" spans="1:13">
      <c r="A90" s="302">
        <v>81</v>
      </c>
      <c r="B90" s="278" t="s">
        <v>249</v>
      </c>
      <c r="C90" s="278">
        <v>603.85</v>
      </c>
      <c r="D90" s="280">
        <v>612.11666666666667</v>
      </c>
      <c r="E90" s="280">
        <v>587.93333333333339</v>
      </c>
      <c r="F90" s="280">
        <v>572.01666666666677</v>
      </c>
      <c r="G90" s="280">
        <v>547.83333333333348</v>
      </c>
      <c r="H90" s="280">
        <v>628.0333333333333</v>
      </c>
      <c r="I90" s="280">
        <v>652.21666666666647</v>
      </c>
      <c r="J90" s="280">
        <v>668.13333333333321</v>
      </c>
      <c r="K90" s="278">
        <v>636.29999999999995</v>
      </c>
      <c r="L90" s="278">
        <v>596.20000000000005</v>
      </c>
      <c r="M90" s="278">
        <v>7.5629200000000001</v>
      </c>
    </row>
    <row r="91" spans="1:13">
      <c r="A91" s="302">
        <v>82</v>
      </c>
      <c r="B91" s="278" t="s">
        <v>250</v>
      </c>
      <c r="C91" s="278">
        <v>200</v>
      </c>
      <c r="D91" s="280">
        <v>201.43333333333331</v>
      </c>
      <c r="E91" s="280">
        <v>195.56666666666661</v>
      </c>
      <c r="F91" s="280">
        <v>191.1333333333333</v>
      </c>
      <c r="G91" s="280">
        <v>185.26666666666659</v>
      </c>
      <c r="H91" s="280">
        <v>205.86666666666662</v>
      </c>
      <c r="I91" s="280">
        <v>211.73333333333335</v>
      </c>
      <c r="J91" s="280">
        <v>216.16666666666663</v>
      </c>
      <c r="K91" s="278">
        <v>207.3</v>
      </c>
      <c r="L91" s="278">
        <v>197</v>
      </c>
      <c r="M91" s="278">
        <v>4.7814899999999998</v>
      </c>
    </row>
    <row r="92" spans="1:13">
      <c r="A92" s="302">
        <v>83</v>
      </c>
      <c r="B92" s="278" t="s">
        <v>106</v>
      </c>
      <c r="C92" s="278">
        <v>482.4</v>
      </c>
      <c r="D92" s="280">
        <v>479.2</v>
      </c>
      <c r="E92" s="280">
        <v>472.4</v>
      </c>
      <c r="F92" s="280">
        <v>462.4</v>
      </c>
      <c r="G92" s="280">
        <v>455.59999999999997</v>
      </c>
      <c r="H92" s="280">
        <v>489.2</v>
      </c>
      <c r="I92" s="280">
        <v>496.00000000000006</v>
      </c>
      <c r="J92" s="280">
        <v>506</v>
      </c>
      <c r="K92" s="278">
        <v>486</v>
      </c>
      <c r="L92" s="278">
        <v>469.2</v>
      </c>
      <c r="M92" s="278">
        <v>18.89011</v>
      </c>
    </row>
    <row r="93" spans="1:13">
      <c r="A93" s="302">
        <v>84</v>
      </c>
      <c r="B93" s="278" t="s">
        <v>251</v>
      </c>
      <c r="C93" s="278">
        <v>195.6</v>
      </c>
      <c r="D93" s="280">
        <v>197.19999999999996</v>
      </c>
      <c r="E93" s="280">
        <v>192.69999999999993</v>
      </c>
      <c r="F93" s="280">
        <v>189.79999999999998</v>
      </c>
      <c r="G93" s="280">
        <v>185.29999999999995</v>
      </c>
      <c r="H93" s="280">
        <v>200.09999999999991</v>
      </c>
      <c r="I93" s="280">
        <v>204.59999999999997</v>
      </c>
      <c r="J93" s="280">
        <v>207.49999999999989</v>
      </c>
      <c r="K93" s="278">
        <v>201.7</v>
      </c>
      <c r="L93" s="278">
        <v>194.3</v>
      </c>
      <c r="M93" s="278">
        <v>4.2013100000000003</v>
      </c>
    </row>
    <row r="94" spans="1:13">
      <c r="A94" s="302">
        <v>85</v>
      </c>
      <c r="B94" s="278" t="s">
        <v>252</v>
      </c>
      <c r="C94" s="278">
        <v>791.45</v>
      </c>
      <c r="D94" s="280">
        <v>794.48333333333323</v>
      </c>
      <c r="E94" s="280">
        <v>777.96666666666647</v>
      </c>
      <c r="F94" s="280">
        <v>764.48333333333323</v>
      </c>
      <c r="G94" s="280">
        <v>747.96666666666647</v>
      </c>
      <c r="H94" s="280">
        <v>807.96666666666647</v>
      </c>
      <c r="I94" s="280">
        <v>824.48333333333312</v>
      </c>
      <c r="J94" s="280">
        <v>837.96666666666647</v>
      </c>
      <c r="K94" s="278">
        <v>811</v>
      </c>
      <c r="L94" s="278">
        <v>781</v>
      </c>
      <c r="M94" s="278">
        <v>1.1412199999999999</v>
      </c>
    </row>
    <row r="95" spans="1:13">
      <c r="A95" s="302">
        <v>86</v>
      </c>
      <c r="B95" s="278" t="s">
        <v>109</v>
      </c>
      <c r="C95" s="278">
        <v>519.1</v>
      </c>
      <c r="D95" s="280">
        <v>517.33333333333337</v>
      </c>
      <c r="E95" s="280">
        <v>507.9666666666667</v>
      </c>
      <c r="F95" s="280">
        <v>496.83333333333331</v>
      </c>
      <c r="G95" s="280">
        <v>487.46666666666664</v>
      </c>
      <c r="H95" s="280">
        <v>528.4666666666667</v>
      </c>
      <c r="I95" s="280">
        <v>537.83333333333326</v>
      </c>
      <c r="J95" s="280">
        <v>548.96666666666681</v>
      </c>
      <c r="K95" s="278">
        <v>526.70000000000005</v>
      </c>
      <c r="L95" s="278">
        <v>506.2</v>
      </c>
      <c r="M95" s="278">
        <v>69.215360000000004</v>
      </c>
    </row>
    <row r="96" spans="1:13">
      <c r="A96" s="302">
        <v>87</v>
      </c>
      <c r="B96" s="278" t="s">
        <v>253</v>
      </c>
      <c r="C96" s="278">
        <v>2591.5500000000002</v>
      </c>
      <c r="D96" s="280">
        <v>2564.85</v>
      </c>
      <c r="E96" s="280">
        <v>2529.6999999999998</v>
      </c>
      <c r="F96" s="280">
        <v>2467.85</v>
      </c>
      <c r="G96" s="280">
        <v>2432.6999999999998</v>
      </c>
      <c r="H96" s="280">
        <v>2626.7</v>
      </c>
      <c r="I96" s="280">
        <v>2661.8500000000004</v>
      </c>
      <c r="J96" s="280">
        <v>2723.7</v>
      </c>
      <c r="K96" s="278">
        <v>2600</v>
      </c>
      <c r="L96" s="278">
        <v>2503</v>
      </c>
      <c r="M96" s="278">
        <v>2.3198599999999998</v>
      </c>
    </row>
    <row r="97" spans="1:13">
      <c r="A97" s="302">
        <v>88</v>
      </c>
      <c r="B97" s="278" t="s">
        <v>111</v>
      </c>
      <c r="C97" s="278">
        <v>946.4</v>
      </c>
      <c r="D97" s="280">
        <v>934.01666666666677</v>
      </c>
      <c r="E97" s="280">
        <v>918.03333333333353</v>
      </c>
      <c r="F97" s="280">
        <v>889.66666666666674</v>
      </c>
      <c r="G97" s="280">
        <v>873.68333333333351</v>
      </c>
      <c r="H97" s="280">
        <v>962.38333333333355</v>
      </c>
      <c r="I97" s="280">
        <v>978.3666666666669</v>
      </c>
      <c r="J97" s="280">
        <v>1006.7333333333336</v>
      </c>
      <c r="K97" s="278">
        <v>950</v>
      </c>
      <c r="L97" s="278">
        <v>905.65</v>
      </c>
      <c r="M97" s="278">
        <v>168.9314</v>
      </c>
    </row>
    <row r="98" spans="1:13">
      <c r="A98" s="302">
        <v>89</v>
      </c>
      <c r="B98" s="278" t="s">
        <v>254</v>
      </c>
      <c r="C98" s="278">
        <v>491</v>
      </c>
      <c r="D98" s="280">
        <v>486.48333333333335</v>
      </c>
      <c r="E98" s="280">
        <v>473.9666666666667</v>
      </c>
      <c r="F98" s="280">
        <v>456.93333333333334</v>
      </c>
      <c r="G98" s="280">
        <v>444.41666666666669</v>
      </c>
      <c r="H98" s="280">
        <v>503.51666666666671</v>
      </c>
      <c r="I98" s="280">
        <v>516.0333333333333</v>
      </c>
      <c r="J98" s="280">
        <v>533.06666666666672</v>
      </c>
      <c r="K98" s="278">
        <v>499</v>
      </c>
      <c r="L98" s="278">
        <v>469.45</v>
      </c>
      <c r="M98" s="278">
        <v>54.498719999999999</v>
      </c>
    </row>
    <row r="99" spans="1:13">
      <c r="A99" s="302">
        <v>90</v>
      </c>
      <c r="B99" s="278" t="s">
        <v>107</v>
      </c>
      <c r="C99" s="278">
        <v>508.3</v>
      </c>
      <c r="D99" s="280">
        <v>506.25</v>
      </c>
      <c r="E99" s="280">
        <v>494.5</v>
      </c>
      <c r="F99" s="280">
        <v>480.7</v>
      </c>
      <c r="G99" s="280">
        <v>468.95</v>
      </c>
      <c r="H99" s="280">
        <v>520.04999999999995</v>
      </c>
      <c r="I99" s="280">
        <v>531.79999999999995</v>
      </c>
      <c r="J99" s="280">
        <v>545.6</v>
      </c>
      <c r="K99" s="278">
        <v>518</v>
      </c>
      <c r="L99" s="278">
        <v>492.45</v>
      </c>
      <c r="M99" s="278">
        <v>24.486709999999999</v>
      </c>
    </row>
    <row r="100" spans="1:13">
      <c r="A100" s="302">
        <v>91</v>
      </c>
      <c r="B100" s="278" t="s">
        <v>112</v>
      </c>
      <c r="C100" s="278">
        <v>2026.75</v>
      </c>
      <c r="D100" s="280">
        <v>2006.3</v>
      </c>
      <c r="E100" s="280">
        <v>1953.6999999999998</v>
      </c>
      <c r="F100" s="280">
        <v>1880.6499999999999</v>
      </c>
      <c r="G100" s="280">
        <v>1828.0499999999997</v>
      </c>
      <c r="H100" s="280">
        <v>2079.35</v>
      </c>
      <c r="I100" s="280">
        <v>2131.9499999999998</v>
      </c>
      <c r="J100" s="280">
        <v>2205</v>
      </c>
      <c r="K100" s="278">
        <v>2058.9</v>
      </c>
      <c r="L100" s="278">
        <v>1933.25</v>
      </c>
      <c r="M100" s="278">
        <v>18.811610000000002</v>
      </c>
    </row>
    <row r="101" spans="1:13">
      <c r="A101" s="302">
        <v>92</v>
      </c>
      <c r="B101" s="278" t="s">
        <v>113</v>
      </c>
      <c r="C101" s="278">
        <v>252.85</v>
      </c>
      <c r="D101" s="280">
        <v>256.59999999999997</v>
      </c>
      <c r="E101" s="280">
        <v>248.19999999999993</v>
      </c>
      <c r="F101" s="280">
        <v>243.54999999999995</v>
      </c>
      <c r="G101" s="280">
        <v>235.14999999999992</v>
      </c>
      <c r="H101" s="280">
        <v>261.24999999999994</v>
      </c>
      <c r="I101" s="280">
        <v>269.64999999999992</v>
      </c>
      <c r="J101" s="280">
        <v>274.29999999999995</v>
      </c>
      <c r="K101" s="278">
        <v>265</v>
      </c>
      <c r="L101" s="278">
        <v>251.95</v>
      </c>
      <c r="M101" s="278">
        <v>3.9022899999999998</v>
      </c>
    </row>
    <row r="102" spans="1:13">
      <c r="A102" s="302">
        <v>93</v>
      </c>
      <c r="B102" s="278" t="s">
        <v>115</v>
      </c>
      <c r="C102" s="278">
        <v>118.6</v>
      </c>
      <c r="D102" s="280">
        <v>118.26666666666667</v>
      </c>
      <c r="E102" s="280">
        <v>115.83333333333333</v>
      </c>
      <c r="F102" s="280">
        <v>113.06666666666666</v>
      </c>
      <c r="G102" s="280">
        <v>110.63333333333333</v>
      </c>
      <c r="H102" s="280">
        <v>121.03333333333333</v>
      </c>
      <c r="I102" s="280">
        <v>123.46666666666667</v>
      </c>
      <c r="J102" s="280">
        <v>126.23333333333333</v>
      </c>
      <c r="K102" s="278">
        <v>120.7</v>
      </c>
      <c r="L102" s="278">
        <v>115.5</v>
      </c>
      <c r="M102" s="278">
        <v>159.93883</v>
      </c>
    </row>
    <row r="103" spans="1:13">
      <c r="A103" s="302">
        <v>94</v>
      </c>
      <c r="B103" s="278" t="s">
        <v>116</v>
      </c>
      <c r="C103" s="278">
        <v>202.5</v>
      </c>
      <c r="D103" s="280">
        <v>198.06666666666669</v>
      </c>
      <c r="E103" s="280">
        <v>191.13333333333338</v>
      </c>
      <c r="F103" s="280">
        <v>179.76666666666668</v>
      </c>
      <c r="G103" s="280">
        <v>172.83333333333337</v>
      </c>
      <c r="H103" s="280">
        <v>209.43333333333339</v>
      </c>
      <c r="I103" s="280">
        <v>216.36666666666673</v>
      </c>
      <c r="J103" s="280">
        <v>227.73333333333341</v>
      </c>
      <c r="K103" s="278">
        <v>205</v>
      </c>
      <c r="L103" s="278">
        <v>186.7</v>
      </c>
      <c r="M103" s="278">
        <v>201.79756</v>
      </c>
    </row>
    <row r="104" spans="1:13">
      <c r="A104" s="302">
        <v>95</v>
      </c>
      <c r="B104" s="278" t="s">
        <v>117</v>
      </c>
      <c r="C104" s="278">
        <v>2010.2</v>
      </c>
      <c r="D104" s="280">
        <v>2027.7333333333333</v>
      </c>
      <c r="E104" s="280">
        <v>1982.4666666666667</v>
      </c>
      <c r="F104" s="280">
        <v>1954.7333333333333</v>
      </c>
      <c r="G104" s="280">
        <v>1909.4666666666667</v>
      </c>
      <c r="H104" s="280">
        <v>2055.4666666666667</v>
      </c>
      <c r="I104" s="280">
        <v>2100.7333333333336</v>
      </c>
      <c r="J104" s="280">
        <v>2128.4666666666667</v>
      </c>
      <c r="K104" s="278">
        <v>2073</v>
      </c>
      <c r="L104" s="278">
        <v>2000</v>
      </c>
      <c r="M104" s="278">
        <v>51.277560000000001</v>
      </c>
    </row>
    <row r="105" spans="1:13">
      <c r="A105" s="302">
        <v>96</v>
      </c>
      <c r="B105" s="278" t="s">
        <v>255</v>
      </c>
      <c r="C105" s="278">
        <v>169.45</v>
      </c>
      <c r="D105" s="280">
        <v>170.04999999999998</v>
      </c>
      <c r="E105" s="280">
        <v>167.14999999999998</v>
      </c>
      <c r="F105" s="280">
        <v>164.85</v>
      </c>
      <c r="G105" s="280">
        <v>161.94999999999999</v>
      </c>
      <c r="H105" s="280">
        <v>172.34999999999997</v>
      </c>
      <c r="I105" s="280">
        <v>175.25</v>
      </c>
      <c r="J105" s="280">
        <v>177.54999999999995</v>
      </c>
      <c r="K105" s="278">
        <v>172.95</v>
      </c>
      <c r="L105" s="278">
        <v>167.75</v>
      </c>
      <c r="M105" s="278">
        <v>3.7447400000000002</v>
      </c>
    </row>
    <row r="106" spans="1:13">
      <c r="A106" s="302">
        <v>97</v>
      </c>
      <c r="B106" s="278" t="s">
        <v>256</v>
      </c>
      <c r="C106" s="278">
        <v>22.75</v>
      </c>
      <c r="D106" s="280">
        <v>22.816666666666666</v>
      </c>
      <c r="E106" s="280">
        <v>22.233333333333334</v>
      </c>
      <c r="F106" s="280">
        <v>21.716666666666669</v>
      </c>
      <c r="G106" s="280">
        <v>21.133333333333336</v>
      </c>
      <c r="H106" s="280">
        <v>23.333333333333332</v>
      </c>
      <c r="I106" s="280">
        <v>23.916666666666668</v>
      </c>
      <c r="J106" s="280">
        <v>24.43333333333333</v>
      </c>
      <c r="K106" s="278">
        <v>23.4</v>
      </c>
      <c r="L106" s="278">
        <v>22.3</v>
      </c>
      <c r="M106" s="278">
        <v>10.6149</v>
      </c>
    </row>
    <row r="107" spans="1:13">
      <c r="A107" s="302">
        <v>98</v>
      </c>
      <c r="B107" s="278" t="s">
        <v>110</v>
      </c>
      <c r="C107" s="278">
        <v>1732.15</v>
      </c>
      <c r="D107" s="280">
        <v>1729.8999999999999</v>
      </c>
      <c r="E107" s="280">
        <v>1682.2499999999998</v>
      </c>
      <c r="F107" s="280">
        <v>1632.35</v>
      </c>
      <c r="G107" s="280">
        <v>1584.6999999999998</v>
      </c>
      <c r="H107" s="280">
        <v>1779.7999999999997</v>
      </c>
      <c r="I107" s="280">
        <v>1827.4499999999998</v>
      </c>
      <c r="J107" s="280">
        <v>1877.3499999999997</v>
      </c>
      <c r="K107" s="278">
        <v>1777.55</v>
      </c>
      <c r="L107" s="278">
        <v>1680</v>
      </c>
      <c r="M107" s="278">
        <v>87.814369999999997</v>
      </c>
    </row>
    <row r="108" spans="1:13">
      <c r="A108" s="302">
        <v>99</v>
      </c>
      <c r="B108" s="278" t="s">
        <v>119</v>
      </c>
      <c r="C108" s="278">
        <v>341.4</v>
      </c>
      <c r="D108" s="280">
        <v>337.40000000000003</v>
      </c>
      <c r="E108" s="280">
        <v>329.25000000000006</v>
      </c>
      <c r="F108" s="280">
        <v>317.10000000000002</v>
      </c>
      <c r="G108" s="280">
        <v>308.95000000000005</v>
      </c>
      <c r="H108" s="280">
        <v>349.55000000000007</v>
      </c>
      <c r="I108" s="280">
        <v>357.70000000000005</v>
      </c>
      <c r="J108" s="280">
        <v>369.85000000000008</v>
      </c>
      <c r="K108" s="278">
        <v>345.55</v>
      </c>
      <c r="L108" s="278">
        <v>325.25</v>
      </c>
      <c r="M108" s="278">
        <v>499.53120999999999</v>
      </c>
    </row>
    <row r="109" spans="1:13">
      <c r="A109" s="302">
        <v>100</v>
      </c>
      <c r="B109" s="278" t="s">
        <v>257</v>
      </c>
      <c r="C109" s="278">
        <v>1212.1500000000001</v>
      </c>
      <c r="D109" s="280">
        <v>1208.7333333333333</v>
      </c>
      <c r="E109" s="280">
        <v>1177.7666666666667</v>
      </c>
      <c r="F109" s="280">
        <v>1143.3833333333332</v>
      </c>
      <c r="G109" s="280">
        <v>1112.4166666666665</v>
      </c>
      <c r="H109" s="280">
        <v>1243.1166666666668</v>
      </c>
      <c r="I109" s="280">
        <v>1274.0833333333335</v>
      </c>
      <c r="J109" s="280">
        <v>1308.4666666666669</v>
      </c>
      <c r="K109" s="278">
        <v>1239.7</v>
      </c>
      <c r="L109" s="278">
        <v>1174.3499999999999</v>
      </c>
      <c r="M109" s="278">
        <v>4.7126900000000003</v>
      </c>
    </row>
    <row r="110" spans="1:13">
      <c r="A110" s="302">
        <v>101</v>
      </c>
      <c r="B110" s="278" t="s">
        <v>120</v>
      </c>
      <c r="C110" s="278">
        <v>394.55</v>
      </c>
      <c r="D110" s="280">
        <v>389.61666666666673</v>
      </c>
      <c r="E110" s="280">
        <v>375.88333333333344</v>
      </c>
      <c r="F110" s="280">
        <v>357.2166666666667</v>
      </c>
      <c r="G110" s="280">
        <v>343.48333333333341</v>
      </c>
      <c r="H110" s="280">
        <v>408.28333333333347</v>
      </c>
      <c r="I110" s="280">
        <v>422.01666666666671</v>
      </c>
      <c r="J110" s="280">
        <v>440.68333333333351</v>
      </c>
      <c r="K110" s="278">
        <v>403.35</v>
      </c>
      <c r="L110" s="278">
        <v>370.95</v>
      </c>
      <c r="M110" s="278">
        <v>49.464359999999999</v>
      </c>
    </row>
    <row r="111" spans="1:13">
      <c r="A111" s="302">
        <v>102</v>
      </c>
      <c r="B111" s="278" t="s">
        <v>258</v>
      </c>
      <c r="C111" s="278">
        <v>20.399999999999999</v>
      </c>
      <c r="D111" s="280">
        <v>20.483333333333334</v>
      </c>
      <c r="E111" s="280">
        <v>20.166666666666668</v>
      </c>
      <c r="F111" s="280">
        <v>19.933333333333334</v>
      </c>
      <c r="G111" s="280">
        <v>19.616666666666667</v>
      </c>
      <c r="H111" s="280">
        <v>20.716666666666669</v>
      </c>
      <c r="I111" s="280">
        <v>21.033333333333331</v>
      </c>
      <c r="J111" s="280">
        <v>21.266666666666669</v>
      </c>
      <c r="K111" s="278">
        <v>20.8</v>
      </c>
      <c r="L111" s="278">
        <v>20.25</v>
      </c>
      <c r="M111" s="278">
        <v>8.1166599999999995</v>
      </c>
    </row>
    <row r="112" spans="1:13">
      <c r="A112" s="302">
        <v>103</v>
      </c>
      <c r="B112" s="278" t="s">
        <v>122</v>
      </c>
      <c r="C112" s="278">
        <v>20.95</v>
      </c>
      <c r="D112" s="280">
        <v>20.733333333333331</v>
      </c>
      <c r="E112" s="280">
        <v>20.36666666666666</v>
      </c>
      <c r="F112" s="280">
        <v>19.783333333333328</v>
      </c>
      <c r="G112" s="280">
        <v>19.416666666666657</v>
      </c>
      <c r="H112" s="280">
        <v>21.316666666666663</v>
      </c>
      <c r="I112" s="280">
        <v>21.68333333333333</v>
      </c>
      <c r="J112" s="280">
        <v>22.266666666666666</v>
      </c>
      <c r="K112" s="278">
        <v>21.1</v>
      </c>
      <c r="L112" s="278">
        <v>20.149999999999999</v>
      </c>
      <c r="M112" s="278">
        <v>236.76351</v>
      </c>
    </row>
    <row r="113" spans="1:13">
      <c r="A113" s="302">
        <v>104</v>
      </c>
      <c r="B113" s="278" t="s">
        <v>129</v>
      </c>
      <c r="C113" s="278">
        <v>163.9</v>
      </c>
      <c r="D113" s="280">
        <v>165.26666666666668</v>
      </c>
      <c r="E113" s="280">
        <v>159.13333333333335</v>
      </c>
      <c r="F113" s="280">
        <v>154.36666666666667</v>
      </c>
      <c r="G113" s="280">
        <v>148.23333333333335</v>
      </c>
      <c r="H113" s="280">
        <v>170.03333333333336</v>
      </c>
      <c r="I113" s="280">
        <v>176.16666666666669</v>
      </c>
      <c r="J113" s="280">
        <v>180.93333333333337</v>
      </c>
      <c r="K113" s="278">
        <v>171.4</v>
      </c>
      <c r="L113" s="278">
        <v>160.5</v>
      </c>
      <c r="M113" s="278">
        <v>655.86752999999999</v>
      </c>
    </row>
    <row r="114" spans="1:13">
      <c r="A114" s="302">
        <v>105</v>
      </c>
      <c r="B114" s="278" t="s">
        <v>118</v>
      </c>
      <c r="C114" s="278">
        <v>123.55</v>
      </c>
      <c r="D114" s="280">
        <v>122.61666666666667</v>
      </c>
      <c r="E114" s="280">
        <v>119.23333333333335</v>
      </c>
      <c r="F114" s="280">
        <v>114.91666666666667</v>
      </c>
      <c r="G114" s="280">
        <v>111.53333333333335</v>
      </c>
      <c r="H114" s="280">
        <v>126.93333333333335</v>
      </c>
      <c r="I114" s="280">
        <v>130.31666666666666</v>
      </c>
      <c r="J114" s="280">
        <v>134.63333333333335</v>
      </c>
      <c r="K114" s="278">
        <v>126</v>
      </c>
      <c r="L114" s="278">
        <v>118.3</v>
      </c>
      <c r="M114" s="278">
        <v>180.27087</v>
      </c>
    </row>
    <row r="115" spans="1:13">
      <c r="A115" s="302">
        <v>106</v>
      </c>
      <c r="B115" s="278" t="s">
        <v>259</v>
      </c>
      <c r="C115" s="278">
        <v>102.85</v>
      </c>
      <c r="D115" s="280">
        <v>104.01666666666667</v>
      </c>
      <c r="E115" s="280">
        <v>101.03333333333333</v>
      </c>
      <c r="F115" s="280">
        <v>99.216666666666669</v>
      </c>
      <c r="G115" s="280">
        <v>96.233333333333334</v>
      </c>
      <c r="H115" s="280">
        <v>105.83333333333333</v>
      </c>
      <c r="I115" s="280">
        <v>108.81666666666665</v>
      </c>
      <c r="J115" s="280">
        <v>110.63333333333333</v>
      </c>
      <c r="K115" s="278">
        <v>107</v>
      </c>
      <c r="L115" s="278">
        <v>102.2</v>
      </c>
      <c r="M115" s="278">
        <v>5.6629399999999999</v>
      </c>
    </row>
    <row r="116" spans="1:13">
      <c r="A116" s="302">
        <v>107</v>
      </c>
      <c r="B116" s="278" t="s">
        <v>260</v>
      </c>
      <c r="C116" s="278">
        <v>46.65</v>
      </c>
      <c r="D116" s="280">
        <v>46.316666666666663</v>
      </c>
      <c r="E116" s="280">
        <v>45.483333333333327</v>
      </c>
      <c r="F116" s="280">
        <v>44.316666666666663</v>
      </c>
      <c r="G116" s="280">
        <v>43.483333333333327</v>
      </c>
      <c r="H116" s="280">
        <v>47.483333333333327</v>
      </c>
      <c r="I116" s="280">
        <v>48.31666666666667</v>
      </c>
      <c r="J116" s="280">
        <v>49.483333333333327</v>
      </c>
      <c r="K116" s="278">
        <v>47.15</v>
      </c>
      <c r="L116" s="278">
        <v>45.15</v>
      </c>
      <c r="M116" s="278">
        <v>13.27788</v>
      </c>
    </row>
    <row r="117" spans="1:13">
      <c r="A117" s="302">
        <v>108</v>
      </c>
      <c r="B117" s="278" t="s">
        <v>261</v>
      </c>
      <c r="C117" s="278">
        <v>71.45</v>
      </c>
      <c r="D117" s="280">
        <v>72.13333333333334</v>
      </c>
      <c r="E117" s="280">
        <v>70.416666666666686</v>
      </c>
      <c r="F117" s="280">
        <v>69.38333333333334</v>
      </c>
      <c r="G117" s="280">
        <v>67.666666666666686</v>
      </c>
      <c r="H117" s="280">
        <v>73.166666666666686</v>
      </c>
      <c r="I117" s="280">
        <v>74.883333333333354</v>
      </c>
      <c r="J117" s="280">
        <v>75.916666666666686</v>
      </c>
      <c r="K117" s="278">
        <v>73.849999999999994</v>
      </c>
      <c r="L117" s="278">
        <v>71.099999999999994</v>
      </c>
      <c r="M117" s="278">
        <v>5.9211999999999998</v>
      </c>
    </row>
    <row r="118" spans="1:13">
      <c r="A118" s="302">
        <v>109</v>
      </c>
      <c r="B118" s="278" t="s">
        <v>128</v>
      </c>
      <c r="C118" s="278">
        <v>76.55</v>
      </c>
      <c r="D118" s="280">
        <v>75.55</v>
      </c>
      <c r="E118" s="280">
        <v>73.8</v>
      </c>
      <c r="F118" s="280">
        <v>71.05</v>
      </c>
      <c r="G118" s="280">
        <v>69.3</v>
      </c>
      <c r="H118" s="280">
        <v>78.3</v>
      </c>
      <c r="I118" s="280">
        <v>80.05</v>
      </c>
      <c r="J118" s="280">
        <v>82.8</v>
      </c>
      <c r="K118" s="278">
        <v>77.3</v>
      </c>
      <c r="L118" s="278">
        <v>72.8</v>
      </c>
      <c r="M118" s="278">
        <v>262.98392999999999</v>
      </c>
    </row>
    <row r="119" spans="1:13">
      <c r="A119" s="302">
        <v>110</v>
      </c>
      <c r="B119" s="278" t="s">
        <v>123</v>
      </c>
      <c r="C119" s="278">
        <v>468.1</v>
      </c>
      <c r="D119" s="280">
        <v>468.51666666666665</v>
      </c>
      <c r="E119" s="280">
        <v>459.13333333333333</v>
      </c>
      <c r="F119" s="280">
        <v>450.16666666666669</v>
      </c>
      <c r="G119" s="280">
        <v>440.78333333333336</v>
      </c>
      <c r="H119" s="280">
        <v>477.48333333333329</v>
      </c>
      <c r="I119" s="280">
        <v>486.86666666666662</v>
      </c>
      <c r="J119" s="280">
        <v>495.83333333333326</v>
      </c>
      <c r="K119" s="278">
        <v>477.9</v>
      </c>
      <c r="L119" s="278">
        <v>459.55</v>
      </c>
      <c r="M119" s="278">
        <v>31.67961</v>
      </c>
    </row>
    <row r="120" spans="1:13">
      <c r="A120" s="302">
        <v>111</v>
      </c>
      <c r="B120" s="278" t="s">
        <v>125</v>
      </c>
      <c r="C120" s="278">
        <v>425.5</v>
      </c>
      <c r="D120" s="280">
        <v>421.11666666666662</v>
      </c>
      <c r="E120" s="280">
        <v>412.88333333333321</v>
      </c>
      <c r="F120" s="280">
        <v>400.26666666666659</v>
      </c>
      <c r="G120" s="280">
        <v>392.03333333333319</v>
      </c>
      <c r="H120" s="280">
        <v>433.73333333333323</v>
      </c>
      <c r="I120" s="280">
        <v>441.9666666666667</v>
      </c>
      <c r="J120" s="280">
        <v>454.58333333333326</v>
      </c>
      <c r="K120" s="278">
        <v>429.35</v>
      </c>
      <c r="L120" s="278">
        <v>408.5</v>
      </c>
      <c r="M120" s="278">
        <v>171.85017999999999</v>
      </c>
    </row>
    <row r="121" spans="1:13">
      <c r="A121" s="302">
        <v>112</v>
      </c>
      <c r="B121" s="278" t="s">
        <v>262</v>
      </c>
      <c r="C121" s="278">
        <v>2646.85</v>
      </c>
      <c r="D121" s="280">
        <v>2634.9500000000003</v>
      </c>
      <c r="E121" s="280">
        <v>2594.9000000000005</v>
      </c>
      <c r="F121" s="280">
        <v>2542.9500000000003</v>
      </c>
      <c r="G121" s="280">
        <v>2502.9000000000005</v>
      </c>
      <c r="H121" s="280">
        <v>2686.9000000000005</v>
      </c>
      <c r="I121" s="280">
        <v>2726.9500000000007</v>
      </c>
      <c r="J121" s="280">
        <v>2778.9000000000005</v>
      </c>
      <c r="K121" s="278">
        <v>2675</v>
      </c>
      <c r="L121" s="278">
        <v>2583</v>
      </c>
      <c r="M121" s="278">
        <v>4.8261900000000004</v>
      </c>
    </row>
    <row r="122" spans="1:13">
      <c r="A122" s="302">
        <v>113</v>
      </c>
      <c r="B122" s="278" t="s">
        <v>127</v>
      </c>
      <c r="C122" s="278">
        <v>665.9</v>
      </c>
      <c r="D122" s="280">
        <v>670.46666666666658</v>
      </c>
      <c r="E122" s="280">
        <v>659.48333333333312</v>
      </c>
      <c r="F122" s="280">
        <v>653.06666666666649</v>
      </c>
      <c r="G122" s="280">
        <v>642.08333333333303</v>
      </c>
      <c r="H122" s="280">
        <v>676.88333333333321</v>
      </c>
      <c r="I122" s="280">
        <v>687.86666666666656</v>
      </c>
      <c r="J122" s="280">
        <v>694.2833333333333</v>
      </c>
      <c r="K122" s="278">
        <v>681.45</v>
      </c>
      <c r="L122" s="278">
        <v>664.05</v>
      </c>
      <c r="M122" s="278">
        <v>79.344570000000004</v>
      </c>
    </row>
    <row r="123" spans="1:13">
      <c r="A123" s="302">
        <v>114</v>
      </c>
      <c r="B123" s="278" t="s">
        <v>124</v>
      </c>
      <c r="C123" s="278">
        <v>937.05</v>
      </c>
      <c r="D123" s="280">
        <v>934.48333333333323</v>
      </c>
      <c r="E123" s="280">
        <v>914.16666666666652</v>
      </c>
      <c r="F123" s="280">
        <v>891.2833333333333</v>
      </c>
      <c r="G123" s="280">
        <v>870.96666666666658</v>
      </c>
      <c r="H123" s="280">
        <v>957.36666666666645</v>
      </c>
      <c r="I123" s="280">
        <v>977.68333333333328</v>
      </c>
      <c r="J123" s="280">
        <v>1000.5666666666664</v>
      </c>
      <c r="K123" s="278">
        <v>954.8</v>
      </c>
      <c r="L123" s="278">
        <v>911.6</v>
      </c>
      <c r="M123" s="278">
        <v>22.292449999999999</v>
      </c>
    </row>
    <row r="124" spans="1:13">
      <c r="A124" s="302">
        <v>115</v>
      </c>
      <c r="B124" s="278" t="s">
        <v>263</v>
      </c>
      <c r="C124" s="278">
        <v>1549.9</v>
      </c>
      <c r="D124" s="280">
        <v>1566.1500000000003</v>
      </c>
      <c r="E124" s="280">
        <v>1525.8500000000006</v>
      </c>
      <c r="F124" s="280">
        <v>1501.8000000000002</v>
      </c>
      <c r="G124" s="280">
        <v>1461.5000000000005</v>
      </c>
      <c r="H124" s="280">
        <v>1590.2000000000007</v>
      </c>
      <c r="I124" s="280">
        <v>1630.5000000000005</v>
      </c>
      <c r="J124" s="280">
        <v>1654.5500000000009</v>
      </c>
      <c r="K124" s="278">
        <v>1606.45</v>
      </c>
      <c r="L124" s="278">
        <v>1542.1</v>
      </c>
      <c r="M124" s="278">
        <v>3.7905600000000002</v>
      </c>
    </row>
    <row r="125" spans="1:13">
      <c r="A125" s="302">
        <v>116</v>
      </c>
      <c r="B125" s="278" t="s">
        <v>264</v>
      </c>
      <c r="C125" s="278">
        <v>39.9</v>
      </c>
      <c r="D125" s="280">
        <v>40.15</v>
      </c>
      <c r="E125" s="280">
        <v>39.299999999999997</v>
      </c>
      <c r="F125" s="280">
        <v>38.699999999999996</v>
      </c>
      <c r="G125" s="280">
        <v>37.849999999999994</v>
      </c>
      <c r="H125" s="280">
        <v>40.75</v>
      </c>
      <c r="I125" s="280">
        <v>41.600000000000009</v>
      </c>
      <c r="J125" s="280">
        <v>42.2</v>
      </c>
      <c r="K125" s="278">
        <v>41</v>
      </c>
      <c r="L125" s="278">
        <v>39.549999999999997</v>
      </c>
      <c r="M125" s="278">
        <v>6.9320500000000003</v>
      </c>
    </row>
    <row r="126" spans="1:13">
      <c r="A126" s="302">
        <v>117</v>
      </c>
      <c r="B126" s="278" t="s">
        <v>131</v>
      </c>
      <c r="C126" s="278">
        <v>165.8</v>
      </c>
      <c r="D126" s="280">
        <v>166.08333333333334</v>
      </c>
      <c r="E126" s="280">
        <v>162.86666666666667</v>
      </c>
      <c r="F126" s="280">
        <v>159.93333333333334</v>
      </c>
      <c r="G126" s="280">
        <v>156.71666666666667</v>
      </c>
      <c r="H126" s="280">
        <v>169.01666666666668</v>
      </c>
      <c r="I126" s="280">
        <v>172.23333333333332</v>
      </c>
      <c r="J126" s="280">
        <v>175.16666666666669</v>
      </c>
      <c r="K126" s="278">
        <v>169.3</v>
      </c>
      <c r="L126" s="278">
        <v>163.15</v>
      </c>
      <c r="M126" s="278">
        <v>87.207440000000005</v>
      </c>
    </row>
    <row r="127" spans="1:13">
      <c r="A127" s="302">
        <v>118</v>
      </c>
      <c r="B127" s="278" t="s">
        <v>130</v>
      </c>
      <c r="C127" s="278">
        <v>89.5</v>
      </c>
      <c r="D127" s="280">
        <v>88.333333333333329</v>
      </c>
      <c r="E127" s="280">
        <v>86.416666666666657</v>
      </c>
      <c r="F127" s="280">
        <v>83.333333333333329</v>
      </c>
      <c r="G127" s="280">
        <v>81.416666666666657</v>
      </c>
      <c r="H127" s="280">
        <v>91.416666666666657</v>
      </c>
      <c r="I127" s="280">
        <v>93.333333333333314</v>
      </c>
      <c r="J127" s="280">
        <v>96.416666666666657</v>
      </c>
      <c r="K127" s="278">
        <v>90.25</v>
      </c>
      <c r="L127" s="278">
        <v>85.25</v>
      </c>
      <c r="M127" s="278">
        <v>220.20977999999999</v>
      </c>
    </row>
    <row r="128" spans="1:13">
      <c r="A128" s="302">
        <v>119</v>
      </c>
      <c r="B128" s="278" t="s">
        <v>132</v>
      </c>
      <c r="C128" s="278">
        <v>1557.05</v>
      </c>
      <c r="D128" s="280">
        <v>1538.5166666666667</v>
      </c>
      <c r="E128" s="280">
        <v>1513.0333333333333</v>
      </c>
      <c r="F128" s="280">
        <v>1469.0166666666667</v>
      </c>
      <c r="G128" s="280">
        <v>1443.5333333333333</v>
      </c>
      <c r="H128" s="280">
        <v>1582.5333333333333</v>
      </c>
      <c r="I128" s="280">
        <v>1608.0166666666664</v>
      </c>
      <c r="J128" s="280">
        <v>1652.0333333333333</v>
      </c>
      <c r="K128" s="278">
        <v>1564</v>
      </c>
      <c r="L128" s="278">
        <v>1494.5</v>
      </c>
      <c r="M128" s="278">
        <v>13.83062</v>
      </c>
    </row>
    <row r="129" spans="1:13">
      <c r="A129" s="302">
        <v>120</v>
      </c>
      <c r="B129" s="278" t="s">
        <v>265</v>
      </c>
      <c r="C129" s="278">
        <v>365.85</v>
      </c>
      <c r="D129" s="280">
        <v>371.95</v>
      </c>
      <c r="E129" s="280">
        <v>356.9</v>
      </c>
      <c r="F129" s="280">
        <v>347.95</v>
      </c>
      <c r="G129" s="280">
        <v>332.9</v>
      </c>
      <c r="H129" s="280">
        <v>380.9</v>
      </c>
      <c r="I129" s="280">
        <v>395.95000000000005</v>
      </c>
      <c r="J129" s="280">
        <v>404.9</v>
      </c>
      <c r="K129" s="278">
        <v>387</v>
      </c>
      <c r="L129" s="278">
        <v>363</v>
      </c>
      <c r="M129" s="278">
        <v>2.4580500000000001</v>
      </c>
    </row>
    <row r="130" spans="1:13">
      <c r="A130" s="302">
        <v>121</v>
      </c>
      <c r="B130" s="278" t="s">
        <v>134</v>
      </c>
      <c r="C130" s="278">
        <v>1245.95</v>
      </c>
      <c r="D130" s="280">
        <v>1245.8666666666668</v>
      </c>
      <c r="E130" s="280">
        <v>1214.3333333333335</v>
      </c>
      <c r="F130" s="280">
        <v>1182.7166666666667</v>
      </c>
      <c r="G130" s="280">
        <v>1151.1833333333334</v>
      </c>
      <c r="H130" s="280">
        <v>1277.4833333333336</v>
      </c>
      <c r="I130" s="280">
        <v>1309.0166666666669</v>
      </c>
      <c r="J130" s="280">
        <v>1340.6333333333337</v>
      </c>
      <c r="K130" s="278">
        <v>1277.4000000000001</v>
      </c>
      <c r="L130" s="278">
        <v>1214.25</v>
      </c>
      <c r="M130" s="278">
        <v>46.042740000000002</v>
      </c>
    </row>
    <row r="131" spans="1:13">
      <c r="A131" s="302">
        <v>122</v>
      </c>
      <c r="B131" s="278" t="s">
        <v>135</v>
      </c>
      <c r="C131" s="278">
        <v>59.3</v>
      </c>
      <c r="D131" s="280">
        <v>58.666666666666664</v>
      </c>
      <c r="E131" s="280">
        <v>57.483333333333327</v>
      </c>
      <c r="F131" s="280">
        <v>55.666666666666664</v>
      </c>
      <c r="G131" s="280">
        <v>54.483333333333327</v>
      </c>
      <c r="H131" s="280">
        <v>60.483333333333327</v>
      </c>
      <c r="I131" s="280">
        <v>61.666666666666664</v>
      </c>
      <c r="J131" s="280">
        <v>63.483333333333327</v>
      </c>
      <c r="K131" s="278">
        <v>59.85</v>
      </c>
      <c r="L131" s="278">
        <v>56.85</v>
      </c>
      <c r="M131" s="278">
        <v>235.39901</v>
      </c>
    </row>
    <row r="132" spans="1:13">
      <c r="A132" s="302">
        <v>123</v>
      </c>
      <c r="B132" s="278" t="s">
        <v>266</v>
      </c>
      <c r="C132" s="278">
        <v>1189.25</v>
      </c>
      <c r="D132" s="280">
        <v>1193.25</v>
      </c>
      <c r="E132" s="280">
        <v>1172.5</v>
      </c>
      <c r="F132" s="280">
        <v>1155.75</v>
      </c>
      <c r="G132" s="280">
        <v>1135</v>
      </c>
      <c r="H132" s="280">
        <v>1210</v>
      </c>
      <c r="I132" s="280">
        <v>1230.75</v>
      </c>
      <c r="J132" s="280">
        <v>1247.5</v>
      </c>
      <c r="K132" s="278">
        <v>1214</v>
      </c>
      <c r="L132" s="278">
        <v>1176.5</v>
      </c>
      <c r="M132" s="278">
        <v>0.51163999999999998</v>
      </c>
    </row>
    <row r="133" spans="1:13">
      <c r="A133" s="302">
        <v>124</v>
      </c>
      <c r="B133" s="278" t="s">
        <v>136</v>
      </c>
      <c r="C133" s="278">
        <v>262.60000000000002</v>
      </c>
      <c r="D133" s="280">
        <v>258.76666666666665</v>
      </c>
      <c r="E133" s="280">
        <v>251.63333333333333</v>
      </c>
      <c r="F133" s="280">
        <v>240.66666666666669</v>
      </c>
      <c r="G133" s="280">
        <v>233.53333333333336</v>
      </c>
      <c r="H133" s="280">
        <v>269.73333333333329</v>
      </c>
      <c r="I133" s="280">
        <v>276.86666666666662</v>
      </c>
      <c r="J133" s="280">
        <v>287.83333333333326</v>
      </c>
      <c r="K133" s="278">
        <v>265.89999999999998</v>
      </c>
      <c r="L133" s="278">
        <v>247.8</v>
      </c>
      <c r="M133" s="278">
        <v>63.205030000000001</v>
      </c>
    </row>
    <row r="134" spans="1:13">
      <c r="A134" s="302">
        <v>125</v>
      </c>
      <c r="B134" s="278" t="s">
        <v>267</v>
      </c>
      <c r="C134" s="278">
        <v>1536.1</v>
      </c>
      <c r="D134" s="280">
        <v>1537.8666666666668</v>
      </c>
      <c r="E134" s="280">
        <v>1508.2833333333335</v>
      </c>
      <c r="F134" s="280">
        <v>1480.4666666666667</v>
      </c>
      <c r="G134" s="280">
        <v>1450.8833333333334</v>
      </c>
      <c r="H134" s="280">
        <v>1565.6833333333336</v>
      </c>
      <c r="I134" s="280">
        <v>1595.2666666666667</v>
      </c>
      <c r="J134" s="280">
        <v>1623.0833333333337</v>
      </c>
      <c r="K134" s="278">
        <v>1567.45</v>
      </c>
      <c r="L134" s="278">
        <v>1510.05</v>
      </c>
      <c r="M134" s="278">
        <v>1.4848399999999999</v>
      </c>
    </row>
    <row r="135" spans="1:13">
      <c r="A135" s="302">
        <v>126</v>
      </c>
      <c r="B135" s="278" t="s">
        <v>137</v>
      </c>
      <c r="C135" s="278">
        <v>837.3</v>
      </c>
      <c r="D135" s="280">
        <v>834.30000000000007</v>
      </c>
      <c r="E135" s="280">
        <v>820.60000000000014</v>
      </c>
      <c r="F135" s="280">
        <v>803.90000000000009</v>
      </c>
      <c r="G135" s="280">
        <v>790.20000000000016</v>
      </c>
      <c r="H135" s="280">
        <v>851.00000000000011</v>
      </c>
      <c r="I135" s="280">
        <v>864.70000000000016</v>
      </c>
      <c r="J135" s="280">
        <v>881.40000000000009</v>
      </c>
      <c r="K135" s="278">
        <v>848</v>
      </c>
      <c r="L135" s="278">
        <v>817.6</v>
      </c>
      <c r="M135" s="278">
        <v>50.816139999999997</v>
      </c>
    </row>
    <row r="136" spans="1:13">
      <c r="A136" s="302">
        <v>127</v>
      </c>
      <c r="B136" s="278" t="s">
        <v>138</v>
      </c>
      <c r="C136" s="278">
        <v>827.2</v>
      </c>
      <c r="D136" s="280">
        <v>828.29999999999984</v>
      </c>
      <c r="E136" s="280">
        <v>815.9499999999997</v>
      </c>
      <c r="F136" s="280">
        <v>804.69999999999982</v>
      </c>
      <c r="G136" s="280">
        <v>792.34999999999968</v>
      </c>
      <c r="H136" s="280">
        <v>839.54999999999973</v>
      </c>
      <c r="I136" s="280">
        <v>851.89999999999986</v>
      </c>
      <c r="J136" s="280">
        <v>863.14999999999975</v>
      </c>
      <c r="K136" s="278">
        <v>840.65</v>
      </c>
      <c r="L136" s="278">
        <v>817.05</v>
      </c>
      <c r="M136" s="278">
        <v>22.43112</v>
      </c>
    </row>
    <row r="137" spans="1:13">
      <c r="A137" s="302">
        <v>128</v>
      </c>
      <c r="B137" s="278" t="s">
        <v>149</v>
      </c>
      <c r="C137" s="278">
        <v>58362.7</v>
      </c>
      <c r="D137" s="280">
        <v>58117.599999999999</v>
      </c>
      <c r="E137" s="280">
        <v>57445.2</v>
      </c>
      <c r="F137" s="280">
        <v>56527.7</v>
      </c>
      <c r="G137" s="280">
        <v>55855.299999999996</v>
      </c>
      <c r="H137" s="280">
        <v>59035.1</v>
      </c>
      <c r="I137" s="280">
        <v>59707.500000000007</v>
      </c>
      <c r="J137" s="280">
        <v>60625</v>
      </c>
      <c r="K137" s="278">
        <v>58790</v>
      </c>
      <c r="L137" s="278">
        <v>57200.1</v>
      </c>
      <c r="M137" s="278">
        <v>8.3599999999999994E-2</v>
      </c>
    </row>
    <row r="138" spans="1:13">
      <c r="A138" s="302">
        <v>129</v>
      </c>
      <c r="B138" s="278" t="s">
        <v>146</v>
      </c>
      <c r="C138" s="278">
        <v>894.25</v>
      </c>
      <c r="D138" s="280">
        <v>899.1</v>
      </c>
      <c r="E138" s="280">
        <v>876.2</v>
      </c>
      <c r="F138" s="280">
        <v>858.15</v>
      </c>
      <c r="G138" s="280">
        <v>835.25</v>
      </c>
      <c r="H138" s="280">
        <v>917.15000000000009</v>
      </c>
      <c r="I138" s="280">
        <v>940.05</v>
      </c>
      <c r="J138" s="280">
        <v>958.10000000000014</v>
      </c>
      <c r="K138" s="278">
        <v>922</v>
      </c>
      <c r="L138" s="278">
        <v>881.05</v>
      </c>
      <c r="M138" s="278">
        <v>14.586690000000001</v>
      </c>
    </row>
    <row r="139" spans="1:13">
      <c r="A139" s="302">
        <v>130</v>
      </c>
      <c r="B139" s="278" t="s">
        <v>140</v>
      </c>
      <c r="C139" s="278">
        <v>172.15</v>
      </c>
      <c r="D139" s="280">
        <v>168.23333333333335</v>
      </c>
      <c r="E139" s="280">
        <v>161.76666666666671</v>
      </c>
      <c r="F139" s="280">
        <v>151.38333333333335</v>
      </c>
      <c r="G139" s="280">
        <v>144.91666666666671</v>
      </c>
      <c r="H139" s="280">
        <v>178.6166666666667</v>
      </c>
      <c r="I139" s="280">
        <v>185.08333333333334</v>
      </c>
      <c r="J139" s="280">
        <v>195.4666666666667</v>
      </c>
      <c r="K139" s="278">
        <v>174.7</v>
      </c>
      <c r="L139" s="278">
        <v>157.85</v>
      </c>
      <c r="M139" s="278">
        <v>151.7833</v>
      </c>
    </row>
    <row r="140" spans="1:13">
      <c r="A140" s="302">
        <v>131</v>
      </c>
      <c r="B140" s="278" t="s">
        <v>139</v>
      </c>
      <c r="C140" s="278">
        <v>387.15</v>
      </c>
      <c r="D140" s="280">
        <v>379.4666666666667</v>
      </c>
      <c r="E140" s="280">
        <v>365.93333333333339</v>
      </c>
      <c r="F140" s="280">
        <v>344.7166666666667</v>
      </c>
      <c r="G140" s="280">
        <v>331.18333333333339</v>
      </c>
      <c r="H140" s="280">
        <v>400.68333333333339</v>
      </c>
      <c r="I140" s="280">
        <v>414.2166666666667</v>
      </c>
      <c r="J140" s="280">
        <v>435.43333333333339</v>
      </c>
      <c r="K140" s="278">
        <v>393</v>
      </c>
      <c r="L140" s="278">
        <v>358.25</v>
      </c>
      <c r="M140" s="278">
        <v>70.154740000000004</v>
      </c>
    </row>
    <row r="141" spans="1:13">
      <c r="A141" s="302">
        <v>132</v>
      </c>
      <c r="B141" s="278" t="s">
        <v>141</v>
      </c>
      <c r="C141" s="278">
        <v>123.35</v>
      </c>
      <c r="D141" s="280">
        <v>121.43333333333332</v>
      </c>
      <c r="E141" s="280">
        <v>118.01666666666665</v>
      </c>
      <c r="F141" s="280">
        <v>112.68333333333332</v>
      </c>
      <c r="G141" s="280">
        <v>109.26666666666665</v>
      </c>
      <c r="H141" s="280">
        <v>126.76666666666665</v>
      </c>
      <c r="I141" s="280">
        <v>130.18333333333331</v>
      </c>
      <c r="J141" s="280">
        <v>135.51666666666665</v>
      </c>
      <c r="K141" s="278">
        <v>124.85</v>
      </c>
      <c r="L141" s="278">
        <v>116.1</v>
      </c>
      <c r="M141" s="278">
        <v>138.85193000000001</v>
      </c>
    </row>
    <row r="142" spans="1:13">
      <c r="A142" s="302">
        <v>133</v>
      </c>
      <c r="B142" s="278" t="s">
        <v>268</v>
      </c>
      <c r="C142" s="278">
        <v>30.85</v>
      </c>
      <c r="D142" s="280">
        <v>31.283333333333335</v>
      </c>
      <c r="E142" s="280">
        <v>29.866666666666667</v>
      </c>
      <c r="F142" s="280">
        <v>28.883333333333333</v>
      </c>
      <c r="G142" s="280">
        <v>27.466666666666665</v>
      </c>
      <c r="H142" s="280">
        <v>32.266666666666666</v>
      </c>
      <c r="I142" s="280">
        <v>33.683333333333337</v>
      </c>
      <c r="J142" s="280">
        <v>34.666666666666671</v>
      </c>
      <c r="K142" s="278">
        <v>32.700000000000003</v>
      </c>
      <c r="L142" s="278">
        <v>30.3</v>
      </c>
      <c r="M142" s="278">
        <v>3.5214599999999998</v>
      </c>
    </row>
    <row r="143" spans="1:13">
      <c r="A143" s="302">
        <v>134</v>
      </c>
      <c r="B143" s="278" t="s">
        <v>142</v>
      </c>
      <c r="C143" s="278">
        <v>303.10000000000002</v>
      </c>
      <c r="D143" s="280">
        <v>301.01666666666665</v>
      </c>
      <c r="E143" s="280">
        <v>296.08333333333331</v>
      </c>
      <c r="F143" s="280">
        <v>289.06666666666666</v>
      </c>
      <c r="G143" s="280">
        <v>284.13333333333333</v>
      </c>
      <c r="H143" s="280">
        <v>308.0333333333333</v>
      </c>
      <c r="I143" s="280">
        <v>312.9666666666667</v>
      </c>
      <c r="J143" s="280">
        <v>319.98333333333329</v>
      </c>
      <c r="K143" s="278">
        <v>305.95</v>
      </c>
      <c r="L143" s="278">
        <v>294</v>
      </c>
      <c r="M143" s="278">
        <v>70.256389999999996</v>
      </c>
    </row>
    <row r="144" spans="1:13">
      <c r="A144" s="302">
        <v>135</v>
      </c>
      <c r="B144" s="278" t="s">
        <v>143</v>
      </c>
      <c r="C144" s="278">
        <v>4843.25</v>
      </c>
      <c r="D144" s="280">
        <v>4851.083333333333</v>
      </c>
      <c r="E144" s="280">
        <v>4702.1666666666661</v>
      </c>
      <c r="F144" s="280">
        <v>4561.083333333333</v>
      </c>
      <c r="G144" s="280">
        <v>4412.1666666666661</v>
      </c>
      <c r="H144" s="280">
        <v>4992.1666666666661</v>
      </c>
      <c r="I144" s="280">
        <v>5141.0833333333321</v>
      </c>
      <c r="J144" s="280">
        <v>5282.1666666666661</v>
      </c>
      <c r="K144" s="278">
        <v>5000</v>
      </c>
      <c r="L144" s="278">
        <v>4710</v>
      </c>
      <c r="M144" s="278">
        <v>22.145340000000001</v>
      </c>
    </row>
    <row r="145" spans="1:13">
      <c r="A145" s="302">
        <v>136</v>
      </c>
      <c r="B145" s="278" t="s">
        <v>145</v>
      </c>
      <c r="C145" s="278">
        <v>459.1</v>
      </c>
      <c r="D145" s="280">
        <v>455.5</v>
      </c>
      <c r="E145" s="280">
        <v>445.45</v>
      </c>
      <c r="F145" s="280">
        <v>431.8</v>
      </c>
      <c r="G145" s="280">
        <v>421.75</v>
      </c>
      <c r="H145" s="280">
        <v>469.15</v>
      </c>
      <c r="I145" s="280">
        <v>479.19999999999993</v>
      </c>
      <c r="J145" s="280">
        <v>492.84999999999997</v>
      </c>
      <c r="K145" s="278">
        <v>465.55</v>
      </c>
      <c r="L145" s="278">
        <v>441.85</v>
      </c>
      <c r="M145" s="278">
        <v>19.25929</v>
      </c>
    </row>
    <row r="146" spans="1:13">
      <c r="A146" s="302">
        <v>137</v>
      </c>
      <c r="B146" s="278" t="s">
        <v>147</v>
      </c>
      <c r="C146" s="278">
        <v>907.85</v>
      </c>
      <c r="D146" s="280">
        <v>894.83333333333337</v>
      </c>
      <c r="E146" s="280">
        <v>876.01666666666677</v>
      </c>
      <c r="F146" s="280">
        <v>844.18333333333339</v>
      </c>
      <c r="G146" s="280">
        <v>825.36666666666679</v>
      </c>
      <c r="H146" s="280">
        <v>926.66666666666674</v>
      </c>
      <c r="I146" s="280">
        <v>945.48333333333335</v>
      </c>
      <c r="J146" s="280">
        <v>977.31666666666672</v>
      </c>
      <c r="K146" s="278">
        <v>913.65</v>
      </c>
      <c r="L146" s="278">
        <v>863</v>
      </c>
      <c r="M146" s="278">
        <v>10.15427</v>
      </c>
    </row>
    <row r="147" spans="1:13">
      <c r="A147" s="302">
        <v>138</v>
      </c>
      <c r="B147" s="278" t="s">
        <v>148</v>
      </c>
      <c r="C147" s="278">
        <v>76.7</v>
      </c>
      <c r="D147" s="280">
        <v>75.5</v>
      </c>
      <c r="E147" s="280">
        <v>73.2</v>
      </c>
      <c r="F147" s="280">
        <v>69.7</v>
      </c>
      <c r="G147" s="280">
        <v>67.400000000000006</v>
      </c>
      <c r="H147" s="280">
        <v>79</v>
      </c>
      <c r="I147" s="280">
        <v>81.300000000000011</v>
      </c>
      <c r="J147" s="280">
        <v>84.8</v>
      </c>
      <c r="K147" s="278">
        <v>77.8</v>
      </c>
      <c r="L147" s="278">
        <v>72</v>
      </c>
      <c r="M147" s="278">
        <v>222.59743</v>
      </c>
    </row>
    <row r="148" spans="1:13">
      <c r="A148" s="302">
        <v>139</v>
      </c>
      <c r="B148" s="278" t="s">
        <v>269</v>
      </c>
      <c r="C148" s="278">
        <v>742</v>
      </c>
      <c r="D148" s="280">
        <v>730.25</v>
      </c>
      <c r="E148" s="280">
        <v>712.55</v>
      </c>
      <c r="F148" s="280">
        <v>683.09999999999991</v>
      </c>
      <c r="G148" s="280">
        <v>665.39999999999986</v>
      </c>
      <c r="H148" s="280">
        <v>759.7</v>
      </c>
      <c r="I148" s="280">
        <v>777.40000000000009</v>
      </c>
      <c r="J148" s="280">
        <v>806.85000000000014</v>
      </c>
      <c r="K148" s="278">
        <v>747.95</v>
      </c>
      <c r="L148" s="278">
        <v>700.8</v>
      </c>
      <c r="M148" s="278">
        <v>2.7204299999999999</v>
      </c>
    </row>
    <row r="149" spans="1:13">
      <c r="A149" s="302">
        <v>140</v>
      </c>
      <c r="B149" s="278" t="s">
        <v>150</v>
      </c>
      <c r="C149" s="278">
        <v>813.45</v>
      </c>
      <c r="D149" s="280">
        <v>801.88333333333333</v>
      </c>
      <c r="E149" s="280">
        <v>774.9666666666667</v>
      </c>
      <c r="F149" s="280">
        <v>736.48333333333335</v>
      </c>
      <c r="G149" s="280">
        <v>709.56666666666672</v>
      </c>
      <c r="H149" s="280">
        <v>840.36666666666667</v>
      </c>
      <c r="I149" s="280">
        <v>867.28333333333342</v>
      </c>
      <c r="J149" s="280">
        <v>905.76666666666665</v>
      </c>
      <c r="K149" s="278">
        <v>828.8</v>
      </c>
      <c r="L149" s="278">
        <v>763.4</v>
      </c>
      <c r="M149" s="278">
        <v>24.096579999999999</v>
      </c>
    </row>
    <row r="150" spans="1:13">
      <c r="A150" s="302">
        <v>141</v>
      </c>
      <c r="B150" s="278" t="s">
        <v>270</v>
      </c>
      <c r="C150" s="278">
        <v>597.1</v>
      </c>
      <c r="D150" s="280">
        <v>598.91666666666663</v>
      </c>
      <c r="E150" s="280">
        <v>589.83333333333326</v>
      </c>
      <c r="F150" s="280">
        <v>582.56666666666661</v>
      </c>
      <c r="G150" s="280">
        <v>573.48333333333323</v>
      </c>
      <c r="H150" s="280">
        <v>606.18333333333328</v>
      </c>
      <c r="I150" s="280">
        <v>615.26666666666654</v>
      </c>
      <c r="J150" s="280">
        <v>622.5333333333333</v>
      </c>
      <c r="K150" s="278">
        <v>608</v>
      </c>
      <c r="L150" s="278">
        <v>591.65</v>
      </c>
      <c r="M150" s="278">
        <v>1.3557999999999999</v>
      </c>
    </row>
    <row r="151" spans="1:13">
      <c r="A151" s="302">
        <v>142</v>
      </c>
      <c r="B151" s="278" t="s">
        <v>152</v>
      </c>
      <c r="C151" s="278">
        <v>18.7</v>
      </c>
      <c r="D151" s="280">
        <v>18.833333333333332</v>
      </c>
      <c r="E151" s="280">
        <v>18.516666666666666</v>
      </c>
      <c r="F151" s="280">
        <v>18.333333333333332</v>
      </c>
      <c r="G151" s="280">
        <v>18.016666666666666</v>
      </c>
      <c r="H151" s="280">
        <v>19.016666666666666</v>
      </c>
      <c r="I151" s="280">
        <v>19.333333333333336</v>
      </c>
      <c r="J151" s="280">
        <v>19.516666666666666</v>
      </c>
      <c r="K151" s="278">
        <v>19.149999999999999</v>
      </c>
      <c r="L151" s="278">
        <v>18.649999999999999</v>
      </c>
      <c r="M151" s="278">
        <v>27.312439999999999</v>
      </c>
    </row>
    <row r="152" spans="1:13">
      <c r="A152" s="302">
        <v>143</v>
      </c>
      <c r="B152" s="278" t="s">
        <v>271</v>
      </c>
      <c r="C152" s="278">
        <v>20.350000000000001</v>
      </c>
      <c r="D152" s="280">
        <v>20.349999999999998</v>
      </c>
      <c r="E152" s="280">
        <v>20.199999999999996</v>
      </c>
      <c r="F152" s="280">
        <v>20.049999999999997</v>
      </c>
      <c r="G152" s="280">
        <v>19.899999999999995</v>
      </c>
      <c r="H152" s="280">
        <v>20.499999999999996</v>
      </c>
      <c r="I152" s="280">
        <v>20.649999999999995</v>
      </c>
      <c r="J152" s="280">
        <v>20.799999999999997</v>
      </c>
      <c r="K152" s="278">
        <v>20.5</v>
      </c>
      <c r="L152" s="278">
        <v>20.2</v>
      </c>
      <c r="M152" s="278">
        <v>31.05367</v>
      </c>
    </row>
    <row r="153" spans="1:13">
      <c r="A153" s="302">
        <v>144</v>
      </c>
      <c r="B153" s="278" t="s">
        <v>156</v>
      </c>
      <c r="C153" s="278">
        <v>73.150000000000006</v>
      </c>
      <c r="D153" s="280">
        <v>73.066666666666677</v>
      </c>
      <c r="E153" s="280">
        <v>71.483333333333348</v>
      </c>
      <c r="F153" s="280">
        <v>69.816666666666677</v>
      </c>
      <c r="G153" s="280">
        <v>68.233333333333348</v>
      </c>
      <c r="H153" s="280">
        <v>74.733333333333348</v>
      </c>
      <c r="I153" s="280">
        <v>76.316666666666691</v>
      </c>
      <c r="J153" s="280">
        <v>77.983333333333348</v>
      </c>
      <c r="K153" s="278">
        <v>74.650000000000006</v>
      </c>
      <c r="L153" s="278">
        <v>71.400000000000006</v>
      </c>
      <c r="M153" s="278">
        <v>51.114620000000002</v>
      </c>
    </row>
    <row r="154" spans="1:13">
      <c r="A154" s="302">
        <v>145</v>
      </c>
      <c r="B154" s="278" t="s">
        <v>157</v>
      </c>
      <c r="C154" s="278">
        <v>94.7</v>
      </c>
      <c r="D154" s="280">
        <v>94.116666666666674</v>
      </c>
      <c r="E154" s="280">
        <v>92.783333333333346</v>
      </c>
      <c r="F154" s="280">
        <v>90.866666666666674</v>
      </c>
      <c r="G154" s="280">
        <v>89.533333333333346</v>
      </c>
      <c r="H154" s="280">
        <v>96.033333333333346</v>
      </c>
      <c r="I154" s="280">
        <v>97.36666666666666</v>
      </c>
      <c r="J154" s="280">
        <v>99.283333333333346</v>
      </c>
      <c r="K154" s="278">
        <v>95.45</v>
      </c>
      <c r="L154" s="278">
        <v>92.2</v>
      </c>
      <c r="M154" s="278">
        <v>102.32281</v>
      </c>
    </row>
    <row r="155" spans="1:13">
      <c r="A155" s="302">
        <v>146</v>
      </c>
      <c r="B155" s="278" t="s">
        <v>151</v>
      </c>
      <c r="C155" s="278">
        <v>29.1</v>
      </c>
      <c r="D155" s="280">
        <v>29.099999999999998</v>
      </c>
      <c r="E155" s="280">
        <v>28.699999999999996</v>
      </c>
      <c r="F155" s="280">
        <v>28.299999999999997</v>
      </c>
      <c r="G155" s="280">
        <v>27.899999999999995</v>
      </c>
      <c r="H155" s="280">
        <v>29.499999999999996</v>
      </c>
      <c r="I155" s="280">
        <v>29.899999999999995</v>
      </c>
      <c r="J155" s="280">
        <v>30.299999999999997</v>
      </c>
      <c r="K155" s="278">
        <v>29.5</v>
      </c>
      <c r="L155" s="278">
        <v>28.7</v>
      </c>
      <c r="M155" s="278">
        <v>56.782110000000003</v>
      </c>
    </row>
    <row r="156" spans="1:13">
      <c r="A156" s="302">
        <v>147</v>
      </c>
      <c r="B156" s="278" t="s">
        <v>154</v>
      </c>
      <c r="C156" s="278">
        <v>17309.3</v>
      </c>
      <c r="D156" s="280">
        <v>17398.8</v>
      </c>
      <c r="E156" s="280">
        <v>17180.5</v>
      </c>
      <c r="F156" s="280">
        <v>17051.7</v>
      </c>
      <c r="G156" s="280">
        <v>16833.400000000001</v>
      </c>
      <c r="H156" s="280">
        <v>17527.599999999999</v>
      </c>
      <c r="I156" s="280">
        <v>17745.899999999994</v>
      </c>
      <c r="J156" s="280">
        <v>17874.699999999997</v>
      </c>
      <c r="K156" s="278">
        <v>17617.099999999999</v>
      </c>
      <c r="L156" s="278">
        <v>17270</v>
      </c>
      <c r="M156" s="278">
        <v>1.3550899999999999</v>
      </c>
    </row>
    <row r="157" spans="1:13">
      <c r="A157" s="302">
        <v>148</v>
      </c>
      <c r="B157" s="278" t="s">
        <v>3163</v>
      </c>
      <c r="C157" s="278">
        <v>231.35</v>
      </c>
      <c r="D157" s="280">
        <v>230.65</v>
      </c>
      <c r="E157" s="280">
        <v>226.70000000000002</v>
      </c>
      <c r="F157" s="280">
        <v>222.05</v>
      </c>
      <c r="G157" s="280">
        <v>218.10000000000002</v>
      </c>
      <c r="H157" s="280">
        <v>235.3</v>
      </c>
      <c r="I157" s="280">
        <v>239.25</v>
      </c>
      <c r="J157" s="280">
        <v>243.9</v>
      </c>
      <c r="K157" s="278">
        <v>234.6</v>
      </c>
      <c r="L157" s="278">
        <v>226</v>
      </c>
      <c r="M157" s="278">
        <v>8.0076900000000002</v>
      </c>
    </row>
    <row r="158" spans="1:13">
      <c r="A158" s="302">
        <v>149</v>
      </c>
      <c r="B158" s="278" t="s">
        <v>272</v>
      </c>
      <c r="C158" s="278">
        <v>337.55</v>
      </c>
      <c r="D158" s="280">
        <v>331.2</v>
      </c>
      <c r="E158" s="280">
        <v>318.59999999999997</v>
      </c>
      <c r="F158" s="280">
        <v>299.64999999999998</v>
      </c>
      <c r="G158" s="280">
        <v>287.04999999999995</v>
      </c>
      <c r="H158" s="280">
        <v>350.15</v>
      </c>
      <c r="I158" s="280">
        <v>362.75</v>
      </c>
      <c r="J158" s="280">
        <v>381.7</v>
      </c>
      <c r="K158" s="278">
        <v>343.8</v>
      </c>
      <c r="L158" s="278">
        <v>312.25</v>
      </c>
      <c r="M158" s="278">
        <v>7.4062799999999998</v>
      </c>
    </row>
    <row r="159" spans="1:13">
      <c r="A159" s="302">
        <v>150</v>
      </c>
      <c r="B159" s="278" t="s">
        <v>159</v>
      </c>
      <c r="C159" s="278">
        <v>79.25</v>
      </c>
      <c r="D159" s="280">
        <v>79.350000000000009</v>
      </c>
      <c r="E159" s="280">
        <v>77.350000000000023</v>
      </c>
      <c r="F159" s="280">
        <v>75.450000000000017</v>
      </c>
      <c r="G159" s="280">
        <v>73.450000000000031</v>
      </c>
      <c r="H159" s="280">
        <v>81.250000000000014</v>
      </c>
      <c r="I159" s="280">
        <v>83.249999999999986</v>
      </c>
      <c r="J159" s="280">
        <v>85.15</v>
      </c>
      <c r="K159" s="278">
        <v>81.349999999999994</v>
      </c>
      <c r="L159" s="278">
        <v>77.45</v>
      </c>
      <c r="M159" s="278">
        <v>389.48340999999999</v>
      </c>
    </row>
    <row r="160" spans="1:13">
      <c r="A160" s="302">
        <v>151</v>
      </c>
      <c r="B160" s="278" t="s">
        <v>158</v>
      </c>
      <c r="C160" s="278">
        <v>92.55</v>
      </c>
      <c r="D160" s="280">
        <v>93.533333333333346</v>
      </c>
      <c r="E160" s="280">
        <v>91.066666666666691</v>
      </c>
      <c r="F160" s="280">
        <v>89.583333333333343</v>
      </c>
      <c r="G160" s="280">
        <v>87.116666666666688</v>
      </c>
      <c r="H160" s="280">
        <v>95.016666666666694</v>
      </c>
      <c r="I160" s="280">
        <v>97.483333333333363</v>
      </c>
      <c r="J160" s="280">
        <v>98.966666666666697</v>
      </c>
      <c r="K160" s="278">
        <v>96</v>
      </c>
      <c r="L160" s="278">
        <v>92.05</v>
      </c>
      <c r="M160" s="278">
        <v>10.292400000000001</v>
      </c>
    </row>
    <row r="161" spans="1:13">
      <c r="A161" s="302">
        <v>152</v>
      </c>
      <c r="B161" s="278" t="s">
        <v>273</v>
      </c>
      <c r="C161" s="278">
        <v>2400.9499999999998</v>
      </c>
      <c r="D161" s="280">
        <v>2391.9</v>
      </c>
      <c r="E161" s="280">
        <v>2358.8000000000002</v>
      </c>
      <c r="F161" s="280">
        <v>2316.65</v>
      </c>
      <c r="G161" s="280">
        <v>2283.5500000000002</v>
      </c>
      <c r="H161" s="280">
        <v>2434.0500000000002</v>
      </c>
      <c r="I161" s="280">
        <v>2467.1499999999996</v>
      </c>
      <c r="J161" s="280">
        <v>2509.3000000000002</v>
      </c>
      <c r="K161" s="278">
        <v>2425</v>
      </c>
      <c r="L161" s="278">
        <v>2349.75</v>
      </c>
      <c r="M161" s="278">
        <v>0.52905999999999997</v>
      </c>
    </row>
    <row r="162" spans="1:13">
      <c r="A162" s="302">
        <v>153</v>
      </c>
      <c r="B162" s="278" t="s">
        <v>274</v>
      </c>
      <c r="C162" s="278">
        <v>1544.85</v>
      </c>
      <c r="D162" s="280">
        <v>1543.2833333333335</v>
      </c>
      <c r="E162" s="280">
        <v>1512.5666666666671</v>
      </c>
      <c r="F162" s="280">
        <v>1480.2833333333335</v>
      </c>
      <c r="G162" s="280">
        <v>1449.5666666666671</v>
      </c>
      <c r="H162" s="280">
        <v>1575.5666666666671</v>
      </c>
      <c r="I162" s="280">
        <v>1606.2833333333338</v>
      </c>
      <c r="J162" s="280">
        <v>1638.5666666666671</v>
      </c>
      <c r="K162" s="278">
        <v>1574</v>
      </c>
      <c r="L162" s="278">
        <v>1511</v>
      </c>
      <c r="M162" s="278">
        <v>2.25054</v>
      </c>
    </row>
    <row r="163" spans="1:13">
      <c r="A163" s="302">
        <v>154</v>
      </c>
      <c r="B163" s="278" t="s">
        <v>275</v>
      </c>
      <c r="C163" s="278">
        <v>172.95</v>
      </c>
      <c r="D163" s="280">
        <v>174.7166666666667</v>
      </c>
      <c r="E163" s="280">
        <v>169.53333333333339</v>
      </c>
      <c r="F163" s="280">
        <v>166.1166666666667</v>
      </c>
      <c r="G163" s="280">
        <v>160.93333333333339</v>
      </c>
      <c r="H163" s="280">
        <v>178.13333333333338</v>
      </c>
      <c r="I163" s="280">
        <v>183.31666666666666</v>
      </c>
      <c r="J163" s="280">
        <v>186.73333333333338</v>
      </c>
      <c r="K163" s="278">
        <v>179.9</v>
      </c>
      <c r="L163" s="278">
        <v>171.3</v>
      </c>
      <c r="M163" s="278">
        <v>10.76789</v>
      </c>
    </row>
    <row r="164" spans="1:13">
      <c r="A164" s="302">
        <v>155</v>
      </c>
      <c r="B164" s="278" t="s">
        <v>160</v>
      </c>
      <c r="C164" s="278">
        <v>17089.5</v>
      </c>
      <c r="D164" s="280">
        <v>17159.816666666666</v>
      </c>
      <c r="E164" s="280">
        <v>16829.683333333331</v>
      </c>
      <c r="F164" s="280">
        <v>16569.866666666665</v>
      </c>
      <c r="G164" s="280">
        <v>16239.73333333333</v>
      </c>
      <c r="H164" s="280">
        <v>17419.633333333331</v>
      </c>
      <c r="I164" s="280">
        <v>17749.766666666663</v>
      </c>
      <c r="J164" s="280">
        <v>18009.583333333332</v>
      </c>
      <c r="K164" s="278">
        <v>17489.95</v>
      </c>
      <c r="L164" s="278">
        <v>16900</v>
      </c>
      <c r="M164" s="278">
        <v>0.44311</v>
      </c>
    </row>
    <row r="165" spans="1:13">
      <c r="A165" s="302">
        <v>156</v>
      </c>
      <c r="B165" s="278" t="s">
        <v>162</v>
      </c>
      <c r="C165" s="278">
        <v>233.6</v>
      </c>
      <c r="D165" s="280">
        <v>231.43333333333331</v>
      </c>
      <c r="E165" s="280">
        <v>227.96666666666661</v>
      </c>
      <c r="F165" s="280">
        <v>222.33333333333331</v>
      </c>
      <c r="G165" s="280">
        <v>218.86666666666662</v>
      </c>
      <c r="H165" s="280">
        <v>237.06666666666661</v>
      </c>
      <c r="I165" s="280">
        <v>240.5333333333333</v>
      </c>
      <c r="J165" s="280">
        <v>246.1666666666666</v>
      </c>
      <c r="K165" s="278">
        <v>234.9</v>
      </c>
      <c r="L165" s="278">
        <v>225.8</v>
      </c>
      <c r="M165" s="278">
        <v>20.29401</v>
      </c>
    </row>
    <row r="166" spans="1:13">
      <c r="A166" s="302">
        <v>157</v>
      </c>
      <c r="B166" s="278" t="s">
        <v>276</v>
      </c>
      <c r="C166" s="278">
        <v>4767.95</v>
      </c>
      <c r="D166" s="280">
        <v>4756.833333333333</v>
      </c>
      <c r="E166" s="280">
        <v>4677.7166666666662</v>
      </c>
      <c r="F166" s="280">
        <v>4587.4833333333336</v>
      </c>
      <c r="G166" s="280">
        <v>4508.3666666666668</v>
      </c>
      <c r="H166" s="280">
        <v>4847.0666666666657</v>
      </c>
      <c r="I166" s="280">
        <v>4926.1833333333325</v>
      </c>
      <c r="J166" s="280">
        <v>5016.4166666666652</v>
      </c>
      <c r="K166" s="278">
        <v>4835.95</v>
      </c>
      <c r="L166" s="278">
        <v>4666.6000000000004</v>
      </c>
      <c r="M166" s="278">
        <v>0.83509999999999995</v>
      </c>
    </row>
    <row r="167" spans="1:13">
      <c r="A167" s="302">
        <v>158</v>
      </c>
      <c r="B167" s="278" t="s">
        <v>164</v>
      </c>
      <c r="C167" s="278">
        <v>1430.55</v>
      </c>
      <c r="D167" s="280">
        <v>1418.9333333333334</v>
      </c>
      <c r="E167" s="280">
        <v>1387.8166666666668</v>
      </c>
      <c r="F167" s="280">
        <v>1345.0833333333335</v>
      </c>
      <c r="G167" s="280">
        <v>1313.9666666666669</v>
      </c>
      <c r="H167" s="280">
        <v>1461.6666666666667</v>
      </c>
      <c r="I167" s="280">
        <v>1492.7833333333335</v>
      </c>
      <c r="J167" s="280">
        <v>1535.5166666666667</v>
      </c>
      <c r="K167" s="278">
        <v>1450.05</v>
      </c>
      <c r="L167" s="278">
        <v>1376.2</v>
      </c>
      <c r="M167" s="278">
        <v>11.068580000000001</v>
      </c>
    </row>
    <row r="168" spans="1:13">
      <c r="A168" s="302">
        <v>159</v>
      </c>
      <c r="B168" s="278" t="s">
        <v>161</v>
      </c>
      <c r="C168" s="278">
        <v>918.8</v>
      </c>
      <c r="D168" s="280">
        <v>905.36666666666667</v>
      </c>
      <c r="E168" s="280">
        <v>870.73333333333335</v>
      </c>
      <c r="F168" s="280">
        <v>822.66666666666663</v>
      </c>
      <c r="G168" s="280">
        <v>788.0333333333333</v>
      </c>
      <c r="H168" s="280">
        <v>953.43333333333339</v>
      </c>
      <c r="I168" s="280">
        <v>988.06666666666683</v>
      </c>
      <c r="J168" s="280">
        <v>1036.1333333333334</v>
      </c>
      <c r="K168" s="278">
        <v>940</v>
      </c>
      <c r="L168" s="278">
        <v>857.3</v>
      </c>
      <c r="M168" s="278">
        <v>36.635060000000003</v>
      </c>
    </row>
    <row r="169" spans="1:13">
      <c r="A169" s="302">
        <v>160</v>
      </c>
      <c r="B169" s="278" t="s">
        <v>163</v>
      </c>
      <c r="C169" s="278">
        <v>89.9</v>
      </c>
      <c r="D169" s="280">
        <v>89.90000000000002</v>
      </c>
      <c r="E169" s="280">
        <v>88.400000000000034</v>
      </c>
      <c r="F169" s="280">
        <v>86.90000000000002</v>
      </c>
      <c r="G169" s="280">
        <v>85.400000000000034</v>
      </c>
      <c r="H169" s="280">
        <v>91.400000000000034</v>
      </c>
      <c r="I169" s="280">
        <v>92.9</v>
      </c>
      <c r="J169" s="280">
        <v>94.400000000000034</v>
      </c>
      <c r="K169" s="278">
        <v>91.4</v>
      </c>
      <c r="L169" s="278">
        <v>88.4</v>
      </c>
      <c r="M169" s="278">
        <v>57.260809999999999</v>
      </c>
    </row>
    <row r="170" spans="1:13">
      <c r="A170" s="302">
        <v>161</v>
      </c>
      <c r="B170" s="278" t="s">
        <v>166</v>
      </c>
      <c r="C170" s="278">
        <v>165.4</v>
      </c>
      <c r="D170" s="280">
        <v>164.91666666666666</v>
      </c>
      <c r="E170" s="280">
        <v>163.18333333333331</v>
      </c>
      <c r="F170" s="280">
        <v>160.96666666666664</v>
      </c>
      <c r="G170" s="280">
        <v>159.23333333333329</v>
      </c>
      <c r="H170" s="280">
        <v>167.13333333333333</v>
      </c>
      <c r="I170" s="280">
        <v>168.86666666666667</v>
      </c>
      <c r="J170" s="280">
        <v>171.08333333333334</v>
      </c>
      <c r="K170" s="278">
        <v>166.65</v>
      </c>
      <c r="L170" s="278">
        <v>162.69999999999999</v>
      </c>
      <c r="M170" s="278">
        <v>72.302499999999995</v>
      </c>
    </row>
    <row r="171" spans="1:13">
      <c r="A171" s="302">
        <v>162</v>
      </c>
      <c r="B171" s="278" t="s">
        <v>277</v>
      </c>
      <c r="C171" s="278">
        <v>161</v>
      </c>
      <c r="D171" s="280">
        <v>161.35</v>
      </c>
      <c r="E171" s="280">
        <v>156.79999999999998</v>
      </c>
      <c r="F171" s="280">
        <v>152.6</v>
      </c>
      <c r="G171" s="280">
        <v>148.04999999999998</v>
      </c>
      <c r="H171" s="280">
        <v>165.54999999999998</v>
      </c>
      <c r="I171" s="280">
        <v>170.1</v>
      </c>
      <c r="J171" s="280">
        <v>174.29999999999998</v>
      </c>
      <c r="K171" s="278">
        <v>165.9</v>
      </c>
      <c r="L171" s="278">
        <v>157.15</v>
      </c>
      <c r="M171" s="278">
        <v>4.1866500000000002</v>
      </c>
    </row>
    <row r="172" spans="1:13">
      <c r="A172" s="302">
        <v>163</v>
      </c>
      <c r="B172" s="278" t="s">
        <v>278</v>
      </c>
      <c r="C172" s="278">
        <v>10143.35</v>
      </c>
      <c r="D172" s="280">
        <v>10160.783333333333</v>
      </c>
      <c r="E172" s="280">
        <v>9946.5666666666657</v>
      </c>
      <c r="F172" s="280">
        <v>9749.7833333333328</v>
      </c>
      <c r="G172" s="280">
        <v>9535.5666666666657</v>
      </c>
      <c r="H172" s="280">
        <v>10357.566666666666</v>
      </c>
      <c r="I172" s="280">
        <v>10571.783333333333</v>
      </c>
      <c r="J172" s="280">
        <v>10768.566666666666</v>
      </c>
      <c r="K172" s="278">
        <v>10375</v>
      </c>
      <c r="L172" s="278">
        <v>9964</v>
      </c>
      <c r="M172" s="278">
        <v>5.0560000000000001E-2</v>
      </c>
    </row>
    <row r="173" spans="1:13">
      <c r="A173" s="302">
        <v>164</v>
      </c>
      <c r="B173" s="278" t="s">
        <v>165</v>
      </c>
      <c r="C173" s="278">
        <v>29.35</v>
      </c>
      <c r="D173" s="280">
        <v>29.150000000000002</v>
      </c>
      <c r="E173" s="280">
        <v>28.700000000000003</v>
      </c>
      <c r="F173" s="280">
        <v>28.05</v>
      </c>
      <c r="G173" s="280">
        <v>27.6</v>
      </c>
      <c r="H173" s="280">
        <v>29.800000000000004</v>
      </c>
      <c r="I173" s="280">
        <v>30.25</v>
      </c>
      <c r="J173" s="280">
        <v>30.900000000000006</v>
      </c>
      <c r="K173" s="278">
        <v>29.6</v>
      </c>
      <c r="L173" s="278">
        <v>28.5</v>
      </c>
      <c r="M173" s="278">
        <v>180.05224999999999</v>
      </c>
    </row>
    <row r="174" spans="1:13">
      <c r="A174" s="302">
        <v>165</v>
      </c>
      <c r="B174" s="278" t="s">
        <v>279</v>
      </c>
      <c r="C174" s="278">
        <v>192.75</v>
      </c>
      <c r="D174" s="280">
        <v>194.78333333333333</v>
      </c>
      <c r="E174" s="280">
        <v>189.56666666666666</v>
      </c>
      <c r="F174" s="280">
        <v>186.38333333333333</v>
      </c>
      <c r="G174" s="280">
        <v>181.16666666666666</v>
      </c>
      <c r="H174" s="280">
        <v>197.96666666666667</v>
      </c>
      <c r="I174" s="280">
        <v>203.18333333333331</v>
      </c>
      <c r="J174" s="280">
        <v>206.36666666666667</v>
      </c>
      <c r="K174" s="278">
        <v>200</v>
      </c>
      <c r="L174" s="278">
        <v>191.6</v>
      </c>
      <c r="M174" s="278">
        <v>3.2405599999999999</v>
      </c>
    </row>
    <row r="175" spans="1:13">
      <c r="A175" s="302">
        <v>166</v>
      </c>
      <c r="B175" s="278" t="s">
        <v>169</v>
      </c>
      <c r="C175" s="278">
        <v>132.1</v>
      </c>
      <c r="D175" s="280">
        <v>128.76666666666665</v>
      </c>
      <c r="E175" s="280">
        <v>123.18333333333331</v>
      </c>
      <c r="F175" s="280">
        <v>114.26666666666665</v>
      </c>
      <c r="G175" s="280">
        <v>108.68333333333331</v>
      </c>
      <c r="H175" s="280">
        <v>137.68333333333331</v>
      </c>
      <c r="I175" s="280">
        <v>143.26666666666668</v>
      </c>
      <c r="J175" s="280">
        <v>152.18333333333331</v>
      </c>
      <c r="K175" s="278">
        <v>134.35</v>
      </c>
      <c r="L175" s="278">
        <v>119.85</v>
      </c>
      <c r="M175" s="278">
        <v>541.40659000000005</v>
      </c>
    </row>
    <row r="176" spans="1:13">
      <c r="A176" s="302">
        <v>167</v>
      </c>
      <c r="B176" s="278" t="s">
        <v>170</v>
      </c>
      <c r="C176" s="278">
        <v>91.5</v>
      </c>
      <c r="D176" s="280">
        <v>90.583333333333329</v>
      </c>
      <c r="E176" s="280">
        <v>89.416666666666657</v>
      </c>
      <c r="F176" s="280">
        <v>87.333333333333329</v>
      </c>
      <c r="G176" s="280">
        <v>86.166666666666657</v>
      </c>
      <c r="H176" s="280">
        <v>92.666666666666657</v>
      </c>
      <c r="I176" s="280">
        <v>93.833333333333314</v>
      </c>
      <c r="J176" s="280">
        <v>95.916666666666657</v>
      </c>
      <c r="K176" s="278">
        <v>91.75</v>
      </c>
      <c r="L176" s="278">
        <v>88.5</v>
      </c>
      <c r="M176" s="278">
        <v>71.158190000000005</v>
      </c>
    </row>
    <row r="177" spans="1:13">
      <c r="A177" s="302">
        <v>168</v>
      </c>
      <c r="B177" s="278" t="s">
        <v>280</v>
      </c>
      <c r="C177" s="278">
        <v>549.79999999999995</v>
      </c>
      <c r="D177" s="280">
        <v>555.34999999999991</v>
      </c>
      <c r="E177" s="280">
        <v>539.54999999999984</v>
      </c>
      <c r="F177" s="280">
        <v>529.29999999999995</v>
      </c>
      <c r="G177" s="280">
        <v>513.49999999999989</v>
      </c>
      <c r="H177" s="280">
        <v>565.5999999999998</v>
      </c>
      <c r="I177" s="280">
        <v>581.4</v>
      </c>
      <c r="J177" s="280">
        <v>591.64999999999975</v>
      </c>
      <c r="K177" s="278">
        <v>571.15</v>
      </c>
      <c r="L177" s="278">
        <v>545.1</v>
      </c>
      <c r="M177" s="278">
        <v>0.68349000000000004</v>
      </c>
    </row>
    <row r="178" spans="1:13">
      <c r="A178" s="302">
        <v>169</v>
      </c>
      <c r="B178" s="278" t="s">
        <v>171</v>
      </c>
      <c r="C178" s="278">
        <v>1460.75</v>
      </c>
      <c r="D178" s="280">
        <v>1463.7333333333333</v>
      </c>
      <c r="E178" s="280">
        <v>1442.5166666666667</v>
      </c>
      <c r="F178" s="280">
        <v>1424.2833333333333</v>
      </c>
      <c r="G178" s="280">
        <v>1403.0666666666666</v>
      </c>
      <c r="H178" s="280">
        <v>1481.9666666666667</v>
      </c>
      <c r="I178" s="280">
        <v>1503.1833333333334</v>
      </c>
      <c r="J178" s="280">
        <v>1521.4166666666667</v>
      </c>
      <c r="K178" s="278">
        <v>1484.95</v>
      </c>
      <c r="L178" s="278">
        <v>1445.5</v>
      </c>
      <c r="M178" s="278">
        <v>185.10303999999999</v>
      </c>
    </row>
    <row r="179" spans="1:13">
      <c r="A179" s="302">
        <v>170</v>
      </c>
      <c r="B179" s="278" t="s">
        <v>281</v>
      </c>
      <c r="C179" s="278">
        <v>731.15</v>
      </c>
      <c r="D179" s="280">
        <v>728.7166666666667</v>
      </c>
      <c r="E179" s="280">
        <v>708.43333333333339</v>
      </c>
      <c r="F179" s="280">
        <v>685.7166666666667</v>
      </c>
      <c r="G179" s="280">
        <v>665.43333333333339</v>
      </c>
      <c r="H179" s="280">
        <v>751.43333333333339</v>
      </c>
      <c r="I179" s="280">
        <v>771.7166666666667</v>
      </c>
      <c r="J179" s="280">
        <v>794.43333333333339</v>
      </c>
      <c r="K179" s="278">
        <v>749</v>
      </c>
      <c r="L179" s="278">
        <v>706</v>
      </c>
      <c r="M179" s="278">
        <v>36.648350000000001</v>
      </c>
    </row>
    <row r="180" spans="1:13">
      <c r="A180" s="302">
        <v>171</v>
      </c>
      <c r="B180" s="278" t="s">
        <v>176</v>
      </c>
      <c r="C180" s="278">
        <v>3655.05</v>
      </c>
      <c r="D180" s="280">
        <v>3672.4833333333336</v>
      </c>
      <c r="E180" s="280">
        <v>3617.2166666666672</v>
      </c>
      <c r="F180" s="280">
        <v>3579.3833333333337</v>
      </c>
      <c r="G180" s="280">
        <v>3524.1166666666672</v>
      </c>
      <c r="H180" s="280">
        <v>3710.3166666666671</v>
      </c>
      <c r="I180" s="280">
        <v>3765.5833333333335</v>
      </c>
      <c r="J180" s="280">
        <v>3803.416666666667</v>
      </c>
      <c r="K180" s="278">
        <v>3727.75</v>
      </c>
      <c r="L180" s="278">
        <v>3634.65</v>
      </c>
      <c r="M180" s="278">
        <v>2.18872</v>
      </c>
    </row>
    <row r="181" spans="1:13">
      <c r="A181" s="302">
        <v>172</v>
      </c>
      <c r="B181" s="278" t="s">
        <v>174</v>
      </c>
      <c r="C181" s="278">
        <v>18741.900000000001</v>
      </c>
      <c r="D181" s="280">
        <v>18731.816666666666</v>
      </c>
      <c r="E181" s="280">
        <v>18533.633333333331</v>
      </c>
      <c r="F181" s="280">
        <v>18325.366666666665</v>
      </c>
      <c r="G181" s="280">
        <v>18127.183333333331</v>
      </c>
      <c r="H181" s="280">
        <v>18940.083333333332</v>
      </c>
      <c r="I181" s="280">
        <v>19138.266666666666</v>
      </c>
      <c r="J181" s="280">
        <v>19346.533333333333</v>
      </c>
      <c r="K181" s="278">
        <v>18930</v>
      </c>
      <c r="L181" s="278">
        <v>18523.55</v>
      </c>
      <c r="M181" s="278">
        <v>0.31792999999999999</v>
      </c>
    </row>
    <row r="182" spans="1:13">
      <c r="A182" s="302">
        <v>173</v>
      </c>
      <c r="B182" s="278" t="s">
        <v>177</v>
      </c>
      <c r="C182" s="278">
        <v>781.25</v>
      </c>
      <c r="D182" s="280">
        <v>766</v>
      </c>
      <c r="E182" s="280">
        <v>737</v>
      </c>
      <c r="F182" s="280">
        <v>692.75</v>
      </c>
      <c r="G182" s="280">
        <v>663.75</v>
      </c>
      <c r="H182" s="280">
        <v>810.25</v>
      </c>
      <c r="I182" s="280">
        <v>839.25</v>
      </c>
      <c r="J182" s="280">
        <v>883.5</v>
      </c>
      <c r="K182" s="278">
        <v>795</v>
      </c>
      <c r="L182" s="278">
        <v>721.75</v>
      </c>
      <c r="M182" s="278">
        <v>49.754510000000003</v>
      </c>
    </row>
    <row r="183" spans="1:13">
      <c r="A183" s="302">
        <v>174</v>
      </c>
      <c r="B183" s="278" t="s">
        <v>175</v>
      </c>
      <c r="C183" s="278">
        <v>1049.6500000000001</v>
      </c>
      <c r="D183" s="280">
        <v>1062.7166666666667</v>
      </c>
      <c r="E183" s="280">
        <v>1026.4333333333334</v>
      </c>
      <c r="F183" s="280">
        <v>1003.2166666666667</v>
      </c>
      <c r="G183" s="280">
        <v>966.93333333333339</v>
      </c>
      <c r="H183" s="280">
        <v>1085.9333333333334</v>
      </c>
      <c r="I183" s="280">
        <v>1122.2166666666667</v>
      </c>
      <c r="J183" s="280">
        <v>1145.4333333333334</v>
      </c>
      <c r="K183" s="278">
        <v>1099</v>
      </c>
      <c r="L183" s="278">
        <v>1039.5</v>
      </c>
      <c r="M183" s="278">
        <v>6.0887099999999998</v>
      </c>
    </row>
    <row r="184" spans="1:13">
      <c r="A184" s="302">
        <v>175</v>
      </c>
      <c r="B184" s="278" t="s">
        <v>173</v>
      </c>
      <c r="C184" s="278">
        <v>171.1</v>
      </c>
      <c r="D184" s="280">
        <v>170.31666666666666</v>
      </c>
      <c r="E184" s="280">
        <v>167.33333333333331</v>
      </c>
      <c r="F184" s="280">
        <v>163.56666666666666</v>
      </c>
      <c r="G184" s="280">
        <v>160.58333333333331</v>
      </c>
      <c r="H184" s="280">
        <v>174.08333333333331</v>
      </c>
      <c r="I184" s="280">
        <v>177.06666666666666</v>
      </c>
      <c r="J184" s="280">
        <v>180.83333333333331</v>
      </c>
      <c r="K184" s="278">
        <v>173.3</v>
      </c>
      <c r="L184" s="278">
        <v>166.55</v>
      </c>
      <c r="M184" s="278">
        <v>731.56880999999998</v>
      </c>
    </row>
    <row r="185" spans="1:13">
      <c r="A185" s="302">
        <v>176</v>
      </c>
      <c r="B185" s="278" t="s">
        <v>172</v>
      </c>
      <c r="C185" s="278">
        <v>28.35</v>
      </c>
      <c r="D185" s="280">
        <v>28.100000000000005</v>
      </c>
      <c r="E185" s="280">
        <v>27.600000000000009</v>
      </c>
      <c r="F185" s="280">
        <v>26.850000000000005</v>
      </c>
      <c r="G185" s="280">
        <v>26.350000000000009</v>
      </c>
      <c r="H185" s="280">
        <v>28.850000000000009</v>
      </c>
      <c r="I185" s="280">
        <v>29.35</v>
      </c>
      <c r="J185" s="280">
        <v>30.100000000000009</v>
      </c>
      <c r="K185" s="278">
        <v>28.6</v>
      </c>
      <c r="L185" s="278">
        <v>27.35</v>
      </c>
      <c r="M185" s="278">
        <v>130.68093999999999</v>
      </c>
    </row>
    <row r="186" spans="1:13">
      <c r="A186" s="302">
        <v>177</v>
      </c>
      <c r="B186" s="278" t="s">
        <v>282</v>
      </c>
      <c r="C186" s="278">
        <v>88.4</v>
      </c>
      <c r="D186" s="280">
        <v>88.366666666666674</v>
      </c>
      <c r="E186" s="280">
        <v>87.033333333333346</v>
      </c>
      <c r="F186" s="280">
        <v>85.666666666666671</v>
      </c>
      <c r="G186" s="280">
        <v>84.333333333333343</v>
      </c>
      <c r="H186" s="280">
        <v>89.733333333333348</v>
      </c>
      <c r="I186" s="280">
        <v>91.066666666666663</v>
      </c>
      <c r="J186" s="280">
        <v>92.433333333333351</v>
      </c>
      <c r="K186" s="278">
        <v>89.7</v>
      </c>
      <c r="L186" s="278">
        <v>87</v>
      </c>
      <c r="M186" s="278">
        <v>8.6617099999999994</v>
      </c>
    </row>
    <row r="187" spans="1:13">
      <c r="A187" s="302">
        <v>178</v>
      </c>
      <c r="B187" s="278" t="s">
        <v>179</v>
      </c>
      <c r="C187" s="278">
        <v>454.4</v>
      </c>
      <c r="D187" s="280">
        <v>455.13333333333338</v>
      </c>
      <c r="E187" s="280">
        <v>447.26666666666677</v>
      </c>
      <c r="F187" s="280">
        <v>440.13333333333338</v>
      </c>
      <c r="G187" s="280">
        <v>432.26666666666677</v>
      </c>
      <c r="H187" s="280">
        <v>462.26666666666677</v>
      </c>
      <c r="I187" s="280">
        <v>470.13333333333344</v>
      </c>
      <c r="J187" s="280">
        <v>477.26666666666677</v>
      </c>
      <c r="K187" s="278">
        <v>463</v>
      </c>
      <c r="L187" s="278">
        <v>448</v>
      </c>
      <c r="M187" s="278">
        <v>108.2991</v>
      </c>
    </row>
    <row r="188" spans="1:13">
      <c r="A188" s="302">
        <v>179</v>
      </c>
      <c r="B188" s="278" t="s">
        <v>180</v>
      </c>
      <c r="C188" s="278">
        <v>376.95</v>
      </c>
      <c r="D188" s="280">
        <v>377.9666666666667</v>
      </c>
      <c r="E188" s="280">
        <v>372.58333333333337</v>
      </c>
      <c r="F188" s="280">
        <v>368.2166666666667</v>
      </c>
      <c r="G188" s="280">
        <v>362.83333333333337</v>
      </c>
      <c r="H188" s="280">
        <v>382.33333333333337</v>
      </c>
      <c r="I188" s="280">
        <v>387.7166666666667</v>
      </c>
      <c r="J188" s="280">
        <v>392.08333333333337</v>
      </c>
      <c r="K188" s="278">
        <v>383.35</v>
      </c>
      <c r="L188" s="278">
        <v>373.6</v>
      </c>
      <c r="M188" s="278">
        <v>24.888500000000001</v>
      </c>
    </row>
    <row r="189" spans="1:13">
      <c r="A189" s="302">
        <v>180</v>
      </c>
      <c r="B189" s="278" t="s">
        <v>283</v>
      </c>
      <c r="C189" s="278">
        <v>312.60000000000002</v>
      </c>
      <c r="D189" s="280">
        <v>314.16666666666669</v>
      </c>
      <c r="E189" s="280">
        <v>308.43333333333339</v>
      </c>
      <c r="F189" s="280">
        <v>304.26666666666671</v>
      </c>
      <c r="G189" s="280">
        <v>298.53333333333342</v>
      </c>
      <c r="H189" s="280">
        <v>318.33333333333337</v>
      </c>
      <c r="I189" s="280">
        <v>324.06666666666661</v>
      </c>
      <c r="J189" s="280">
        <v>328.23333333333335</v>
      </c>
      <c r="K189" s="278">
        <v>319.89999999999998</v>
      </c>
      <c r="L189" s="278">
        <v>310</v>
      </c>
      <c r="M189" s="278">
        <v>1.5875600000000001</v>
      </c>
    </row>
    <row r="190" spans="1:13">
      <c r="A190" s="302">
        <v>181</v>
      </c>
      <c r="B190" s="278" t="s">
        <v>193</v>
      </c>
      <c r="C190" s="278">
        <v>323.39999999999998</v>
      </c>
      <c r="D190" s="280">
        <v>318.31666666666666</v>
      </c>
      <c r="E190" s="280">
        <v>306.63333333333333</v>
      </c>
      <c r="F190" s="280">
        <v>289.86666666666667</v>
      </c>
      <c r="G190" s="280">
        <v>278.18333333333334</v>
      </c>
      <c r="H190" s="280">
        <v>335.08333333333331</v>
      </c>
      <c r="I190" s="280">
        <v>346.76666666666659</v>
      </c>
      <c r="J190" s="280">
        <v>363.5333333333333</v>
      </c>
      <c r="K190" s="278">
        <v>330</v>
      </c>
      <c r="L190" s="278">
        <v>301.55</v>
      </c>
      <c r="M190" s="278">
        <v>51.641419999999997</v>
      </c>
    </row>
    <row r="191" spans="1:13">
      <c r="A191" s="302">
        <v>182</v>
      </c>
      <c r="B191" s="278" t="s">
        <v>188</v>
      </c>
      <c r="C191" s="278">
        <v>1903.6</v>
      </c>
      <c r="D191" s="280">
        <v>1916.9666666666665</v>
      </c>
      <c r="E191" s="280">
        <v>1880.2333333333329</v>
      </c>
      <c r="F191" s="280">
        <v>1856.8666666666663</v>
      </c>
      <c r="G191" s="280">
        <v>1820.1333333333328</v>
      </c>
      <c r="H191" s="280">
        <v>1940.333333333333</v>
      </c>
      <c r="I191" s="280">
        <v>1977.0666666666666</v>
      </c>
      <c r="J191" s="280">
        <v>2000.4333333333332</v>
      </c>
      <c r="K191" s="278">
        <v>1953.7</v>
      </c>
      <c r="L191" s="278">
        <v>1893.6</v>
      </c>
      <c r="M191" s="278">
        <v>35.174320000000002</v>
      </c>
    </row>
    <row r="192" spans="1:13">
      <c r="A192" s="302">
        <v>183</v>
      </c>
      <c r="B192" s="278" t="s">
        <v>3466</v>
      </c>
      <c r="C192" s="278">
        <v>335.55</v>
      </c>
      <c r="D192" s="280">
        <v>334.13333333333333</v>
      </c>
      <c r="E192" s="280">
        <v>327.06666666666666</v>
      </c>
      <c r="F192" s="280">
        <v>318.58333333333331</v>
      </c>
      <c r="G192" s="280">
        <v>311.51666666666665</v>
      </c>
      <c r="H192" s="280">
        <v>342.61666666666667</v>
      </c>
      <c r="I192" s="280">
        <v>349.68333333333328</v>
      </c>
      <c r="J192" s="280">
        <v>358.16666666666669</v>
      </c>
      <c r="K192" s="278">
        <v>341.2</v>
      </c>
      <c r="L192" s="278">
        <v>325.64999999999998</v>
      </c>
      <c r="M192" s="278">
        <v>36.42689</v>
      </c>
    </row>
    <row r="193" spans="1:13">
      <c r="A193" s="302">
        <v>184</v>
      </c>
      <c r="B193" s="278" t="s">
        <v>185</v>
      </c>
      <c r="C193" s="278">
        <v>35.5</v>
      </c>
      <c r="D193" s="280">
        <v>35.300000000000004</v>
      </c>
      <c r="E193" s="280">
        <v>34.45000000000001</v>
      </c>
      <c r="F193" s="280">
        <v>33.400000000000006</v>
      </c>
      <c r="G193" s="280">
        <v>32.550000000000011</v>
      </c>
      <c r="H193" s="280">
        <v>36.350000000000009</v>
      </c>
      <c r="I193" s="280">
        <v>37.200000000000003</v>
      </c>
      <c r="J193" s="280">
        <v>38.250000000000007</v>
      </c>
      <c r="K193" s="278">
        <v>36.15</v>
      </c>
      <c r="L193" s="278">
        <v>34.25</v>
      </c>
      <c r="M193" s="278">
        <v>31.391539999999999</v>
      </c>
    </row>
    <row r="194" spans="1:13">
      <c r="A194" s="302">
        <v>185</v>
      </c>
      <c r="B194" s="278" t="s">
        <v>184</v>
      </c>
      <c r="C194" s="278">
        <v>83.2</v>
      </c>
      <c r="D194" s="280">
        <v>82.5</v>
      </c>
      <c r="E194" s="280">
        <v>81.05</v>
      </c>
      <c r="F194" s="280">
        <v>78.899999999999991</v>
      </c>
      <c r="G194" s="280">
        <v>77.449999999999989</v>
      </c>
      <c r="H194" s="280">
        <v>84.65</v>
      </c>
      <c r="I194" s="280">
        <v>86.1</v>
      </c>
      <c r="J194" s="280">
        <v>88.250000000000014</v>
      </c>
      <c r="K194" s="278">
        <v>83.95</v>
      </c>
      <c r="L194" s="278">
        <v>80.349999999999994</v>
      </c>
      <c r="M194" s="278">
        <v>537.39427999999998</v>
      </c>
    </row>
    <row r="195" spans="1:13">
      <c r="A195" s="302">
        <v>186</v>
      </c>
      <c r="B195" s="278" t="s">
        <v>186</v>
      </c>
      <c r="C195" s="278">
        <v>29</v>
      </c>
      <c r="D195" s="280">
        <v>29.533333333333331</v>
      </c>
      <c r="E195" s="280">
        <v>28.316666666666663</v>
      </c>
      <c r="F195" s="280">
        <v>27.633333333333333</v>
      </c>
      <c r="G195" s="280">
        <v>26.416666666666664</v>
      </c>
      <c r="H195" s="280">
        <v>30.216666666666661</v>
      </c>
      <c r="I195" s="280">
        <v>31.43333333333333</v>
      </c>
      <c r="J195" s="280">
        <v>32.11666666666666</v>
      </c>
      <c r="K195" s="278">
        <v>30.75</v>
      </c>
      <c r="L195" s="278">
        <v>28.85</v>
      </c>
      <c r="M195" s="278">
        <v>318.48714000000001</v>
      </c>
    </row>
    <row r="196" spans="1:13">
      <c r="A196" s="302">
        <v>187</v>
      </c>
      <c r="B196" s="278" t="s">
        <v>187</v>
      </c>
      <c r="C196" s="278">
        <v>277.75</v>
      </c>
      <c r="D196" s="280">
        <v>276.75</v>
      </c>
      <c r="E196" s="280">
        <v>273.05</v>
      </c>
      <c r="F196" s="280">
        <v>268.35000000000002</v>
      </c>
      <c r="G196" s="280">
        <v>264.65000000000003</v>
      </c>
      <c r="H196" s="280">
        <v>281.45</v>
      </c>
      <c r="I196" s="280">
        <v>285.15000000000003</v>
      </c>
      <c r="J196" s="280">
        <v>289.84999999999997</v>
      </c>
      <c r="K196" s="278">
        <v>280.45</v>
      </c>
      <c r="L196" s="278">
        <v>272.05</v>
      </c>
      <c r="M196" s="278">
        <v>95.077309999999997</v>
      </c>
    </row>
    <row r="197" spans="1:13">
      <c r="A197" s="302">
        <v>188</v>
      </c>
      <c r="B197" s="269" t="s">
        <v>189</v>
      </c>
      <c r="C197" s="269">
        <v>506.85</v>
      </c>
      <c r="D197" s="309">
        <v>501.98333333333335</v>
      </c>
      <c r="E197" s="309">
        <v>494.86666666666667</v>
      </c>
      <c r="F197" s="309">
        <v>482.88333333333333</v>
      </c>
      <c r="G197" s="309">
        <v>475.76666666666665</v>
      </c>
      <c r="H197" s="309">
        <v>513.9666666666667</v>
      </c>
      <c r="I197" s="309">
        <v>521.08333333333337</v>
      </c>
      <c r="J197" s="309">
        <v>533.06666666666672</v>
      </c>
      <c r="K197" s="269">
        <v>509.1</v>
      </c>
      <c r="L197" s="269">
        <v>490</v>
      </c>
      <c r="M197" s="269">
        <v>37.815860000000001</v>
      </c>
    </row>
    <row r="198" spans="1:13">
      <c r="A198" s="302">
        <v>189</v>
      </c>
      <c r="B198" s="269" t="s">
        <v>284</v>
      </c>
      <c r="C198" s="269">
        <v>125.1</v>
      </c>
      <c r="D198" s="309">
        <v>125.21666666666665</v>
      </c>
      <c r="E198" s="309">
        <v>120.43333333333331</v>
      </c>
      <c r="F198" s="309">
        <v>115.76666666666665</v>
      </c>
      <c r="G198" s="309">
        <v>110.98333333333331</v>
      </c>
      <c r="H198" s="309">
        <v>129.88333333333333</v>
      </c>
      <c r="I198" s="309">
        <v>134.66666666666663</v>
      </c>
      <c r="J198" s="309">
        <v>139.33333333333331</v>
      </c>
      <c r="K198" s="269">
        <v>130</v>
      </c>
      <c r="L198" s="269">
        <v>120.55</v>
      </c>
      <c r="M198" s="269">
        <v>9.1957900000000006</v>
      </c>
    </row>
    <row r="199" spans="1:13">
      <c r="A199" s="302">
        <v>190</v>
      </c>
      <c r="B199" s="269" t="s">
        <v>168</v>
      </c>
      <c r="C199" s="269">
        <v>530</v>
      </c>
      <c r="D199" s="309">
        <v>522.80000000000007</v>
      </c>
      <c r="E199" s="309">
        <v>509.30000000000018</v>
      </c>
      <c r="F199" s="309">
        <v>488.60000000000014</v>
      </c>
      <c r="G199" s="309">
        <v>475.10000000000025</v>
      </c>
      <c r="H199" s="309">
        <v>543.50000000000011</v>
      </c>
      <c r="I199" s="309">
        <v>556.99999999999989</v>
      </c>
      <c r="J199" s="309">
        <v>577.70000000000005</v>
      </c>
      <c r="K199" s="269">
        <v>536.29999999999995</v>
      </c>
      <c r="L199" s="269">
        <v>502.1</v>
      </c>
      <c r="M199" s="269">
        <v>10.95416</v>
      </c>
    </row>
    <row r="200" spans="1:13">
      <c r="A200" s="302">
        <v>191</v>
      </c>
      <c r="B200" s="269" t="s">
        <v>190</v>
      </c>
      <c r="C200" s="269">
        <v>876.45</v>
      </c>
      <c r="D200" s="309">
        <v>876.55000000000007</v>
      </c>
      <c r="E200" s="309">
        <v>861.15000000000009</v>
      </c>
      <c r="F200" s="309">
        <v>845.85</v>
      </c>
      <c r="G200" s="309">
        <v>830.45</v>
      </c>
      <c r="H200" s="309">
        <v>891.85000000000014</v>
      </c>
      <c r="I200" s="309">
        <v>907.25</v>
      </c>
      <c r="J200" s="309">
        <v>922.55000000000018</v>
      </c>
      <c r="K200" s="269">
        <v>891.95</v>
      </c>
      <c r="L200" s="269">
        <v>861.25</v>
      </c>
      <c r="M200" s="269">
        <v>37.138550000000002</v>
      </c>
    </row>
    <row r="201" spans="1:13">
      <c r="A201" s="302">
        <v>192</v>
      </c>
      <c r="B201" s="269" t="s">
        <v>191</v>
      </c>
      <c r="C201" s="269">
        <v>2320.6999999999998</v>
      </c>
      <c r="D201" s="309">
        <v>2338.35</v>
      </c>
      <c r="E201" s="309">
        <v>2278.7999999999997</v>
      </c>
      <c r="F201" s="309">
        <v>2236.8999999999996</v>
      </c>
      <c r="G201" s="309">
        <v>2177.3499999999995</v>
      </c>
      <c r="H201" s="309">
        <v>2380.25</v>
      </c>
      <c r="I201" s="309">
        <v>2439.8000000000002</v>
      </c>
      <c r="J201" s="309">
        <v>2481.7000000000003</v>
      </c>
      <c r="K201" s="269">
        <v>2397.9</v>
      </c>
      <c r="L201" s="269">
        <v>2296.4499999999998</v>
      </c>
      <c r="M201" s="269">
        <v>4.1443099999999999</v>
      </c>
    </row>
    <row r="202" spans="1:13">
      <c r="A202" s="302">
        <v>193</v>
      </c>
      <c r="B202" s="269" t="s">
        <v>192</v>
      </c>
      <c r="C202" s="269">
        <v>328.95</v>
      </c>
      <c r="D202" s="309">
        <v>328.91666666666663</v>
      </c>
      <c r="E202" s="309">
        <v>325.43333333333328</v>
      </c>
      <c r="F202" s="309">
        <v>321.91666666666663</v>
      </c>
      <c r="G202" s="309">
        <v>318.43333333333328</v>
      </c>
      <c r="H202" s="309">
        <v>332.43333333333328</v>
      </c>
      <c r="I202" s="309">
        <v>335.91666666666663</v>
      </c>
      <c r="J202" s="309">
        <v>339.43333333333328</v>
      </c>
      <c r="K202" s="269">
        <v>332.4</v>
      </c>
      <c r="L202" s="269">
        <v>325.39999999999998</v>
      </c>
      <c r="M202" s="269">
        <v>8.9170300000000005</v>
      </c>
    </row>
    <row r="203" spans="1:13">
      <c r="A203" s="302">
        <v>194</v>
      </c>
      <c r="B203" s="269" t="s">
        <v>198</v>
      </c>
      <c r="C203" s="269">
        <v>379</v>
      </c>
      <c r="D203" s="309">
        <v>381.65000000000003</v>
      </c>
      <c r="E203" s="309">
        <v>370.35000000000008</v>
      </c>
      <c r="F203" s="309">
        <v>361.70000000000005</v>
      </c>
      <c r="G203" s="309">
        <v>350.40000000000009</v>
      </c>
      <c r="H203" s="309">
        <v>390.30000000000007</v>
      </c>
      <c r="I203" s="309">
        <v>401.6</v>
      </c>
      <c r="J203" s="309">
        <v>410.25000000000006</v>
      </c>
      <c r="K203" s="269">
        <v>392.95</v>
      </c>
      <c r="L203" s="269">
        <v>373</v>
      </c>
      <c r="M203" s="269">
        <v>76.107640000000004</v>
      </c>
    </row>
    <row r="204" spans="1:13">
      <c r="A204" s="302">
        <v>195</v>
      </c>
      <c r="B204" s="269" t="s">
        <v>196</v>
      </c>
      <c r="C204" s="269">
        <v>3324.4</v>
      </c>
      <c r="D204" s="309">
        <v>3320.35</v>
      </c>
      <c r="E204" s="309">
        <v>3251.2</v>
      </c>
      <c r="F204" s="309">
        <v>3178</v>
      </c>
      <c r="G204" s="309">
        <v>3108.85</v>
      </c>
      <c r="H204" s="309">
        <v>3393.5499999999997</v>
      </c>
      <c r="I204" s="309">
        <v>3462.7000000000003</v>
      </c>
      <c r="J204" s="309">
        <v>3535.8999999999996</v>
      </c>
      <c r="K204" s="269">
        <v>3389.5</v>
      </c>
      <c r="L204" s="269">
        <v>3247.15</v>
      </c>
      <c r="M204" s="269">
        <v>3.7462499999999999</v>
      </c>
    </row>
    <row r="205" spans="1:13">
      <c r="A205" s="302">
        <v>196</v>
      </c>
      <c r="B205" s="269" t="s">
        <v>197</v>
      </c>
      <c r="C205" s="269">
        <v>24.5</v>
      </c>
      <c r="D205" s="309">
        <v>24.849999999999998</v>
      </c>
      <c r="E205" s="309">
        <v>24.049999999999997</v>
      </c>
      <c r="F205" s="309">
        <v>23.599999999999998</v>
      </c>
      <c r="G205" s="309">
        <v>22.799999999999997</v>
      </c>
      <c r="H205" s="309">
        <v>25.299999999999997</v>
      </c>
      <c r="I205" s="309">
        <v>26.1</v>
      </c>
      <c r="J205" s="309">
        <v>26.549999999999997</v>
      </c>
      <c r="K205" s="269">
        <v>25.65</v>
      </c>
      <c r="L205" s="269">
        <v>24.4</v>
      </c>
      <c r="M205" s="269">
        <v>50.483789999999999</v>
      </c>
    </row>
    <row r="206" spans="1:13">
      <c r="A206" s="302">
        <v>197</v>
      </c>
      <c r="B206" s="269" t="s">
        <v>194</v>
      </c>
      <c r="C206" s="269">
        <v>896.65</v>
      </c>
      <c r="D206" s="309">
        <v>893.25</v>
      </c>
      <c r="E206" s="309">
        <v>868.95</v>
      </c>
      <c r="F206" s="309">
        <v>841.25</v>
      </c>
      <c r="G206" s="309">
        <v>816.95</v>
      </c>
      <c r="H206" s="309">
        <v>920.95</v>
      </c>
      <c r="I206" s="309">
        <v>945.25</v>
      </c>
      <c r="J206" s="309">
        <v>972.95</v>
      </c>
      <c r="K206" s="269">
        <v>917.55</v>
      </c>
      <c r="L206" s="269">
        <v>865.55</v>
      </c>
      <c r="M206" s="269">
        <v>10.25587</v>
      </c>
    </row>
    <row r="207" spans="1:13">
      <c r="A207" s="302">
        <v>198</v>
      </c>
      <c r="B207" s="269" t="s">
        <v>144</v>
      </c>
      <c r="C207" s="269">
        <v>493.85</v>
      </c>
      <c r="D207" s="309">
        <v>490.23333333333335</v>
      </c>
      <c r="E207" s="309">
        <v>482.11666666666667</v>
      </c>
      <c r="F207" s="309">
        <v>470.38333333333333</v>
      </c>
      <c r="G207" s="309">
        <v>462.26666666666665</v>
      </c>
      <c r="H207" s="309">
        <v>501.9666666666667</v>
      </c>
      <c r="I207" s="309">
        <v>510.08333333333337</v>
      </c>
      <c r="J207" s="309">
        <v>521.81666666666672</v>
      </c>
      <c r="K207" s="269">
        <v>498.35</v>
      </c>
      <c r="L207" s="269">
        <v>478.5</v>
      </c>
      <c r="M207" s="269">
        <v>83.073639999999997</v>
      </c>
    </row>
    <row r="208" spans="1:13">
      <c r="A208" s="302">
        <v>199</v>
      </c>
      <c r="B208" s="269" t="s">
        <v>285</v>
      </c>
      <c r="C208" s="269">
        <v>172.65</v>
      </c>
      <c r="D208" s="309">
        <v>171.23333333333335</v>
      </c>
      <c r="E208" s="309">
        <v>168.4666666666667</v>
      </c>
      <c r="F208" s="309">
        <v>164.28333333333336</v>
      </c>
      <c r="G208" s="309">
        <v>161.51666666666671</v>
      </c>
      <c r="H208" s="309">
        <v>175.41666666666669</v>
      </c>
      <c r="I208" s="309">
        <v>178.18333333333334</v>
      </c>
      <c r="J208" s="309">
        <v>182.36666666666667</v>
      </c>
      <c r="K208" s="269">
        <v>174</v>
      </c>
      <c r="L208" s="269">
        <v>167.05</v>
      </c>
      <c r="M208" s="269">
        <v>2.0709399999999998</v>
      </c>
    </row>
    <row r="209" spans="1:13">
      <c r="A209" s="302">
        <v>200</v>
      </c>
      <c r="B209" s="269" t="s">
        <v>286</v>
      </c>
      <c r="C209" s="269">
        <v>151</v>
      </c>
      <c r="D209" s="309">
        <v>149.66666666666666</v>
      </c>
      <c r="E209" s="309">
        <v>145.33333333333331</v>
      </c>
      <c r="F209" s="309">
        <v>139.66666666666666</v>
      </c>
      <c r="G209" s="309">
        <v>135.33333333333331</v>
      </c>
      <c r="H209" s="309">
        <v>155.33333333333331</v>
      </c>
      <c r="I209" s="309">
        <v>159.66666666666663</v>
      </c>
      <c r="J209" s="309">
        <v>165.33333333333331</v>
      </c>
      <c r="K209" s="269">
        <v>154</v>
      </c>
      <c r="L209" s="269">
        <v>144</v>
      </c>
      <c r="M209" s="269">
        <v>0.97318000000000005</v>
      </c>
    </row>
    <row r="210" spans="1:13">
      <c r="A210" s="302">
        <v>201</v>
      </c>
      <c r="B210" s="269" t="s">
        <v>564</v>
      </c>
      <c r="C210" s="269">
        <v>616</v>
      </c>
      <c r="D210" s="309">
        <v>621.31666666666672</v>
      </c>
      <c r="E210" s="309">
        <v>606.68333333333339</v>
      </c>
      <c r="F210" s="309">
        <v>597.36666666666667</v>
      </c>
      <c r="G210" s="309">
        <v>582.73333333333335</v>
      </c>
      <c r="H210" s="309">
        <v>630.63333333333344</v>
      </c>
      <c r="I210" s="309">
        <v>645.26666666666688</v>
      </c>
      <c r="J210" s="309">
        <v>654.58333333333348</v>
      </c>
      <c r="K210" s="269">
        <v>635.95000000000005</v>
      </c>
      <c r="L210" s="269">
        <v>612</v>
      </c>
      <c r="M210" s="269">
        <v>3.0091000000000001</v>
      </c>
    </row>
    <row r="211" spans="1:13">
      <c r="A211" s="302">
        <v>202</v>
      </c>
      <c r="B211" s="269" t="s">
        <v>199</v>
      </c>
      <c r="C211" s="269">
        <v>79.45</v>
      </c>
      <c r="D211" s="309">
        <v>79.433333333333337</v>
      </c>
      <c r="E211" s="309">
        <v>77.966666666666669</v>
      </c>
      <c r="F211" s="309">
        <v>76.483333333333334</v>
      </c>
      <c r="G211" s="309">
        <v>75.016666666666666</v>
      </c>
      <c r="H211" s="309">
        <v>80.916666666666671</v>
      </c>
      <c r="I211" s="309">
        <v>82.38333333333334</v>
      </c>
      <c r="J211" s="309">
        <v>83.866666666666674</v>
      </c>
      <c r="K211" s="269">
        <v>80.900000000000006</v>
      </c>
      <c r="L211" s="269">
        <v>77.95</v>
      </c>
      <c r="M211" s="269">
        <v>209.97197</v>
      </c>
    </row>
    <row r="212" spans="1:13">
      <c r="A212" s="302">
        <v>203</v>
      </c>
      <c r="B212" s="269" t="s">
        <v>121</v>
      </c>
      <c r="C212" s="269">
        <v>4.25</v>
      </c>
      <c r="D212" s="309">
        <v>4.2333333333333334</v>
      </c>
      <c r="E212" s="309">
        <v>4.0666666666666664</v>
      </c>
      <c r="F212" s="309">
        <v>3.8833333333333329</v>
      </c>
      <c r="G212" s="309">
        <v>3.7166666666666659</v>
      </c>
      <c r="H212" s="309">
        <v>4.416666666666667</v>
      </c>
      <c r="I212" s="309">
        <v>4.583333333333333</v>
      </c>
      <c r="J212" s="309">
        <v>4.7666666666666675</v>
      </c>
      <c r="K212" s="269">
        <v>4.4000000000000004</v>
      </c>
      <c r="L212" s="269">
        <v>4.05</v>
      </c>
      <c r="M212" s="269">
        <v>4342.3130300000003</v>
      </c>
    </row>
    <row r="213" spans="1:13">
      <c r="A213" s="302">
        <v>204</v>
      </c>
      <c r="B213" s="269" t="s">
        <v>200</v>
      </c>
      <c r="C213" s="269">
        <v>457.95</v>
      </c>
      <c r="D213" s="309">
        <v>449.76666666666665</v>
      </c>
      <c r="E213" s="309">
        <v>435.63333333333333</v>
      </c>
      <c r="F213" s="309">
        <v>413.31666666666666</v>
      </c>
      <c r="G213" s="309">
        <v>399.18333333333334</v>
      </c>
      <c r="H213" s="309">
        <v>472.08333333333331</v>
      </c>
      <c r="I213" s="309">
        <v>486.21666666666664</v>
      </c>
      <c r="J213" s="309">
        <v>508.5333333333333</v>
      </c>
      <c r="K213" s="269">
        <v>463.9</v>
      </c>
      <c r="L213" s="269">
        <v>427.45</v>
      </c>
      <c r="M213" s="269">
        <v>72.11439</v>
      </c>
    </row>
    <row r="214" spans="1:13">
      <c r="A214" s="302">
        <v>205</v>
      </c>
      <c r="B214" s="269" t="s">
        <v>570</v>
      </c>
      <c r="C214" s="269">
        <v>1947.45</v>
      </c>
      <c r="D214" s="309">
        <v>1958.1833333333332</v>
      </c>
      <c r="E214" s="309">
        <v>1911.3666666666663</v>
      </c>
      <c r="F214" s="309">
        <v>1875.2833333333331</v>
      </c>
      <c r="G214" s="309">
        <v>1828.4666666666662</v>
      </c>
      <c r="H214" s="309">
        <v>1994.2666666666664</v>
      </c>
      <c r="I214" s="309">
        <v>2041.0833333333335</v>
      </c>
      <c r="J214" s="309">
        <v>2077.1666666666665</v>
      </c>
      <c r="K214" s="269">
        <v>2005</v>
      </c>
      <c r="L214" s="269">
        <v>1922.1</v>
      </c>
      <c r="M214" s="269">
        <v>0.42130000000000001</v>
      </c>
    </row>
    <row r="215" spans="1:13">
      <c r="A215" s="302">
        <v>206</v>
      </c>
      <c r="B215" s="269" t="s">
        <v>201</v>
      </c>
      <c r="C215" s="309">
        <v>187.05</v>
      </c>
      <c r="D215" s="309">
        <v>185.35</v>
      </c>
      <c r="E215" s="309">
        <v>182.7</v>
      </c>
      <c r="F215" s="309">
        <v>178.35</v>
      </c>
      <c r="G215" s="309">
        <v>175.7</v>
      </c>
      <c r="H215" s="309">
        <v>189.7</v>
      </c>
      <c r="I215" s="309">
        <v>192.35000000000002</v>
      </c>
      <c r="J215" s="309">
        <v>196.7</v>
      </c>
      <c r="K215" s="309">
        <v>188</v>
      </c>
      <c r="L215" s="309">
        <v>181</v>
      </c>
      <c r="M215" s="309">
        <v>54.427930000000003</v>
      </c>
    </row>
    <row r="216" spans="1:13">
      <c r="A216" s="302">
        <v>207</v>
      </c>
      <c r="B216" s="269" t="s">
        <v>202</v>
      </c>
      <c r="C216" s="309">
        <v>26.3</v>
      </c>
      <c r="D216" s="309">
        <v>26.016666666666666</v>
      </c>
      <c r="E216" s="309">
        <v>25.283333333333331</v>
      </c>
      <c r="F216" s="309">
        <v>24.266666666666666</v>
      </c>
      <c r="G216" s="309">
        <v>23.533333333333331</v>
      </c>
      <c r="H216" s="309">
        <v>27.033333333333331</v>
      </c>
      <c r="I216" s="309">
        <v>27.766666666666666</v>
      </c>
      <c r="J216" s="309">
        <v>28.783333333333331</v>
      </c>
      <c r="K216" s="309">
        <v>26.75</v>
      </c>
      <c r="L216" s="309">
        <v>25</v>
      </c>
      <c r="M216" s="309">
        <v>228.91215</v>
      </c>
    </row>
    <row r="217" spans="1:13">
      <c r="A217" s="302">
        <v>208</v>
      </c>
      <c r="B217" s="269" t="s">
        <v>203</v>
      </c>
      <c r="C217" s="309">
        <v>152.65</v>
      </c>
      <c r="D217" s="309">
        <v>151.38333333333333</v>
      </c>
      <c r="E217" s="309">
        <v>148.26666666666665</v>
      </c>
      <c r="F217" s="309">
        <v>143.88333333333333</v>
      </c>
      <c r="G217" s="309">
        <v>140.76666666666665</v>
      </c>
      <c r="H217" s="309">
        <v>155.76666666666665</v>
      </c>
      <c r="I217" s="309">
        <v>158.88333333333333</v>
      </c>
      <c r="J217" s="309">
        <v>163.26666666666665</v>
      </c>
      <c r="K217" s="309">
        <v>154.5</v>
      </c>
      <c r="L217" s="309">
        <v>147</v>
      </c>
      <c r="M217" s="309">
        <v>136.99211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486"/>
      <c r="B1" s="48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43958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83" t="s">
        <v>16</v>
      </c>
      <c r="B9" s="484" t="s">
        <v>18</v>
      </c>
      <c r="C9" s="482" t="s">
        <v>19</v>
      </c>
      <c r="D9" s="482" t="s">
        <v>20</v>
      </c>
      <c r="E9" s="482" t="s">
        <v>21</v>
      </c>
      <c r="F9" s="482"/>
      <c r="G9" s="482"/>
      <c r="H9" s="482" t="s">
        <v>22</v>
      </c>
      <c r="I9" s="482"/>
      <c r="J9" s="482"/>
      <c r="K9" s="275"/>
      <c r="L9" s="282"/>
      <c r="M9" s="283"/>
    </row>
    <row r="10" spans="1:15" ht="42.75" customHeight="1">
      <c r="A10" s="478"/>
      <c r="B10" s="480"/>
      <c r="C10" s="485" t="s">
        <v>23</v>
      </c>
      <c r="D10" s="48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18708</v>
      </c>
      <c r="D11" s="280">
        <v>18688.683333333334</v>
      </c>
      <c r="E11" s="280">
        <v>18529.366666666669</v>
      </c>
      <c r="F11" s="280">
        <v>18350.733333333334</v>
      </c>
      <c r="G11" s="280">
        <v>18191.416666666668</v>
      </c>
      <c r="H11" s="280">
        <v>18867.316666666669</v>
      </c>
      <c r="I11" s="280">
        <v>19026.633333333335</v>
      </c>
      <c r="J11" s="280">
        <v>19205.26666666667</v>
      </c>
      <c r="K11" s="278">
        <v>18848</v>
      </c>
      <c r="L11" s="278">
        <v>18510.05</v>
      </c>
      <c r="M11" s="278">
        <v>1.374E-2</v>
      </c>
    </row>
    <row r="12" spans="1:15" ht="12" customHeight="1">
      <c r="A12" s="269">
        <v>2</v>
      </c>
      <c r="B12" s="278" t="s">
        <v>804</v>
      </c>
      <c r="C12" s="279">
        <v>1104.7</v>
      </c>
      <c r="D12" s="280">
        <v>1116.7333333333333</v>
      </c>
      <c r="E12" s="280">
        <v>1069.9666666666667</v>
      </c>
      <c r="F12" s="280">
        <v>1035.2333333333333</v>
      </c>
      <c r="G12" s="280">
        <v>988.4666666666667</v>
      </c>
      <c r="H12" s="280">
        <v>1151.4666666666667</v>
      </c>
      <c r="I12" s="280">
        <v>1198.2333333333336</v>
      </c>
      <c r="J12" s="280">
        <v>1232.9666666666667</v>
      </c>
      <c r="K12" s="278">
        <v>1163.5</v>
      </c>
      <c r="L12" s="278">
        <v>1082</v>
      </c>
      <c r="M12" s="278">
        <v>7.03139</v>
      </c>
    </row>
    <row r="13" spans="1:15" ht="12" customHeight="1">
      <c r="A13" s="269">
        <v>3</v>
      </c>
      <c r="B13" s="278" t="s">
        <v>295</v>
      </c>
      <c r="C13" s="279">
        <v>1101.75</v>
      </c>
      <c r="D13" s="280">
        <v>1110.25</v>
      </c>
      <c r="E13" s="280">
        <v>1081.5</v>
      </c>
      <c r="F13" s="280">
        <v>1061.25</v>
      </c>
      <c r="G13" s="280">
        <v>1032.5</v>
      </c>
      <c r="H13" s="280">
        <v>1130.5</v>
      </c>
      <c r="I13" s="280">
        <v>1159.25</v>
      </c>
      <c r="J13" s="280">
        <v>1179.5</v>
      </c>
      <c r="K13" s="278">
        <v>1139</v>
      </c>
      <c r="L13" s="278">
        <v>1090</v>
      </c>
      <c r="M13" s="278">
        <v>0.19830999999999999</v>
      </c>
    </row>
    <row r="14" spans="1:15" ht="12" customHeight="1">
      <c r="A14" s="269">
        <v>4</v>
      </c>
      <c r="B14" s="278" t="s">
        <v>296</v>
      </c>
      <c r="C14" s="279">
        <v>18162.150000000001</v>
      </c>
      <c r="D14" s="280">
        <v>18226.05</v>
      </c>
      <c r="E14" s="280">
        <v>18053.099999999999</v>
      </c>
      <c r="F14" s="280">
        <v>17944.05</v>
      </c>
      <c r="G14" s="280">
        <v>17771.099999999999</v>
      </c>
      <c r="H14" s="280">
        <v>18335.099999999999</v>
      </c>
      <c r="I14" s="280">
        <v>18508.050000000003</v>
      </c>
      <c r="J14" s="280">
        <v>18617.099999999999</v>
      </c>
      <c r="K14" s="278">
        <v>18399</v>
      </c>
      <c r="L14" s="278">
        <v>18117</v>
      </c>
      <c r="M14" s="278">
        <v>8.8889999999999997E-2</v>
      </c>
    </row>
    <row r="15" spans="1:15" ht="12" customHeight="1">
      <c r="A15" s="269">
        <v>5</v>
      </c>
      <c r="B15" s="278" t="s">
        <v>228</v>
      </c>
      <c r="C15" s="279">
        <v>44.35</v>
      </c>
      <c r="D15" s="280">
        <v>44.316666666666663</v>
      </c>
      <c r="E15" s="280">
        <v>43.333333333333329</v>
      </c>
      <c r="F15" s="280">
        <v>42.316666666666663</v>
      </c>
      <c r="G15" s="280">
        <v>41.333333333333329</v>
      </c>
      <c r="H15" s="280">
        <v>45.333333333333329</v>
      </c>
      <c r="I15" s="280">
        <v>46.316666666666663</v>
      </c>
      <c r="J15" s="280">
        <v>47.333333333333329</v>
      </c>
      <c r="K15" s="278">
        <v>45.3</v>
      </c>
      <c r="L15" s="278">
        <v>43.3</v>
      </c>
      <c r="M15" s="278">
        <v>16.488330000000001</v>
      </c>
    </row>
    <row r="16" spans="1:15" ht="12" customHeight="1">
      <c r="A16" s="269">
        <v>6</v>
      </c>
      <c r="B16" s="278" t="s">
        <v>229</v>
      </c>
      <c r="C16" s="279">
        <v>110.5</v>
      </c>
      <c r="D16" s="280">
        <v>106.96666666666665</v>
      </c>
      <c r="E16" s="280">
        <v>100.5333333333333</v>
      </c>
      <c r="F16" s="280">
        <v>90.566666666666649</v>
      </c>
      <c r="G16" s="280">
        <v>84.133333333333297</v>
      </c>
      <c r="H16" s="280">
        <v>116.93333333333331</v>
      </c>
      <c r="I16" s="280">
        <v>123.36666666666667</v>
      </c>
      <c r="J16" s="280">
        <v>133.33333333333331</v>
      </c>
      <c r="K16" s="278">
        <v>113.4</v>
      </c>
      <c r="L16" s="278">
        <v>97</v>
      </c>
      <c r="M16" s="278">
        <v>59.837980000000002</v>
      </c>
    </row>
    <row r="17" spans="1:13" ht="12" customHeight="1">
      <c r="A17" s="269">
        <v>7</v>
      </c>
      <c r="B17" s="278" t="s">
        <v>39</v>
      </c>
      <c r="C17" s="279">
        <v>1182.25</v>
      </c>
      <c r="D17" s="280">
        <v>1171.3166666666666</v>
      </c>
      <c r="E17" s="280">
        <v>1152.6333333333332</v>
      </c>
      <c r="F17" s="280">
        <v>1123.0166666666667</v>
      </c>
      <c r="G17" s="280">
        <v>1104.3333333333333</v>
      </c>
      <c r="H17" s="280">
        <v>1200.9333333333332</v>
      </c>
      <c r="I17" s="280">
        <v>1219.6166666666666</v>
      </c>
      <c r="J17" s="280">
        <v>1249.2333333333331</v>
      </c>
      <c r="K17" s="278">
        <v>1190</v>
      </c>
      <c r="L17" s="278">
        <v>1141.7</v>
      </c>
      <c r="M17" s="278">
        <v>23.976430000000001</v>
      </c>
    </row>
    <row r="18" spans="1:13" ht="12" customHeight="1">
      <c r="A18" s="269">
        <v>8</v>
      </c>
      <c r="B18" s="278" t="s">
        <v>297</v>
      </c>
      <c r="C18" s="279">
        <v>99.7</v>
      </c>
      <c r="D18" s="280">
        <v>99.033333333333346</v>
      </c>
      <c r="E18" s="280">
        <v>97.266666666666694</v>
      </c>
      <c r="F18" s="280">
        <v>94.833333333333343</v>
      </c>
      <c r="G18" s="280">
        <v>93.066666666666691</v>
      </c>
      <c r="H18" s="280">
        <v>101.4666666666667</v>
      </c>
      <c r="I18" s="280">
        <v>103.23333333333335</v>
      </c>
      <c r="J18" s="280">
        <v>105.6666666666667</v>
      </c>
      <c r="K18" s="278">
        <v>100.8</v>
      </c>
      <c r="L18" s="278">
        <v>96.6</v>
      </c>
      <c r="M18" s="278">
        <v>19.070440000000001</v>
      </c>
    </row>
    <row r="19" spans="1:13" ht="12" customHeight="1">
      <c r="A19" s="269">
        <v>9</v>
      </c>
      <c r="B19" s="278" t="s">
        <v>298</v>
      </c>
      <c r="C19" s="279">
        <v>211.85</v>
      </c>
      <c r="D19" s="280">
        <v>210.44999999999996</v>
      </c>
      <c r="E19" s="280">
        <v>206.69999999999993</v>
      </c>
      <c r="F19" s="280">
        <v>201.54999999999998</v>
      </c>
      <c r="G19" s="280">
        <v>197.79999999999995</v>
      </c>
      <c r="H19" s="280">
        <v>215.59999999999991</v>
      </c>
      <c r="I19" s="280">
        <v>219.34999999999997</v>
      </c>
      <c r="J19" s="280">
        <v>224.49999999999989</v>
      </c>
      <c r="K19" s="278">
        <v>214.2</v>
      </c>
      <c r="L19" s="278">
        <v>205.3</v>
      </c>
      <c r="M19" s="278">
        <v>6.0488</v>
      </c>
    </row>
    <row r="20" spans="1:13" ht="12" customHeight="1">
      <c r="A20" s="269">
        <v>10</v>
      </c>
      <c r="B20" s="278" t="s">
        <v>42</v>
      </c>
      <c r="C20" s="279">
        <v>270.14999999999998</v>
      </c>
      <c r="D20" s="280">
        <v>268.25</v>
      </c>
      <c r="E20" s="280">
        <v>263</v>
      </c>
      <c r="F20" s="280">
        <v>255.85000000000002</v>
      </c>
      <c r="G20" s="280">
        <v>250.60000000000002</v>
      </c>
      <c r="H20" s="280">
        <v>275.39999999999998</v>
      </c>
      <c r="I20" s="280">
        <v>280.64999999999998</v>
      </c>
      <c r="J20" s="280">
        <v>287.79999999999995</v>
      </c>
      <c r="K20" s="278">
        <v>273.5</v>
      </c>
      <c r="L20" s="278">
        <v>261.10000000000002</v>
      </c>
      <c r="M20" s="278">
        <v>105.47915999999999</v>
      </c>
    </row>
    <row r="21" spans="1:13" ht="12" customHeight="1">
      <c r="A21" s="269">
        <v>11</v>
      </c>
      <c r="B21" s="278" t="s">
        <v>44</v>
      </c>
      <c r="C21" s="279">
        <v>30.65</v>
      </c>
      <c r="D21" s="280">
        <v>30.416666666666668</v>
      </c>
      <c r="E21" s="280">
        <v>29.933333333333337</v>
      </c>
      <c r="F21" s="280">
        <v>29.216666666666669</v>
      </c>
      <c r="G21" s="280">
        <v>28.733333333333338</v>
      </c>
      <c r="H21" s="280">
        <v>31.133333333333336</v>
      </c>
      <c r="I21" s="280">
        <v>31.616666666666664</v>
      </c>
      <c r="J21" s="280">
        <v>32.333333333333336</v>
      </c>
      <c r="K21" s="278">
        <v>30.9</v>
      </c>
      <c r="L21" s="278">
        <v>29.7</v>
      </c>
      <c r="M21" s="278">
        <v>59.550640000000001</v>
      </c>
    </row>
    <row r="22" spans="1:13" ht="12" customHeight="1">
      <c r="A22" s="269">
        <v>12</v>
      </c>
      <c r="B22" s="278" t="s">
        <v>299</v>
      </c>
      <c r="C22" s="279">
        <v>195.95</v>
      </c>
      <c r="D22" s="280">
        <v>195.9</v>
      </c>
      <c r="E22" s="280">
        <v>191.05</v>
      </c>
      <c r="F22" s="280">
        <v>186.15</v>
      </c>
      <c r="G22" s="280">
        <v>181.3</v>
      </c>
      <c r="H22" s="280">
        <v>200.8</v>
      </c>
      <c r="I22" s="280">
        <v>205.64999999999998</v>
      </c>
      <c r="J22" s="280">
        <v>210.55</v>
      </c>
      <c r="K22" s="278">
        <v>200.75</v>
      </c>
      <c r="L22" s="278">
        <v>191</v>
      </c>
      <c r="M22" s="278">
        <v>1.3944799999999999</v>
      </c>
    </row>
    <row r="23" spans="1:13">
      <c r="A23" s="269">
        <v>13</v>
      </c>
      <c r="B23" s="278" t="s">
        <v>300</v>
      </c>
      <c r="C23" s="279">
        <v>140.65</v>
      </c>
      <c r="D23" s="280">
        <v>141.4</v>
      </c>
      <c r="E23" s="280">
        <v>138.30000000000001</v>
      </c>
      <c r="F23" s="280">
        <v>135.95000000000002</v>
      </c>
      <c r="G23" s="280">
        <v>132.85000000000002</v>
      </c>
      <c r="H23" s="280">
        <v>143.75</v>
      </c>
      <c r="I23" s="280">
        <v>146.84999999999997</v>
      </c>
      <c r="J23" s="280">
        <v>149.19999999999999</v>
      </c>
      <c r="K23" s="278">
        <v>144.5</v>
      </c>
      <c r="L23" s="278">
        <v>139.05000000000001</v>
      </c>
      <c r="M23" s="278">
        <v>0.39945000000000003</v>
      </c>
    </row>
    <row r="24" spans="1:13">
      <c r="A24" s="269">
        <v>14</v>
      </c>
      <c r="B24" s="278" t="s">
        <v>301</v>
      </c>
      <c r="C24" s="279">
        <v>167.55</v>
      </c>
      <c r="D24" s="280">
        <v>167.56666666666669</v>
      </c>
      <c r="E24" s="280">
        <v>161.23333333333338</v>
      </c>
      <c r="F24" s="280">
        <v>154.91666666666669</v>
      </c>
      <c r="G24" s="280">
        <v>148.58333333333337</v>
      </c>
      <c r="H24" s="280">
        <v>173.88333333333338</v>
      </c>
      <c r="I24" s="280">
        <v>180.2166666666667</v>
      </c>
      <c r="J24" s="280">
        <v>186.53333333333339</v>
      </c>
      <c r="K24" s="278">
        <v>173.9</v>
      </c>
      <c r="L24" s="278">
        <v>161.25</v>
      </c>
      <c r="M24" s="278">
        <v>3.1877599999999999</v>
      </c>
    </row>
    <row r="25" spans="1:13">
      <c r="A25" s="269">
        <v>15</v>
      </c>
      <c r="B25" s="278" t="s">
        <v>834</v>
      </c>
      <c r="C25" s="279">
        <v>1354.15</v>
      </c>
      <c r="D25" s="280">
        <v>1343.45</v>
      </c>
      <c r="E25" s="280">
        <v>1311.9</v>
      </c>
      <c r="F25" s="280">
        <v>1269.6500000000001</v>
      </c>
      <c r="G25" s="280">
        <v>1238.1000000000001</v>
      </c>
      <c r="H25" s="280">
        <v>1385.7</v>
      </c>
      <c r="I25" s="280">
        <v>1417.2499999999998</v>
      </c>
      <c r="J25" s="280">
        <v>1459.5</v>
      </c>
      <c r="K25" s="278">
        <v>1375</v>
      </c>
      <c r="L25" s="278">
        <v>1301.2</v>
      </c>
      <c r="M25" s="278">
        <v>0.19039</v>
      </c>
    </row>
    <row r="26" spans="1:13">
      <c r="A26" s="269">
        <v>16</v>
      </c>
      <c r="B26" s="278" t="s">
        <v>293</v>
      </c>
      <c r="C26" s="279">
        <v>1541.75</v>
      </c>
      <c r="D26" s="280">
        <v>1546.6666666666667</v>
      </c>
      <c r="E26" s="280">
        <v>1511.1333333333334</v>
      </c>
      <c r="F26" s="280">
        <v>1480.5166666666667</v>
      </c>
      <c r="G26" s="280">
        <v>1444.9833333333333</v>
      </c>
      <c r="H26" s="280">
        <v>1577.2833333333335</v>
      </c>
      <c r="I26" s="280">
        <v>1612.8166666666668</v>
      </c>
      <c r="J26" s="280">
        <v>1643.4333333333336</v>
      </c>
      <c r="K26" s="278">
        <v>1582.2</v>
      </c>
      <c r="L26" s="278">
        <v>1516.05</v>
      </c>
      <c r="M26" s="278">
        <v>0.47128999999999999</v>
      </c>
    </row>
    <row r="27" spans="1:13">
      <c r="A27" s="269">
        <v>17</v>
      </c>
      <c r="B27" s="278" t="s">
        <v>230</v>
      </c>
      <c r="C27" s="279">
        <v>1448.95</v>
      </c>
      <c r="D27" s="280">
        <v>1458.05</v>
      </c>
      <c r="E27" s="280">
        <v>1422.1</v>
      </c>
      <c r="F27" s="280">
        <v>1395.25</v>
      </c>
      <c r="G27" s="280">
        <v>1359.3</v>
      </c>
      <c r="H27" s="280">
        <v>1484.8999999999999</v>
      </c>
      <c r="I27" s="280">
        <v>1520.8500000000001</v>
      </c>
      <c r="J27" s="280">
        <v>1547.6999999999998</v>
      </c>
      <c r="K27" s="278">
        <v>1494</v>
      </c>
      <c r="L27" s="278">
        <v>1431.2</v>
      </c>
      <c r="M27" s="278">
        <v>0.74992000000000003</v>
      </c>
    </row>
    <row r="28" spans="1:13">
      <c r="A28" s="269">
        <v>18</v>
      </c>
      <c r="B28" s="278" t="s">
        <v>302</v>
      </c>
      <c r="C28" s="279">
        <v>1971.75</v>
      </c>
      <c r="D28" s="280">
        <v>1968.95</v>
      </c>
      <c r="E28" s="280">
        <v>1944.8000000000002</v>
      </c>
      <c r="F28" s="280">
        <v>1917.8500000000001</v>
      </c>
      <c r="G28" s="280">
        <v>1893.7000000000003</v>
      </c>
      <c r="H28" s="280">
        <v>1995.9</v>
      </c>
      <c r="I28" s="280">
        <v>2020.0500000000002</v>
      </c>
      <c r="J28" s="280">
        <v>2047</v>
      </c>
      <c r="K28" s="278">
        <v>1993.1</v>
      </c>
      <c r="L28" s="278">
        <v>1942</v>
      </c>
      <c r="M28" s="278">
        <v>1.2572700000000001</v>
      </c>
    </row>
    <row r="29" spans="1:13">
      <c r="A29" s="269">
        <v>19</v>
      </c>
      <c r="B29" s="278" t="s">
        <v>231</v>
      </c>
      <c r="C29" s="279">
        <v>2614.65</v>
      </c>
      <c r="D29" s="280">
        <v>2636.2000000000003</v>
      </c>
      <c r="E29" s="280">
        <v>2558.4500000000007</v>
      </c>
      <c r="F29" s="280">
        <v>2502.2500000000005</v>
      </c>
      <c r="G29" s="280">
        <v>2424.5000000000009</v>
      </c>
      <c r="H29" s="280">
        <v>2692.4000000000005</v>
      </c>
      <c r="I29" s="280">
        <v>2770.1499999999996</v>
      </c>
      <c r="J29" s="280">
        <v>2826.3500000000004</v>
      </c>
      <c r="K29" s="278">
        <v>2713.95</v>
      </c>
      <c r="L29" s="278">
        <v>2580</v>
      </c>
      <c r="M29" s="278">
        <v>2.0768900000000001</v>
      </c>
    </row>
    <row r="30" spans="1:13">
      <c r="A30" s="269">
        <v>20</v>
      </c>
      <c r="B30" s="278" t="s">
        <v>304</v>
      </c>
      <c r="C30" s="279">
        <v>72</v>
      </c>
      <c r="D30" s="280">
        <v>71.05</v>
      </c>
      <c r="E30" s="280">
        <v>69.599999999999994</v>
      </c>
      <c r="F30" s="280">
        <v>67.2</v>
      </c>
      <c r="G30" s="280">
        <v>65.75</v>
      </c>
      <c r="H30" s="280">
        <v>73.449999999999989</v>
      </c>
      <c r="I30" s="280">
        <v>74.900000000000006</v>
      </c>
      <c r="J30" s="280">
        <v>77.299999999999983</v>
      </c>
      <c r="K30" s="278">
        <v>72.5</v>
      </c>
      <c r="L30" s="278">
        <v>68.650000000000006</v>
      </c>
      <c r="M30" s="278">
        <v>0.54961000000000004</v>
      </c>
    </row>
    <row r="31" spans="1:13">
      <c r="A31" s="269">
        <v>21</v>
      </c>
      <c r="B31" s="278" t="s">
        <v>46</v>
      </c>
      <c r="C31" s="279">
        <v>563.5</v>
      </c>
      <c r="D31" s="280">
        <v>559.7166666666667</v>
      </c>
      <c r="E31" s="280">
        <v>547.43333333333339</v>
      </c>
      <c r="F31" s="280">
        <v>531.36666666666667</v>
      </c>
      <c r="G31" s="280">
        <v>519.08333333333337</v>
      </c>
      <c r="H31" s="280">
        <v>575.78333333333342</v>
      </c>
      <c r="I31" s="280">
        <v>588.06666666666672</v>
      </c>
      <c r="J31" s="280">
        <v>604.13333333333344</v>
      </c>
      <c r="K31" s="278">
        <v>572</v>
      </c>
      <c r="L31" s="278">
        <v>543.65</v>
      </c>
      <c r="M31" s="278">
        <v>9.2218999999999998</v>
      </c>
    </row>
    <row r="32" spans="1:13">
      <c r="A32" s="269">
        <v>22</v>
      </c>
      <c r="B32" s="278" t="s">
        <v>305</v>
      </c>
      <c r="C32" s="279">
        <v>1132.0999999999999</v>
      </c>
      <c r="D32" s="280">
        <v>1111.3666666666666</v>
      </c>
      <c r="E32" s="280">
        <v>1068.833333333333</v>
      </c>
      <c r="F32" s="280">
        <v>1005.5666666666664</v>
      </c>
      <c r="G32" s="280">
        <v>963.03333333333285</v>
      </c>
      <c r="H32" s="280">
        <v>1174.6333333333332</v>
      </c>
      <c r="I32" s="280">
        <v>1217.1666666666665</v>
      </c>
      <c r="J32" s="280">
        <v>1280.4333333333334</v>
      </c>
      <c r="K32" s="278">
        <v>1153.9000000000001</v>
      </c>
      <c r="L32" s="278">
        <v>1048.0999999999999</v>
      </c>
      <c r="M32" s="278">
        <v>1.63914</v>
      </c>
    </row>
    <row r="33" spans="1:13">
      <c r="A33" s="269">
        <v>23</v>
      </c>
      <c r="B33" s="278" t="s">
        <v>47</v>
      </c>
      <c r="C33" s="279">
        <v>167.85</v>
      </c>
      <c r="D33" s="280">
        <v>167.63333333333333</v>
      </c>
      <c r="E33" s="280">
        <v>164.71666666666664</v>
      </c>
      <c r="F33" s="280">
        <v>161.58333333333331</v>
      </c>
      <c r="G33" s="280">
        <v>158.66666666666663</v>
      </c>
      <c r="H33" s="280">
        <v>170.76666666666665</v>
      </c>
      <c r="I33" s="280">
        <v>173.68333333333334</v>
      </c>
      <c r="J33" s="280">
        <v>176.81666666666666</v>
      </c>
      <c r="K33" s="278">
        <v>170.55</v>
      </c>
      <c r="L33" s="278">
        <v>164.5</v>
      </c>
      <c r="M33" s="278">
        <v>70.324560000000005</v>
      </c>
    </row>
    <row r="34" spans="1:13">
      <c r="A34" s="269">
        <v>24</v>
      </c>
      <c r="B34" s="278" t="s">
        <v>294</v>
      </c>
      <c r="C34" s="279">
        <v>1246.9000000000001</v>
      </c>
      <c r="D34" s="280">
        <v>1261.3833333333334</v>
      </c>
      <c r="E34" s="280">
        <v>1222.8666666666668</v>
      </c>
      <c r="F34" s="280">
        <v>1198.8333333333333</v>
      </c>
      <c r="G34" s="280">
        <v>1160.3166666666666</v>
      </c>
      <c r="H34" s="280">
        <v>1285.416666666667</v>
      </c>
      <c r="I34" s="280">
        <v>1323.9333333333338</v>
      </c>
      <c r="J34" s="280">
        <v>1347.9666666666672</v>
      </c>
      <c r="K34" s="278">
        <v>1299.9000000000001</v>
      </c>
      <c r="L34" s="278">
        <v>1237.3499999999999</v>
      </c>
      <c r="M34" s="278">
        <v>0.39989000000000002</v>
      </c>
    </row>
    <row r="35" spans="1:13">
      <c r="A35" s="269">
        <v>25</v>
      </c>
      <c r="B35" s="278" t="s">
        <v>303</v>
      </c>
      <c r="C35" s="279">
        <v>777.9</v>
      </c>
      <c r="D35" s="280">
        <v>771.46666666666658</v>
      </c>
      <c r="E35" s="280">
        <v>758.23333333333312</v>
      </c>
      <c r="F35" s="280">
        <v>738.56666666666649</v>
      </c>
      <c r="G35" s="280">
        <v>725.33333333333303</v>
      </c>
      <c r="H35" s="280">
        <v>791.13333333333321</v>
      </c>
      <c r="I35" s="280">
        <v>804.36666666666656</v>
      </c>
      <c r="J35" s="280">
        <v>824.0333333333333</v>
      </c>
      <c r="K35" s="278">
        <v>784.7</v>
      </c>
      <c r="L35" s="278">
        <v>751.8</v>
      </c>
      <c r="M35" s="278">
        <v>7.5326500000000003</v>
      </c>
    </row>
    <row r="36" spans="1:13">
      <c r="A36" s="269">
        <v>26</v>
      </c>
      <c r="B36" s="278" t="s">
        <v>48</v>
      </c>
      <c r="C36" s="279">
        <v>1305.75</v>
      </c>
      <c r="D36" s="280">
        <v>1308.8333333333333</v>
      </c>
      <c r="E36" s="280">
        <v>1258.6666666666665</v>
      </c>
      <c r="F36" s="280">
        <v>1211.5833333333333</v>
      </c>
      <c r="G36" s="280">
        <v>1161.4166666666665</v>
      </c>
      <c r="H36" s="280">
        <v>1355.9166666666665</v>
      </c>
      <c r="I36" s="280">
        <v>1406.083333333333</v>
      </c>
      <c r="J36" s="280">
        <v>1453.1666666666665</v>
      </c>
      <c r="K36" s="278">
        <v>1359</v>
      </c>
      <c r="L36" s="278">
        <v>1261.75</v>
      </c>
      <c r="M36" s="278">
        <v>16.214479999999998</v>
      </c>
    </row>
    <row r="37" spans="1:13">
      <c r="A37" s="269">
        <v>27</v>
      </c>
      <c r="B37" s="278" t="s">
        <v>49</v>
      </c>
      <c r="C37" s="279">
        <v>87.1</v>
      </c>
      <c r="D37" s="280">
        <v>85.516666666666666</v>
      </c>
      <c r="E37" s="280">
        <v>82.633333333333326</v>
      </c>
      <c r="F37" s="280">
        <v>78.166666666666657</v>
      </c>
      <c r="G37" s="280">
        <v>75.283333333333317</v>
      </c>
      <c r="H37" s="280">
        <v>89.983333333333334</v>
      </c>
      <c r="I37" s="280">
        <v>92.866666666666688</v>
      </c>
      <c r="J37" s="280">
        <v>97.333333333333343</v>
      </c>
      <c r="K37" s="278">
        <v>88.4</v>
      </c>
      <c r="L37" s="278">
        <v>81.05</v>
      </c>
      <c r="M37" s="278">
        <v>122.67391000000001</v>
      </c>
    </row>
    <row r="38" spans="1:13">
      <c r="A38" s="269">
        <v>28</v>
      </c>
      <c r="B38" s="278" t="s">
        <v>306</v>
      </c>
      <c r="C38" s="279">
        <v>133.15</v>
      </c>
      <c r="D38" s="280">
        <v>133.23333333333335</v>
      </c>
      <c r="E38" s="280">
        <v>130.91666666666669</v>
      </c>
      <c r="F38" s="280">
        <v>128.68333333333334</v>
      </c>
      <c r="G38" s="280">
        <v>126.36666666666667</v>
      </c>
      <c r="H38" s="280">
        <v>135.4666666666667</v>
      </c>
      <c r="I38" s="280">
        <v>137.78333333333336</v>
      </c>
      <c r="J38" s="280">
        <v>140.01666666666671</v>
      </c>
      <c r="K38" s="278">
        <v>135.55000000000001</v>
      </c>
      <c r="L38" s="278">
        <v>131</v>
      </c>
      <c r="M38" s="278">
        <v>0.17571999999999999</v>
      </c>
    </row>
    <row r="39" spans="1:13">
      <c r="A39" s="269">
        <v>29</v>
      </c>
      <c r="B39" s="278" t="s">
        <v>939</v>
      </c>
      <c r="C39" s="279">
        <v>160.9</v>
      </c>
      <c r="D39" s="280">
        <v>160.56666666666669</v>
      </c>
      <c r="E39" s="280">
        <v>158.43333333333339</v>
      </c>
      <c r="F39" s="280">
        <v>155.9666666666667</v>
      </c>
      <c r="G39" s="280">
        <v>153.8333333333334</v>
      </c>
      <c r="H39" s="280">
        <v>163.03333333333339</v>
      </c>
      <c r="I39" s="280">
        <v>165.16666666666666</v>
      </c>
      <c r="J39" s="280">
        <v>167.63333333333338</v>
      </c>
      <c r="K39" s="278">
        <v>162.69999999999999</v>
      </c>
      <c r="L39" s="278">
        <v>158.1</v>
      </c>
      <c r="M39" s="278">
        <v>3.9730000000000001E-2</v>
      </c>
    </row>
    <row r="40" spans="1:13">
      <c r="A40" s="269">
        <v>30</v>
      </c>
      <c r="B40" s="278" t="s">
        <v>307</v>
      </c>
      <c r="C40" s="279">
        <v>59.3</v>
      </c>
      <c r="D40" s="280">
        <v>60.1</v>
      </c>
      <c r="E40" s="280">
        <v>58.2</v>
      </c>
      <c r="F40" s="280">
        <v>57.1</v>
      </c>
      <c r="G40" s="280">
        <v>55.2</v>
      </c>
      <c r="H40" s="280">
        <v>61.2</v>
      </c>
      <c r="I40" s="280">
        <v>63.099999999999994</v>
      </c>
      <c r="J40" s="280">
        <v>64.2</v>
      </c>
      <c r="K40" s="278">
        <v>62</v>
      </c>
      <c r="L40" s="278">
        <v>59</v>
      </c>
      <c r="M40" s="278">
        <v>6.5469799999999996</v>
      </c>
    </row>
    <row r="41" spans="1:13">
      <c r="A41" s="269">
        <v>31</v>
      </c>
      <c r="B41" s="278" t="s">
        <v>50</v>
      </c>
      <c r="C41" s="279">
        <v>47.6</v>
      </c>
      <c r="D41" s="280">
        <v>48.083333333333336</v>
      </c>
      <c r="E41" s="280">
        <v>46.716666666666669</v>
      </c>
      <c r="F41" s="280">
        <v>45.833333333333336</v>
      </c>
      <c r="G41" s="280">
        <v>44.466666666666669</v>
      </c>
      <c r="H41" s="280">
        <v>48.966666666666669</v>
      </c>
      <c r="I41" s="280">
        <v>50.333333333333329</v>
      </c>
      <c r="J41" s="280">
        <v>51.216666666666669</v>
      </c>
      <c r="K41" s="278">
        <v>49.45</v>
      </c>
      <c r="L41" s="278">
        <v>47.2</v>
      </c>
      <c r="M41" s="278">
        <v>288.41588999999999</v>
      </c>
    </row>
    <row r="42" spans="1:13">
      <c r="A42" s="269">
        <v>32</v>
      </c>
      <c r="B42" s="278" t="s">
        <v>52</v>
      </c>
      <c r="C42" s="279">
        <v>1610.65</v>
      </c>
      <c r="D42" s="280">
        <v>1608.7833333333335</v>
      </c>
      <c r="E42" s="280">
        <v>1578.866666666667</v>
      </c>
      <c r="F42" s="280">
        <v>1547.0833333333335</v>
      </c>
      <c r="G42" s="280">
        <v>1517.166666666667</v>
      </c>
      <c r="H42" s="280">
        <v>1640.5666666666671</v>
      </c>
      <c r="I42" s="280">
        <v>1670.4833333333336</v>
      </c>
      <c r="J42" s="280">
        <v>1702.2666666666671</v>
      </c>
      <c r="K42" s="278">
        <v>1638.7</v>
      </c>
      <c r="L42" s="278">
        <v>1577</v>
      </c>
      <c r="M42" s="278">
        <v>39.37921</v>
      </c>
    </row>
    <row r="43" spans="1:13">
      <c r="A43" s="269">
        <v>33</v>
      </c>
      <c r="B43" s="278" t="s">
        <v>308</v>
      </c>
      <c r="C43" s="279">
        <v>95.05</v>
      </c>
      <c r="D43" s="280">
        <v>95.5</v>
      </c>
      <c r="E43" s="280">
        <v>93.35</v>
      </c>
      <c r="F43" s="280">
        <v>91.649999999999991</v>
      </c>
      <c r="G43" s="280">
        <v>89.499999999999986</v>
      </c>
      <c r="H43" s="280">
        <v>97.2</v>
      </c>
      <c r="I43" s="280">
        <v>99.350000000000009</v>
      </c>
      <c r="J43" s="280">
        <v>101.05000000000001</v>
      </c>
      <c r="K43" s="278">
        <v>97.65</v>
      </c>
      <c r="L43" s="278">
        <v>93.8</v>
      </c>
      <c r="M43" s="278">
        <v>0.93977999999999995</v>
      </c>
    </row>
    <row r="44" spans="1:13">
      <c r="A44" s="269">
        <v>34</v>
      </c>
      <c r="B44" s="278" t="s">
        <v>310</v>
      </c>
      <c r="C44" s="279">
        <v>920.9</v>
      </c>
      <c r="D44" s="280">
        <v>921.66666666666663</v>
      </c>
      <c r="E44" s="280">
        <v>902.83333333333326</v>
      </c>
      <c r="F44" s="280">
        <v>884.76666666666665</v>
      </c>
      <c r="G44" s="280">
        <v>865.93333333333328</v>
      </c>
      <c r="H44" s="280">
        <v>939.73333333333323</v>
      </c>
      <c r="I44" s="280">
        <v>958.56666666666649</v>
      </c>
      <c r="J44" s="280">
        <v>976.63333333333321</v>
      </c>
      <c r="K44" s="278">
        <v>940.5</v>
      </c>
      <c r="L44" s="278">
        <v>903.6</v>
      </c>
      <c r="M44" s="278">
        <v>0.46777999999999997</v>
      </c>
    </row>
    <row r="45" spans="1:13">
      <c r="A45" s="269">
        <v>35</v>
      </c>
      <c r="B45" s="278" t="s">
        <v>309</v>
      </c>
      <c r="C45" s="279">
        <v>3272.45</v>
      </c>
      <c r="D45" s="280">
        <v>3247.7333333333336</v>
      </c>
      <c r="E45" s="280">
        <v>3191.2166666666672</v>
      </c>
      <c r="F45" s="280">
        <v>3109.9833333333336</v>
      </c>
      <c r="G45" s="280">
        <v>3053.4666666666672</v>
      </c>
      <c r="H45" s="280">
        <v>3328.9666666666672</v>
      </c>
      <c r="I45" s="280">
        <v>3385.4833333333336</v>
      </c>
      <c r="J45" s="280">
        <v>3466.7166666666672</v>
      </c>
      <c r="K45" s="278">
        <v>3304.25</v>
      </c>
      <c r="L45" s="278">
        <v>3166.5</v>
      </c>
      <c r="M45" s="278">
        <v>0.58470999999999995</v>
      </c>
    </row>
    <row r="46" spans="1:13">
      <c r="A46" s="269">
        <v>36</v>
      </c>
      <c r="B46" s="278" t="s">
        <v>311</v>
      </c>
      <c r="C46" s="279">
        <v>4601.8</v>
      </c>
      <c r="D46" s="280">
        <v>4583.3</v>
      </c>
      <c r="E46" s="280">
        <v>4531.75</v>
      </c>
      <c r="F46" s="280">
        <v>4461.7</v>
      </c>
      <c r="G46" s="280">
        <v>4410.1499999999996</v>
      </c>
      <c r="H46" s="280">
        <v>4653.3500000000004</v>
      </c>
      <c r="I46" s="280">
        <v>4704.9000000000015</v>
      </c>
      <c r="J46" s="280">
        <v>4774.9500000000007</v>
      </c>
      <c r="K46" s="278">
        <v>4634.8500000000004</v>
      </c>
      <c r="L46" s="278">
        <v>4513.25</v>
      </c>
      <c r="M46" s="278">
        <v>0.26998</v>
      </c>
    </row>
    <row r="47" spans="1:13">
      <c r="A47" s="269">
        <v>37</v>
      </c>
      <c r="B47" s="278" t="s">
        <v>227</v>
      </c>
      <c r="C47" s="279">
        <v>466.65</v>
      </c>
      <c r="D47" s="280">
        <v>471.31666666666661</v>
      </c>
      <c r="E47" s="280">
        <v>461.98333333333323</v>
      </c>
      <c r="F47" s="280">
        <v>457.31666666666661</v>
      </c>
      <c r="G47" s="280">
        <v>447.98333333333323</v>
      </c>
      <c r="H47" s="280">
        <v>475.98333333333323</v>
      </c>
      <c r="I47" s="280">
        <v>485.31666666666661</v>
      </c>
      <c r="J47" s="280">
        <v>489.98333333333323</v>
      </c>
      <c r="K47" s="278">
        <v>480.65</v>
      </c>
      <c r="L47" s="278">
        <v>466.65</v>
      </c>
      <c r="M47" s="278">
        <v>10.93573</v>
      </c>
    </row>
    <row r="48" spans="1:13">
      <c r="A48" s="269">
        <v>38</v>
      </c>
      <c r="B48" s="278" t="s">
        <v>54</v>
      </c>
      <c r="C48" s="279">
        <v>661.85</v>
      </c>
      <c r="D48" s="280">
        <v>652.06666666666672</v>
      </c>
      <c r="E48" s="280">
        <v>636.33333333333348</v>
      </c>
      <c r="F48" s="280">
        <v>610.81666666666672</v>
      </c>
      <c r="G48" s="280">
        <v>595.08333333333348</v>
      </c>
      <c r="H48" s="280">
        <v>677.58333333333348</v>
      </c>
      <c r="I48" s="280">
        <v>693.31666666666683</v>
      </c>
      <c r="J48" s="280">
        <v>718.83333333333348</v>
      </c>
      <c r="K48" s="278">
        <v>667.8</v>
      </c>
      <c r="L48" s="278">
        <v>626.54999999999995</v>
      </c>
      <c r="M48" s="278">
        <v>99.061480000000003</v>
      </c>
    </row>
    <row r="49" spans="1:13">
      <c r="A49" s="269">
        <v>39</v>
      </c>
      <c r="B49" s="278" t="s">
        <v>312</v>
      </c>
      <c r="C49" s="279">
        <v>382</v>
      </c>
      <c r="D49" s="280">
        <v>383.73333333333335</v>
      </c>
      <c r="E49" s="280">
        <v>368.26666666666671</v>
      </c>
      <c r="F49" s="280">
        <v>354.53333333333336</v>
      </c>
      <c r="G49" s="280">
        <v>339.06666666666672</v>
      </c>
      <c r="H49" s="280">
        <v>397.4666666666667</v>
      </c>
      <c r="I49" s="280">
        <v>412.93333333333339</v>
      </c>
      <c r="J49" s="280">
        <v>426.66666666666669</v>
      </c>
      <c r="K49" s="278">
        <v>399.2</v>
      </c>
      <c r="L49" s="278">
        <v>370</v>
      </c>
      <c r="M49" s="278">
        <v>4.3516000000000004</v>
      </c>
    </row>
    <row r="50" spans="1:13">
      <c r="A50" s="269">
        <v>40</v>
      </c>
      <c r="B50" s="278" t="s">
        <v>56</v>
      </c>
      <c r="C50" s="279">
        <v>388.85</v>
      </c>
      <c r="D50" s="280">
        <v>383.7833333333333</v>
      </c>
      <c r="E50" s="280">
        <v>373.11666666666662</v>
      </c>
      <c r="F50" s="280">
        <v>357.38333333333333</v>
      </c>
      <c r="G50" s="280">
        <v>346.71666666666664</v>
      </c>
      <c r="H50" s="280">
        <v>399.51666666666659</v>
      </c>
      <c r="I50" s="280">
        <v>410.18333333333334</v>
      </c>
      <c r="J50" s="280">
        <v>425.91666666666657</v>
      </c>
      <c r="K50" s="278">
        <v>394.45</v>
      </c>
      <c r="L50" s="278">
        <v>368.05</v>
      </c>
      <c r="M50" s="278">
        <v>675.11657000000002</v>
      </c>
    </row>
    <row r="51" spans="1:13">
      <c r="A51" s="269">
        <v>41</v>
      </c>
      <c r="B51" s="278" t="s">
        <v>57</v>
      </c>
      <c r="C51" s="279">
        <v>2471.85</v>
      </c>
      <c r="D51" s="280">
        <v>2442.7166666666667</v>
      </c>
      <c r="E51" s="280">
        <v>2390.4333333333334</v>
      </c>
      <c r="F51" s="280">
        <v>2309.0166666666669</v>
      </c>
      <c r="G51" s="280">
        <v>2256.7333333333336</v>
      </c>
      <c r="H51" s="280">
        <v>2524.1333333333332</v>
      </c>
      <c r="I51" s="280">
        <v>2576.416666666667</v>
      </c>
      <c r="J51" s="280">
        <v>2657.833333333333</v>
      </c>
      <c r="K51" s="278">
        <v>2495</v>
      </c>
      <c r="L51" s="278">
        <v>2361.3000000000002</v>
      </c>
      <c r="M51" s="278">
        <v>7.7860300000000002</v>
      </c>
    </row>
    <row r="52" spans="1:13">
      <c r="A52" s="269">
        <v>42</v>
      </c>
      <c r="B52" s="278" t="s">
        <v>316</v>
      </c>
      <c r="C52" s="279">
        <v>134.05000000000001</v>
      </c>
      <c r="D52" s="280">
        <v>133.68333333333337</v>
      </c>
      <c r="E52" s="280">
        <v>131.46666666666673</v>
      </c>
      <c r="F52" s="280">
        <v>128.88333333333335</v>
      </c>
      <c r="G52" s="280">
        <v>126.66666666666671</v>
      </c>
      <c r="H52" s="280">
        <v>136.26666666666674</v>
      </c>
      <c r="I52" s="280">
        <v>138.48333333333338</v>
      </c>
      <c r="J52" s="280">
        <v>141.06666666666675</v>
      </c>
      <c r="K52" s="278">
        <v>135.9</v>
      </c>
      <c r="L52" s="278">
        <v>131.1</v>
      </c>
      <c r="M52" s="278">
        <v>1.9961199999999999</v>
      </c>
    </row>
    <row r="53" spans="1:13">
      <c r="A53" s="269">
        <v>43</v>
      </c>
      <c r="B53" s="278" t="s">
        <v>317</v>
      </c>
      <c r="C53" s="279">
        <v>355.35</v>
      </c>
      <c r="D53" s="280">
        <v>357.48333333333335</v>
      </c>
      <c r="E53" s="280">
        <v>346.86666666666667</v>
      </c>
      <c r="F53" s="280">
        <v>338.38333333333333</v>
      </c>
      <c r="G53" s="280">
        <v>327.76666666666665</v>
      </c>
      <c r="H53" s="280">
        <v>365.9666666666667</v>
      </c>
      <c r="I53" s="280">
        <v>376.58333333333337</v>
      </c>
      <c r="J53" s="280">
        <v>385.06666666666672</v>
      </c>
      <c r="K53" s="278">
        <v>368.1</v>
      </c>
      <c r="L53" s="278">
        <v>349</v>
      </c>
      <c r="M53" s="278">
        <v>5.9397099999999998</v>
      </c>
    </row>
    <row r="54" spans="1:13">
      <c r="A54" s="269">
        <v>44</v>
      </c>
      <c r="B54" s="278" t="s">
        <v>59</v>
      </c>
      <c r="C54" s="279">
        <v>4692.8999999999996</v>
      </c>
      <c r="D54" s="280">
        <v>4674.9000000000005</v>
      </c>
      <c r="E54" s="280">
        <v>4560.0000000000009</v>
      </c>
      <c r="F54" s="280">
        <v>4427.1000000000004</v>
      </c>
      <c r="G54" s="280">
        <v>4312.2000000000007</v>
      </c>
      <c r="H54" s="280">
        <v>4807.8000000000011</v>
      </c>
      <c r="I54" s="280">
        <v>4922.7000000000007</v>
      </c>
      <c r="J54" s="280">
        <v>5055.6000000000013</v>
      </c>
      <c r="K54" s="278">
        <v>4789.8</v>
      </c>
      <c r="L54" s="278">
        <v>4542</v>
      </c>
      <c r="M54" s="278">
        <v>12.628299999999999</v>
      </c>
    </row>
    <row r="55" spans="1:13">
      <c r="A55" s="269">
        <v>45</v>
      </c>
      <c r="B55" s="278" t="s">
        <v>233</v>
      </c>
      <c r="C55" s="279">
        <v>1898.1</v>
      </c>
      <c r="D55" s="280">
        <v>1901.8500000000001</v>
      </c>
      <c r="E55" s="280">
        <v>1873.7000000000003</v>
      </c>
      <c r="F55" s="280">
        <v>1849.3000000000002</v>
      </c>
      <c r="G55" s="280">
        <v>1821.1500000000003</v>
      </c>
      <c r="H55" s="280">
        <v>1926.2500000000002</v>
      </c>
      <c r="I55" s="280">
        <v>1954.4000000000003</v>
      </c>
      <c r="J55" s="280">
        <v>1978.8000000000002</v>
      </c>
      <c r="K55" s="278">
        <v>1930</v>
      </c>
      <c r="L55" s="278">
        <v>1877.45</v>
      </c>
      <c r="M55" s="278">
        <v>0.19650999999999999</v>
      </c>
    </row>
    <row r="56" spans="1:13">
      <c r="A56" s="269">
        <v>46</v>
      </c>
      <c r="B56" s="278" t="s">
        <v>60</v>
      </c>
      <c r="C56" s="279">
        <v>2106.25</v>
      </c>
      <c r="D56" s="280">
        <v>2063.5</v>
      </c>
      <c r="E56" s="280">
        <v>1995.1</v>
      </c>
      <c r="F56" s="280">
        <v>1883.9499999999998</v>
      </c>
      <c r="G56" s="280">
        <v>1815.5499999999997</v>
      </c>
      <c r="H56" s="280">
        <v>2174.65</v>
      </c>
      <c r="I56" s="280">
        <v>2243.0499999999997</v>
      </c>
      <c r="J56" s="280">
        <v>2354.2000000000003</v>
      </c>
      <c r="K56" s="278">
        <v>2131.9</v>
      </c>
      <c r="L56" s="278">
        <v>1952.35</v>
      </c>
      <c r="M56" s="278">
        <v>131.49700000000001</v>
      </c>
    </row>
    <row r="57" spans="1:13">
      <c r="A57" s="269">
        <v>47</v>
      </c>
      <c r="B57" s="278" t="s">
        <v>61</v>
      </c>
      <c r="C57" s="279">
        <v>893.1</v>
      </c>
      <c r="D57" s="280">
        <v>892.23333333333323</v>
      </c>
      <c r="E57" s="280">
        <v>871.36666666666645</v>
      </c>
      <c r="F57" s="280">
        <v>849.63333333333321</v>
      </c>
      <c r="G57" s="280">
        <v>828.76666666666642</v>
      </c>
      <c r="H57" s="280">
        <v>913.96666666666647</v>
      </c>
      <c r="I57" s="280">
        <v>934.83333333333326</v>
      </c>
      <c r="J57" s="280">
        <v>956.56666666666649</v>
      </c>
      <c r="K57" s="278">
        <v>913.1</v>
      </c>
      <c r="L57" s="278">
        <v>870.5</v>
      </c>
      <c r="M57" s="278">
        <v>5.0798100000000002</v>
      </c>
    </row>
    <row r="58" spans="1:13">
      <c r="A58" s="269">
        <v>48</v>
      </c>
      <c r="B58" s="278" t="s">
        <v>318</v>
      </c>
      <c r="C58" s="279">
        <v>96.15</v>
      </c>
      <c r="D58" s="280">
        <v>96.316666666666663</v>
      </c>
      <c r="E58" s="280">
        <v>94.833333333333329</v>
      </c>
      <c r="F58" s="280">
        <v>93.516666666666666</v>
      </c>
      <c r="G58" s="280">
        <v>92.033333333333331</v>
      </c>
      <c r="H58" s="280">
        <v>97.633333333333326</v>
      </c>
      <c r="I58" s="280">
        <v>99.116666666666674</v>
      </c>
      <c r="J58" s="280">
        <v>100.43333333333332</v>
      </c>
      <c r="K58" s="278">
        <v>97.8</v>
      </c>
      <c r="L58" s="278">
        <v>95</v>
      </c>
      <c r="M58" s="278">
        <v>0.78757999999999995</v>
      </c>
    </row>
    <row r="59" spans="1:13">
      <c r="A59" s="269">
        <v>49</v>
      </c>
      <c r="B59" s="278" t="s">
        <v>319</v>
      </c>
      <c r="C59" s="279">
        <v>97.35</v>
      </c>
      <c r="D59" s="280">
        <v>95.733333333333334</v>
      </c>
      <c r="E59" s="280">
        <v>94.116666666666674</v>
      </c>
      <c r="F59" s="280">
        <v>90.88333333333334</v>
      </c>
      <c r="G59" s="280">
        <v>89.26666666666668</v>
      </c>
      <c r="H59" s="280">
        <v>98.966666666666669</v>
      </c>
      <c r="I59" s="280">
        <v>100.58333333333331</v>
      </c>
      <c r="J59" s="280">
        <v>103.81666666666666</v>
      </c>
      <c r="K59" s="278">
        <v>97.35</v>
      </c>
      <c r="L59" s="278">
        <v>92.5</v>
      </c>
      <c r="M59" s="278">
        <v>4.0790800000000003</v>
      </c>
    </row>
    <row r="60" spans="1:13" ht="12" customHeight="1">
      <c r="A60" s="269">
        <v>50</v>
      </c>
      <c r="B60" s="278" t="s">
        <v>234</v>
      </c>
      <c r="C60" s="279">
        <v>249.3</v>
      </c>
      <c r="D60" s="280">
        <v>241.65</v>
      </c>
      <c r="E60" s="280">
        <v>229.8</v>
      </c>
      <c r="F60" s="280">
        <v>210.3</v>
      </c>
      <c r="G60" s="280">
        <v>198.45000000000002</v>
      </c>
      <c r="H60" s="280">
        <v>261.14999999999998</v>
      </c>
      <c r="I60" s="280">
        <v>273</v>
      </c>
      <c r="J60" s="280">
        <v>292.5</v>
      </c>
      <c r="K60" s="278">
        <v>253.5</v>
      </c>
      <c r="L60" s="278">
        <v>222.15</v>
      </c>
      <c r="M60" s="278">
        <v>158.16377</v>
      </c>
    </row>
    <row r="61" spans="1:13">
      <c r="A61" s="269">
        <v>51</v>
      </c>
      <c r="B61" s="278" t="s">
        <v>62</v>
      </c>
      <c r="C61" s="279">
        <v>42.3</v>
      </c>
      <c r="D61" s="280">
        <v>42.766666666666673</v>
      </c>
      <c r="E61" s="280">
        <v>41.333333333333343</v>
      </c>
      <c r="F61" s="280">
        <v>40.366666666666667</v>
      </c>
      <c r="G61" s="280">
        <v>38.933333333333337</v>
      </c>
      <c r="H61" s="280">
        <v>43.733333333333348</v>
      </c>
      <c r="I61" s="280">
        <v>45.166666666666671</v>
      </c>
      <c r="J61" s="280">
        <v>46.133333333333354</v>
      </c>
      <c r="K61" s="278">
        <v>44.2</v>
      </c>
      <c r="L61" s="278">
        <v>41.8</v>
      </c>
      <c r="M61" s="278">
        <v>331.43286999999998</v>
      </c>
    </row>
    <row r="62" spans="1:13">
      <c r="A62" s="269">
        <v>52</v>
      </c>
      <c r="B62" s="278" t="s">
        <v>63</v>
      </c>
      <c r="C62" s="279">
        <v>32.6</v>
      </c>
      <c r="D62" s="280">
        <v>32.366666666666667</v>
      </c>
      <c r="E62" s="280">
        <v>31.833333333333336</v>
      </c>
      <c r="F62" s="280">
        <v>31.06666666666667</v>
      </c>
      <c r="G62" s="280">
        <v>30.533333333333339</v>
      </c>
      <c r="H62" s="280">
        <v>33.133333333333333</v>
      </c>
      <c r="I62" s="280">
        <v>33.666666666666664</v>
      </c>
      <c r="J62" s="280">
        <v>34.43333333333333</v>
      </c>
      <c r="K62" s="278">
        <v>32.9</v>
      </c>
      <c r="L62" s="278">
        <v>31.6</v>
      </c>
      <c r="M62" s="278">
        <v>29.72391</v>
      </c>
    </row>
    <row r="63" spans="1:13">
      <c r="A63" s="269">
        <v>53</v>
      </c>
      <c r="B63" s="278" t="s">
        <v>313</v>
      </c>
      <c r="C63" s="279">
        <v>999.55</v>
      </c>
      <c r="D63" s="280">
        <v>1001.1833333333334</v>
      </c>
      <c r="E63" s="280">
        <v>983.36666666666679</v>
      </c>
      <c r="F63" s="280">
        <v>967.18333333333339</v>
      </c>
      <c r="G63" s="280">
        <v>949.36666666666679</v>
      </c>
      <c r="H63" s="280">
        <v>1017.3666666666668</v>
      </c>
      <c r="I63" s="280">
        <v>1035.1833333333334</v>
      </c>
      <c r="J63" s="280">
        <v>1051.3666666666668</v>
      </c>
      <c r="K63" s="278">
        <v>1019</v>
      </c>
      <c r="L63" s="278">
        <v>985</v>
      </c>
      <c r="M63" s="278">
        <v>8.5339999999999999E-2</v>
      </c>
    </row>
    <row r="64" spans="1:13">
      <c r="A64" s="269">
        <v>54</v>
      </c>
      <c r="B64" s="278" t="s">
        <v>64</v>
      </c>
      <c r="C64" s="279">
        <v>1306.8</v>
      </c>
      <c r="D64" s="280">
        <v>1290.1500000000001</v>
      </c>
      <c r="E64" s="280">
        <v>1262.3000000000002</v>
      </c>
      <c r="F64" s="280">
        <v>1217.8000000000002</v>
      </c>
      <c r="G64" s="280">
        <v>1189.9500000000003</v>
      </c>
      <c r="H64" s="280">
        <v>1334.65</v>
      </c>
      <c r="I64" s="280">
        <v>1362.5</v>
      </c>
      <c r="J64" s="280">
        <v>1407</v>
      </c>
      <c r="K64" s="278">
        <v>1318</v>
      </c>
      <c r="L64" s="278">
        <v>1245.6500000000001</v>
      </c>
      <c r="M64" s="278">
        <v>11.806290000000001</v>
      </c>
    </row>
    <row r="65" spans="1:13">
      <c r="A65" s="269">
        <v>55</v>
      </c>
      <c r="B65" s="278" t="s">
        <v>321</v>
      </c>
      <c r="C65" s="279">
        <v>4528.8500000000004</v>
      </c>
      <c r="D65" s="280">
        <v>4527.95</v>
      </c>
      <c r="E65" s="280">
        <v>4495.8999999999996</v>
      </c>
      <c r="F65" s="280">
        <v>4462.95</v>
      </c>
      <c r="G65" s="280">
        <v>4430.8999999999996</v>
      </c>
      <c r="H65" s="280">
        <v>4560.8999999999996</v>
      </c>
      <c r="I65" s="280">
        <v>4592.9500000000007</v>
      </c>
      <c r="J65" s="280">
        <v>4625.8999999999996</v>
      </c>
      <c r="K65" s="278">
        <v>4560</v>
      </c>
      <c r="L65" s="278">
        <v>4495</v>
      </c>
      <c r="M65" s="278">
        <v>0.15848000000000001</v>
      </c>
    </row>
    <row r="66" spans="1:13">
      <c r="A66" s="269">
        <v>56</v>
      </c>
      <c r="B66" s="278" t="s">
        <v>235</v>
      </c>
      <c r="C66" s="279">
        <v>832.7</v>
      </c>
      <c r="D66" s="280">
        <v>837.7833333333333</v>
      </c>
      <c r="E66" s="280">
        <v>820.56666666666661</v>
      </c>
      <c r="F66" s="280">
        <v>808.43333333333328</v>
      </c>
      <c r="G66" s="280">
        <v>791.21666666666658</v>
      </c>
      <c r="H66" s="280">
        <v>849.91666666666663</v>
      </c>
      <c r="I66" s="280">
        <v>867.13333333333333</v>
      </c>
      <c r="J66" s="280">
        <v>879.26666666666665</v>
      </c>
      <c r="K66" s="278">
        <v>855</v>
      </c>
      <c r="L66" s="278">
        <v>825.65</v>
      </c>
      <c r="M66" s="278">
        <v>0.30575000000000002</v>
      </c>
    </row>
    <row r="67" spans="1:13">
      <c r="A67" s="269">
        <v>57</v>
      </c>
      <c r="B67" s="278" t="s">
        <v>322</v>
      </c>
      <c r="C67" s="279">
        <v>221.85</v>
      </c>
      <c r="D67" s="280">
        <v>221.76666666666665</v>
      </c>
      <c r="E67" s="280">
        <v>214.08333333333331</v>
      </c>
      <c r="F67" s="280">
        <v>206.31666666666666</v>
      </c>
      <c r="G67" s="280">
        <v>198.63333333333333</v>
      </c>
      <c r="H67" s="280">
        <v>229.5333333333333</v>
      </c>
      <c r="I67" s="280">
        <v>237.21666666666664</v>
      </c>
      <c r="J67" s="280">
        <v>244.98333333333329</v>
      </c>
      <c r="K67" s="278">
        <v>229.45</v>
      </c>
      <c r="L67" s="278">
        <v>214</v>
      </c>
      <c r="M67" s="278">
        <v>5.2555500000000004</v>
      </c>
    </row>
    <row r="68" spans="1:13">
      <c r="A68" s="269">
        <v>58</v>
      </c>
      <c r="B68" s="278" t="s">
        <v>66</v>
      </c>
      <c r="C68" s="279">
        <v>63.65</v>
      </c>
      <c r="D68" s="280">
        <v>64.083333333333329</v>
      </c>
      <c r="E68" s="280">
        <v>62.316666666666663</v>
      </c>
      <c r="F68" s="280">
        <v>60.983333333333334</v>
      </c>
      <c r="G68" s="280">
        <v>59.216666666666669</v>
      </c>
      <c r="H68" s="280">
        <v>65.416666666666657</v>
      </c>
      <c r="I68" s="280">
        <v>67.183333333333337</v>
      </c>
      <c r="J68" s="280">
        <v>68.516666666666652</v>
      </c>
      <c r="K68" s="278">
        <v>65.849999999999994</v>
      </c>
      <c r="L68" s="278">
        <v>62.75</v>
      </c>
      <c r="M68" s="278">
        <v>106.29595999999999</v>
      </c>
    </row>
    <row r="69" spans="1:13">
      <c r="A69" s="269">
        <v>59</v>
      </c>
      <c r="B69" s="278" t="s">
        <v>314</v>
      </c>
      <c r="C69" s="279">
        <v>549.95000000000005</v>
      </c>
      <c r="D69" s="280">
        <v>552.2833333333333</v>
      </c>
      <c r="E69" s="280">
        <v>541.01666666666665</v>
      </c>
      <c r="F69" s="280">
        <v>532.08333333333337</v>
      </c>
      <c r="G69" s="280">
        <v>520.81666666666672</v>
      </c>
      <c r="H69" s="280">
        <v>561.21666666666658</v>
      </c>
      <c r="I69" s="280">
        <v>572.48333333333323</v>
      </c>
      <c r="J69" s="280">
        <v>581.41666666666652</v>
      </c>
      <c r="K69" s="278">
        <v>563.54999999999995</v>
      </c>
      <c r="L69" s="278">
        <v>543.35</v>
      </c>
      <c r="M69" s="278">
        <v>2.0703399999999998</v>
      </c>
    </row>
    <row r="70" spans="1:13">
      <c r="A70" s="269">
        <v>60</v>
      </c>
      <c r="B70" s="278" t="s">
        <v>67</v>
      </c>
      <c r="C70" s="279">
        <v>464.5</v>
      </c>
      <c r="D70" s="280">
        <v>464.7</v>
      </c>
      <c r="E70" s="280">
        <v>454.84999999999997</v>
      </c>
      <c r="F70" s="280">
        <v>445.2</v>
      </c>
      <c r="G70" s="280">
        <v>435.34999999999997</v>
      </c>
      <c r="H70" s="280">
        <v>474.34999999999997</v>
      </c>
      <c r="I70" s="280">
        <v>484.2</v>
      </c>
      <c r="J70" s="280">
        <v>493.84999999999997</v>
      </c>
      <c r="K70" s="278">
        <v>474.55</v>
      </c>
      <c r="L70" s="278">
        <v>455.05</v>
      </c>
      <c r="M70" s="278">
        <v>15.77336</v>
      </c>
    </row>
    <row r="71" spans="1:13">
      <c r="A71" s="269">
        <v>61</v>
      </c>
      <c r="B71" s="278" t="s">
        <v>68</v>
      </c>
      <c r="C71" s="279">
        <v>284.8</v>
      </c>
      <c r="D71" s="280">
        <v>281.7</v>
      </c>
      <c r="E71" s="280">
        <v>275.59999999999997</v>
      </c>
      <c r="F71" s="280">
        <v>266.39999999999998</v>
      </c>
      <c r="G71" s="280">
        <v>260.29999999999995</v>
      </c>
      <c r="H71" s="280">
        <v>290.89999999999998</v>
      </c>
      <c r="I71" s="280">
        <v>297</v>
      </c>
      <c r="J71" s="280">
        <v>306.2</v>
      </c>
      <c r="K71" s="278">
        <v>287.8</v>
      </c>
      <c r="L71" s="278">
        <v>272.5</v>
      </c>
      <c r="M71" s="278">
        <v>36.208640000000003</v>
      </c>
    </row>
    <row r="72" spans="1:13">
      <c r="A72" s="269">
        <v>62</v>
      </c>
      <c r="B72" s="278" t="s">
        <v>70</v>
      </c>
      <c r="C72" s="279">
        <v>546</v>
      </c>
      <c r="D72" s="280">
        <v>542.5</v>
      </c>
      <c r="E72" s="280">
        <v>533.54999999999995</v>
      </c>
      <c r="F72" s="280">
        <v>521.09999999999991</v>
      </c>
      <c r="G72" s="280">
        <v>512.14999999999986</v>
      </c>
      <c r="H72" s="280">
        <v>554.95000000000005</v>
      </c>
      <c r="I72" s="280">
        <v>563.90000000000009</v>
      </c>
      <c r="J72" s="280">
        <v>576.35000000000014</v>
      </c>
      <c r="K72" s="278">
        <v>551.45000000000005</v>
      </c>
      <c r="L72" s="278">
        <v>530.04999999999995</v>
      </c>
      <c r="M72" s="278">
        <v>255.94404</v>
      </c>
    </row>
    <row r="73" spans="1:13">
      <c r="A73" s="269">
        <v>63</v>
      </c>
      <c r="B73" s="278" t="s">
        <v>71</v>
      </c>
      <c r="C73" s="279">
        <v>23</v>
      </c>
      <c r="D73" s="280">
        <v>23.05</v>
      </c>
      <c r="E73" s="280">
        <v>22.700000000000003</v>
      </c>
      <c r="F73" s="280">
        <v>22.400000000000002</v>
      </c>
      <c r="G73" s="280">
        <v>22.050000000000004</v>
      </c>
      <c r="H73" s="280">
        <v>23.35</v>
      </c>
      <c r="I73" s="280">
        <v>23.700000000000003</v>
      </c>
      <c r="J73" s="280">
        <v>24</v>
      </c>
      <c r="K73" s="278">
        <v>23.4</v>
      </c>
      <c r="L73" s="278">
        <v>22.75</v>
      </c>
      <c r="M73" s="278">
        <v>487.12401999999997</v>
      </c>
    </row>
    <row r="74" spans="1:13">
      <c r="A74" s="269">
        <v>64</v>
      </c>
      <c r="B74" s="278" t="s">
        <v>72</v>
      </c>
      <c r="C74" s="279">
        <v>353.25</v>
      </c>
      <c r="D74" s="280">
        <v>351.36666666666662</v>
      </c>
      <c r="E74" s="280">
        <v>347.23333333333323</v>
      </c>
      <c r="F74" s="280">
        <v>341.21666666666664</v>
      </c>
      <c r="G74" s="280">
        <v>337.08333333333326</v>
      </c>
      <c r="H74" s="280">
        <v>357.38333333333321</v>
      </c>
      <c r="I74" s="280">
        <v>361.51666666666654</v>
      </c>
      <c r="J74" s="280">
        <v>367.53333333333319</v>
      </c>
      <c r="K74" s="278">
        <v>355.5</v>
      </c>
      <c r="L74" s="278">
        <v>345.35</v>
      </c>
      <c r="M74" s="278">
        <v>67.436719999999994</v>
      </c>
    </row>
    <row r="75" spans="1:13">
      <c r="A75" s="269">
        <v>65</v>
      </c>
      <c r="B75" s="278" t="s">
        <v>323</v>
      </c>
      <c r="C75" s="279">
        <v>379.35</v>
      </c>
      <c r="D75" s="280">
        <v>381.20000000000005</v>
      </c>
      <c r="E75" s="280">
        <v>370.35000000000008</v>
      </c>
      <c r="F75" s="280">
        <v>361.35</v>
      </c>
      <c r="G75" s="280">
        <v>350.50000000000006</v>
      </c>
      <c r="H75" s="280">
        <v>390.2000000000001</v>
      </c>
      <c r="I75" s="280">
        <v>401.05</v>
      </c>
      <c r="J75" s="280">
        <v>410.05000000000013</v>
      </c>
      <c r="K75" s="278">
        <v>392.05</v>
      </c>
      <c r="L75" s="278">
        <v>372.2</v>
      </c>
      <c r="M75" s="278">
        <v>3.2498100000000001</v>
      </c>
    </row>
    <row r="76" spans="1:13" s="16" customFormat="1">
      <c r="A76" s="269">
        <v>66</v>
      </c>
      <c r="B76" s="278" t="s">
        <v>325</v>
      </c>
      <c r="C76" s="279">
        <v>96.2</v>
      </c>
      <c r="D76" s="280">
        <v>96.216666666666683</v>
      </c>
      <c r="E76" s="280">
        <v>95.03333333333336</v>
      </c>
      <c r="F76" s="280">
        <v>93.866666666666674</v>
      </c>
      <c r="G76" s="280">
        <v>92.683333333333351</v>
      </c>
      <c r="H76" s="280">
        <v>97.383333333333368</v>
      </c>
      <c r="I76" s="280">
        <v>98.566666666666677</v>
      </c>
      <c r="J76" s="280">
        <v>99.733333333333377</v>
      </c>
      <c r="K76" s="278">
        <v>97.4</v>
      </c>
      <c r="L76" s="278">
        <v>95.05</v>
      </c>
      <c r="M76" s="278">
        <v>0.76288</v>
      </c>
    </row>
    <row r="77" spans="1:13" s="16" customFormat="1">
      <c r="A77" s="269">
        <v>67</v>
      </c>
      <c r="B77" s="278" t="s">
        <v>326</v>
      </c>
      <c r="C77" s="279">
        <v>2153</v>
      </c>
      <c r="D77" s="280">
        <v>2170.2999999999997</v>
      </c>
      <c r="E77" s="280">
        <v>2112.6999999999994</v>
      </c>
      <c r="F77" s="280">
        <v>2072.3999999999996</v>
      </c>
      <c r="G77" s="280">
        <v>2014.7999999999993</v>
      </c>
      <c r="H77" s="280">
        <v>2210.5999999999995</v>
      </c>
      <c r="I77" s="280">
        <v>2268.1999999999998</v>
      </c>
      <c r="J77" s="280">
        <v>2308.4999999999995</v>
      </c>
      <c r="K77" s="278">
        <v>2227.9</v>
      </c>
      <c r="L77" s="278">
        <v>2130</v>
      </c>
      <c r="M77" s="278">
        <v>3.7220000000000003E-2</v>
      </c>
    </row>
    <row r="78" spans="1:13" s="16" customFormat="1">
      <c r="A78" s="269">
        <v>68</v>
      </c>
      <c r="B78" s="278" t="s">
        <v>327</v>
      </c>
      <c r="C78" s="279">
        <v>509.4</v>
      </c>
      <c r="D78" s="280">
        <v>504.59999999999997</v>
      </c>
      <c r="E78" s="280">
        <v>490.24999999999989</v>
      </c>
      <c r="F78" s="280">
        <v>471.09999999999991</v>
      </c>
      <c r="G78" s="280">
        <v>456.74999999999983</v>
      </c>
      <c r="H78" s="280">
        <v>523.75</v>
      </c>
      <c r="I78" s="280">
        <v>538.09999999999991</v>
      </c>
      <c r="J78" s="280">
        <v>557.25</v>
      </c>
      <c r="K78" s="278">
        <v>518.95000000000005</v>
      </c>
      <c r="L78" s="278">
        <v>485.45</v>
      </c>
      <c r="M78" s="278">
        <v>0.76297000000000004</v>
      </c>
    </row>
    <row r="79" spans="1:13" s="16" customFormat="1">
      <c r="A79" s="269">
        <v>69</v>
      </c>
      <c r="B79" s="278" t="s">
        <v>328</v>
      </c>
      <c r="C79" s="279">
        <v>47.2</v>
      </c>
      <c r="D79" s="280">
        <v>47.283333333333339</v>
      </c>
      <c r="E79" s="280">
        <v>46.216666666666676</v>
      </c>
      <c r="F79" s="280">
        <v>45.233333333333334</v>
      </c>
      <c r="G79" s="280">
        <v>44.166666666666671</v>
      </c>
      <c r="H79" s="280">
        <v>48.26666666666668</v>
      </c>
      <c r="I79" s="280">
        <v>49.333333333333343</v>
      </c>
      <c r="J79" s="280">
        <v>50.316666666666684</v>
      </c>
      <c r="K79" s="278">
        <v>48.35</v>
      </c>
      <c r="L79" s="278">
        <v>46.3</v>
      </c>
      <c r="M79" s="278">
        <v>3.4130099999999999</v>
      </c>
    </row>
    <row r="80" spans="1:13" s="16" customFormat="1">
      <c r="A80" s="269">
        <v>70</v>
      </c>
      <c r="B80" s="278" t="s">
        <v>73</v>
      </c>
      <c r="C80" s="279">
        <v>9863.6</v>
      </c>
      <c r="D80" s="280">
        <v>9891.9333333333325</v>
      </c>
      <c r="E80" s="280">
        <v>9693.866666666665</v>
      </c>
      <c r="F80" s="280">
        <v>9524.1333333333332</v>
      </c>
      <c r="G80" s="280">
        <v>9326.0666666666657</v>
      </c>
      <c r="H80" s="280">
        <v>10061.666666666664</v>
      </c>
      <c r="I80" s="280">
        <v>10259.733333333334</v>
      </c>
      <c r="J80" s="280">
        <v>10429.466666666664</v>
      </c>
      <c r="K80" s="278">
        <v>10090</v>
      </c>
      <c r="L80" s="278">
        <v>9722.2000000000007</v>
      </c>
      <c r="M80" s="278">
        <v>0.24152000000000001</v>
      </c>
    </row>
    <row r="81" spans="1:13" s="16" customFormat="1">
      <c r="A81" s="269">
        <v>71</v>
      </c>
      <c r="B81" s="278" t="s">
        <v>75</v>
      </c>
      <c r="C81" s="279">
        <v>343.8</v>
      </c>
      <c r="D81" s="280">
        <v>334.2</v>
      </c>
      <c r="E81" s="280">
        <v>321.95</v>
      </c>
      <c r="F81" s="280">
        <v>300.10000000000002</v>
      </c>
      <c r="G81" s="280">
        <v>287.85000000000002</v>
      </c>
      <c r="H81" s="280">
        <v>356.04999999999995</v>
      </c>
      <c r="I81" s="280">
        <v>368.29999999999995</v>
      </c>
      <c r="J81" s="280">
        <v>390.14999999999992</v>
      </c>
      <c r="K81" s="278">
        <v>346.45</v>
      </c>
      <c r="L81" s="278">
        <v>312.35000000000002</v>
      </c>
      <c r="M81" s="278">
        <v>206.80651</v>
      </c>
    </row>
    <row r="82" spans="1:13" s="16" customFormat="1">
      <c r="A82" s="269">
        <v>72</v>
      </c>
      <c r="B82" s="278" t="s">
        <v>329</v>
      </c>
      <c r="C82" s="279">
        <v>111.55</v>
      </c>
      <c r="D82" s="280">
        <v>112.71666666666665</v>
      </c>
      <c r="E82" s="280">
        <v>109.33333333333331</v>
      </c>
      <c r="F82" s="280">
        <v>107.11666666666666</v>
      </c>
      <c r="G82" s="280">
        <v>103.73333333333332</v>
      </c>
      <c r="H82" s="280">
        <v>114.93333333333331</v>
      </c>
      <c r="I82" s="280">
        <v>118.31666666666666</v>
      </c>
      <c r="J82" s="280">
        <v>120.5333333333333</v>
      </c>
      <c r="K82" s="278">
        <v>116.1</v>
      </c>
      <c r="L82" s="278">
        <v>110.5</v>
      </c>
      <c r="M82" s="278">
        <v>0.39335999999999999</v>
      </c>
    </row>
    <row r="83" spans="1:13" s="16" customFormat="1">
      <c r="A83" s="269">
        <v>73</v>
      </c>
      <c r="B83" s="278" t="s">
        <v>76</v>
      </c>
      <c r="C83" s="279">
        <v>2987.7</v>
      </c>
      <c r="D83" s="280">
        <v>2986.7833333333333</v>
      </c>
      <c r="E83" s="280">
        <v>2908.5666666666666</v>
      </c>
      <c r="F83" s="280">
        <v>2829.4333333333334</v>
      </c>
      <c r="G83" s="280">
        <v>2751.2166666666667</v>
      </c>
      <c r="H83" s="280">
        <v>3065.9166666666665</v>
      </c>
      <c r="I83" s="280">
        <v>3144.1333333333328</v>
      </c>
      <c r="J83" s="280">
        <v>3223.2666666666664</v>
      </c>
      <c r="K83" s="278">
        <v>3065</v>
      </c>
      <c r="L83" s="278">
        <v>2907.65</v>
      </c>
      <c r="M83" s="278">
        <v>9.9597200000000008</v>
      </c>
    </row>
    <row r="84" spans="1:13" s="16" customFormat="1">
      <c r="A84" s="269">
        <v>74</v>
      </c>
      <c r="B84" s="278" t="s">
        <v>315</v>
      </c>
      <c r="C84" s="279">
        <v>381.15</v>
      </c>
      <c r="D84" s="280">
        <v>378.91666666666669</v>
      </c>
      <c r="E84" s="280">
        <v>373.83333333333337</v>
      </c>
      <c r="F84" s="280">
        <v>366.51666666666671</v>
      </c>
      <c r="G84" s="280">
        <v>361.43333333333339</v>
      </c>
      <c r="H84" s="280">
        <v>386.23333333333335</v>
      </c>
      <c r="I84" s="280">
        <v>391.31666666666672</v>
      </c>
      <c r="J84" s="280">
        <v>398.63333333333333</v>
      </c>
      <c r="K84" s="278">
        <v>384</v>
      </c>
      <c r="L84" s="278">
        <v>371.6</v>
      </c>
      <c r="M84" s="278">
        <v>0.95272000000000001</v>
      </c>
    </row>
    <row r="85" spans="1:13" s="16" customFormat="1">
      <c r="A85" s="269">
        <v>75</v>
      </c>
      <c r="B85" s="278" t="s">
        <v>324</v>
      </c>
      <c r="C85" s="279">
        <v>69.75</v>
      </c>
      <c r="D85" s="280">
        <v>69.683333333333337</v>
      </c>
      <c r="E85" s="280">
        <v>68.066666666666677</v>
      </c>
      <c r="F85" s="280">
        <v>66.38333333333334</v>
      </c>
      <c r="G85" s="280">
        <v>64.76666666666668</v>
      </c>
      <c r="H85" s="280">
        <v>71.366666666666674</v>
      </c>
      <c r="I85" s="280">
        <v>72.983333333333348</v>
      </c>
      <c r="J85" s="280">
        <v>74.666666666666671</v>
      </c>
      <c r="K85" s="278">
        <v>71.3</v>
      </c>
      <c r="L85" s="278">
        <v>68</v>
      </c>
      <c r="M85" s="278">
        <v>9.3813399999999998</v>
      </c>
    </row>
    <row r="86" spans="1:13" s="16" customFormat="1">
      <c r="A86" s="269">
        <v>76</v>
      </c>
      <c r="B86" s="278" t="s">
        <v>77</v>
      </c>
      <c r="C86" s="279">
        <v>326.89999999999998</v>
      </c>
      <c r="D86" s="280">
        <v>327.06666666666666</v>
      </c>
      <c r="E86" s="280">
        <v>323.43333333333334</v>
      </c>
      <c r="F86" s="280">
        <v>319.9666666666667</v>
      </c>
      <c r="G86" s="280">
        <v>316.33333333333337</v>
      </c>
      <c r="H86" s="280">
        <v>330.5333333333333</v>
      </c>
      <c r="I86" s="280">
        <v>334.16666666666663</v>
      </c>
      <c r="J86" s="280">
        <v>337.63333333333327</v>
      </c>
      <c r="K86" s="278">
        <v>330.7</v>
      </c>
      <c r="L86" s="278">
        <v>323.60000000000002</v>
      </c>
      <c r="M86" s="278">
        <v>34.481279999999998</v>
      </c>
    </row>
    <row r="87" spans="1:13" s="16" customFormat="1">
      <c r="A87" s="269">
        <v>77</v>
      </c>
      <c r="B87" s="278" t="s">
        <v>78</v>
      </c>
      <c r="C87" s="279">
        <v>81.150000000000006</v>
      </c>
      <c r="D87" s="280">
        <v>79.966666666666683</v>
      </c>
      <c r="E87" s="280">
        <v>78.233333333333363</v>
      </c>
      <c r="F87" s="280">
        <v>75.316666666666677</v>
      </c>
      <c r="G87" s="280">
        <v>73.583333333333357</v>
      </c>
      <c r="H87" s="280">
        <v>82.883333333333368</v>
      </c>
      <c r="I87" s="280">
        <v>84.616666666666688</v>
      </c>
      <c r="J87" s="280">
        <v>87.533333333333374</v>
      </c>
      <c r="K87" s="278">
        <v>81.7</v>
      </c>
      <c r="L87" s="278">
        <v>77.05</v>
      </c>
      <c r="M87" s="278">
        <v>100.41123</v>
      </c>
    </row>
    <row r="88" spans="1:13" s="16" customFormat="1">
      <c r="A88" s="269">
        <v>78</v>
      </c>
      <c r="B88" s="278" t="s">
        <v>333</v>
      </c>
      <c r="C88" s="279">
        <v>296.45</v>
      </c>
      <c r="D88" s="280">
        <v>295.38333333333333</v>
      </c>
      <c r="E88" s="280">
        <v>287.16666666666663</v>
      </c>
      <c r="F88" s="280">
        <v>277.88333333333333</v>
      </c>
      <c r="G88" s="280">
        <v>269.66666666666663</v>
      </c>
      <c r="H88" s="280">
        <v>304.66666666666663</v>
      </c>
      <c r="I88" s="280">
        <v>312.88333333333333</v>
      </c>
      <c r="J88" s="280">
        <v>322.16666666666663</v>
      </c>
      <c r="K88" s="278">
        <v>303.60000000000002</v>
      </c>
      <c r="L88" s="278">
        <v>286.10000000000002</v>
      </c>
      <c r="M88" s="278">
        <v>3.7044600000000001</v>
      </c>
    </row>
    <row r="89" spans="1:13" s="16" customFormat="1">
      <c r="A89" s="269">
        <v>79</v>
      </c>
      <c r="B89" s="278" t="s">
        <v>334</v>
      </c>
      <c r="C89" s="279">
        <v>326.85000000000002</v>
      </c>
      <c r="D89" s="280">
        <v>328.95</v>
      </c>
      <c r="E89" s="280">
        <v>322.89999999999998</v>
      </c>
      <c r="F89" s="280">
        <v>318.95</v>
      </c>
      <c r="G89" s="280">
        <v>312.89999999999998</v>
      </c>
      <c r="H89" s="280">
        <v>332.9</v>
      </c>
      <c r="I89" s="280">
        <v>338.95000000000005</v>
      </c>
      <c r="J89" s="280">
        <v>342.9</v>
      </c>
      <c r="K89" s="278">
        <v>335</v>
      </c>
      <c r="L89" s="278">
        <v>325</v>
      </c>
      <c r="M89" s="278">
        <v>0.59857000000000005</v>
      </c>
    </row>
    <row r="90" spans="1:13" s="16" customFormat="1">
      <c r="A90" s="269">
        <v>80</v>
      </c>
      <c r="B90" s="278" t="s">
        <v>336</v>
      </c>
      <c r="C90" s="279">
        <v>213</v>
      </c>
      <c r="D90" s="280">
        <v>213.43333333333331</v>
      </c>
      <c r="E90" s="280">
        <v>208.91666666666663</v>
      </c>
      <c r="F90" s="280">
        <v>204.83333333333331</v>
      </c>
      <c r="G90" s="280">
        <v>200.31666666666663</v>
      </c>
      <c r="H90" s="280">
        <v>217.51666666666662</v>
      </c>
      <c r="I90" s="280">
        <v>222.03333333333333</v>
      </c>
      <c r="J90" s="280">
        <v>226.11666666666662</v>
      </c>
      <c r="K90" s="278">
        <v>217.95</v>
      </c>
      <c r="L90" s="278">
        <v>209.35</v>
      </c>
      <c r="M90" s="278">
        <v>0.27073000000000003</v>
      </c>
    </row>
    <row r="91" spans="1:13" s="16" customFormat="1">
      <c r="A91" s="269">
        <v>81</v>
      </c>
      <c r="B91" s="278" t="s">
        <v>330</v>
      </c>
      <c r="C91" s="279">
        <v>376.1</v>
      </c>
      <c r="D91" s="280">
        <v>374.81666666666666</v>
      </c>
      <c r="E91" s="280">
        <v>371.2833333333333</v>
      </c>
      <c r="F91" s="280">
        <v>366.46666666666664</v>
      </c>
      <c r="G91" s="280">
        <v>362.93333333333328</v>
      </c>
      <c r="H91" s="280">
        <v>379.63333333333333</v>
      </c>
      <c r="I91" s="280">
        <v>383.16666666666674</v>
      </c>
      <c r="J91" s="280">
        <v>387.98333333333335</v>
      </c>
      <c r="K91" s="278">
        <v>378.35</v>
      </c>
      <c r="L91" s="278">
        <v>370</v>
      </c>
      <c r="M91" s="278">
        <v>0.58955999999999997</v>
      </c>
    </row>
    <row r="92" spans="1:13" s="16" customFormat="1">
      <c r="A92" s="269">
        <v>82</v>
      </c>
      <c r="B92" s="278" t="s">
        <v>79</v>
      </c>
      <c r="C92" s="279">
        <v>118.9</v>
      </c>
      <c r="D92" s="280">
        <v>119.18333333333334</v>
      </c>
      <c r="E92" s="280">
        <v>116.71666666666667</v>
      </c>
      <c r="F92" s="280">
        <v>114.53333333333333</v>
      </c>
      <c r="G92" s="280">
        <v>112.06666666666666</v>
      </c>
      <c r="H92" s="280">
        <v>121.36666666666667</v>
      </c>
      <c r="I92" s="280">
        <v>123.83333333333334</v>
      </c>
      <c r="J92" s="280">
        <v>126.01666666666668</v>
      </c>
      <c r="K92" s="278">
        <v>121.65</v>
      </c>
      <c r="L92" s="278">
        <v>117</v>
      </c>
      <c r="M92" s="278">
        <v>5.4745400000000002</v>
      </c>
    </row>
    <row r="93" spans="1:13" s="16" customFormat="1">
      <c r="A93" s="269">
        <v>83</v>
      </c>
      <c r="B93" s="278" t="s">
        <v>331</v>
      </c>
      <c r="C93" s="279">
        <v>189.65</v>
      </c>
      <c r="D93" s="280">
        <v>189.91666666666666</v>
      </c>
      <c r="E93" s="280">
        <v>185.73333333333332</v>
      </c>
      <c r="F93" s="280">
        <v>181.81666666666666</v>
      </c>
      <c r="G93" s="280">
        <v>177.63333333333333</v>
      </c>
      <c r="H93" s="280">
        <v>193.83333333333331</v>
      </c>
      <c r="I93" s="280">
        <v>198.01666666666665</v>
      </c>
      <c r="J93" s="280">
        <v>201.93333333333331</v>
      </c>
      <c r="K93" s="278">
        <v>194.1</v>
      </c>
      <c r="L93" s="278">
        <v>186</v>
      </c>
      <c r="M93" s="278">
        <v>0.49053000000000002</v>
      </c>
    </row>
    <row r="94" spans="1:13" s="16" customFormat="1">
      <c r="A94" s="269">
        <v>84</v>
      </c>
      <c r="B94" s="278" t="s">
        <v>339</v>
      </c>
      <c r="C94" s="279">
        <v>217.65</v>
      </c>
      <c r="D94" s="280">
        <v>215.94999999999996</v>
      </c>
      <c r="E94" s="280">
        <v>212.89999999999992</v>
      </c>
      <c r="F94" s="280">
        <v>208.14999999999995</v>
      </c>
      <c r="G94" s="280">
        <v>205.09999999999991</v>
      </c>
      <c r="H94" s="280">
        <v>220.69999999999993</v>
      </c>
      <c r="I94" s="280">
        <v>223.74999999999994</v>
      </c>
      <c r="J94" s="280">
        <v>228.49999999999994</v>
      </c>
      <c r="K94" s="278">
        <v>219</v>
      </c>
      <c r="L94" s="278">
        <v>211.2</v>
      </c>
      <c r="M94" s="278">
        <v>2.2138100000000001</v>
      </c>
    </row>
    <row r="95" spans="1:13" s="16" customFormat="1">
      <c r="A95" s="269">
        <v>85</v>
      </c>
      <c r="B95" s="278" t="s">
        <v>337</v>
      </c>
      <c r="C95" s="279">
        <v>748</v>
      </c>
      <c r="D95" s="280">
        <v>753.33333333333337</v>
      </c>
      <c r="E95" s="280">
        <v>736.66666666666674</v>
      </c>
      <c r="F95" s="280">
        <v>725.33333333333337</v>
      </c>
      <c r="G95" s="280">
        <v>708.66666666666674</v>
      </c>
      <c r="H95" s="280">
        <v>764.66666666666674</v>
      </c>
      <c r="I95" s="280">
        <v>781.33333333333348</v>
      </c>
      <c r="J95" s="280">
        <v>792.66666666666674</v>
      </c>
      <c r="K95" s="278">
        <v>770</v>
      </c>
      <c r="L95" s="278">
        <v>742</v>
      </c>
      <c r="M95" s="278">
        <v>1.2801400000000001</v>
      </c>
    </row>
    <row r="96" spans="1:13" s="16" customFormat="1">
      <c r="A96" s="269">
        <v>86</v>
      </c>
      <c r="B96" s="278" t="s">
        <v>338</v>
      </c>
      <c r="C96" s="279">
        <v>14.5</v>
      </c>
      <c r="D96" s="280">
        <v>14.533333333333333</v>
      </c>
      <c r="E96" s="280">
        <v>14.216666666666667</v>
      </c>
      <c r="F96" s="280">
        <v>13.933333333333334</v>
      </c>
      <c r="G96" s="280">
        <v>13.616666666666667</v>
      </c>
      <c r="H96" s="280">
        <v>14.816666666666666</v>
      </c>
      <c r="I96" s="280">
        <v>15.133333333333333</v>
      </c>
      <c r="J96" s="280">
        <v>15.416666666666666</v>
      </c>
      <c r="K96" s="278">
        <v>14.85</v>
      </c>
      <c r="L96" s="278">
        <v>14.25</v>
      </c>
      <c r="M96" s="278">
        <v>6.0340299999999996</v>
      </c>
    </row>
    <row r="97" spans="1:13" s="16" customFormat="1">
      <c r="A97" s="269">
        <v>87</v>
      </c>
      <c r="B97" s="278" t="s">
        <v>340</v>
      </c>
      <c r="C97" s="279">
        <v>110.85</v>
      </c>
      <c r="D97" s="280">
        <v>111.43333333333334</v>
      </c>
      <c r="E97" s="280">
        <v>108.96666666666667</v>
      </c>
      <c r="F97" s="280">
        <v>107.08333333333333</v>
      </c>
      <c r="G97" s="280">
        <v>104.61666666666666</v>
      </c>
      <c r="H97" s="280">
        <v>113.31666666666668</v>
      </c>
      <c r="I97" s="280">
        <v>115.78333333333335</v>
      </c>
      <c r="J97" s="280">
        <v>117.66666666666669</v>
      </c>
      <c r="K97" s="278">
        <v>113.9</v>
      </c>
      <c r="L97" s="278">
        <v>109.55</v>
      </c>
      <c r="M97" s="278">
        <v>1.8115699999999999</v>
      </c>
    </row>
    <row r="98" spans="1:13" s="16" customFormat="1">
      <c r="A98" s="269">
        <v>88</v>
      </c>
      <c r="B98" s="278" t="s">
        <v>341</v>
      </c>
      <c r="C98" s="279">
        <v>2205.35</v>
      </c>
      <c r="D98" s="280">
        <v>2197.1833333333329</v>
      </c>
      <c r="E98" s="280">
        <v>2148.1666666666661</v>
      </c>
      <c r="F98" s="280">
        <v>2090.9833333333331</v>
      </c>
      <c r="G98" s="280">
        <v>2041.9666666666662</v>
      </c>
      <c r="H98" s="280">
        <v>2254.3666666666659</v>
      </c>
      <c r="I98" s="280">
        <v>2303.3833333333332</v>
      </c>
      <c r="J98" s="280">
        <v>2360.5666666666657</v>
      </c>
      <c r="K98" s="278">
        <v>2246.1999999999998</v>
      </c>
      <c r="L98" s="278">
        <v>2140</v>
      </c>
      <c r="M98" s="278">
        <v>5.357E-2</v>
      </c>
    </row>
    <row r="99" spans="1:13" s="16" customFormat="1">
      <c r="A99" s="269">
        <v>89</v>
      </c>
      <c r="B99" s="278" t="s">
        <v>82</v>
      </c>
      <c r="C99" s="279">
        <v>648.45000000000005</v>
      </c>
      <c r="D99" s="280">
        <v>649.16666666666663</v>
      </c>
      <c r="E99" s="280">
        <v>634.33333333333326</v>
      </c>
      <c r="F99" s="280">
        <v>620.21666666666658</v>
      </c>
      <c r="G99" s="280">
        <v>605.38333333333321</v>
      </c>
      <c r="H99" s="280">
        <v>663.2833333333333</v>
      </c>
      <c r="I99" s="280">
        <v>678.11666666666656</v>
      </c>
      <c r="J99" s="280">
        <v>692.23333333333335</v>
      </c>
      <c r="K99" s="278">
        <v>664</v>
      </c>
      <c r="L99" s="278">
        <v>635.04999999999995</v>
      </c>
      <c r="M99" s="278">
        <v>10.846579999999999</v>
      </c>
    </row>
    <row r="100" spans="1:13" s="16" customFormat="1">
      <c r="A100" s="269">
        <v>90</v>
      </c>
      <c r="B100" s="278" t="s">
        <v>335</v>
      </c>
      <c r="C100" s="279">
        <v>139.4</v>
      </c>
      <c r="D100" s="280">
        <v>139.29999999999998</v>
      </c>
      <c r="E100" s="280">
        <v>136.59999999999997</v>
      </c>
      <c r="F100" s="280">
        <v>133.79999999999998</v>
      </c>
      <c r="G100" s="280">
        <v>131.09999999999997</v>
      </c>
      <c r="H100" s="280">
        <v>142.09999999999997</v>
      </c>
      <c r="I100" s="280">
        <v>144.79999999999995</v>
      </c>
      <c r="J100" s="280">
        <v>147.59999999999997</v>
      </c>
      <c r="K100" s="278">
        <v>142</v>
      </c>
      <c r="L100" s="278">
        <v>136.5</v>
      </c>
      <c r="M100" s="278">
        <v>2.9377399999999998</v>
      </c>
    </row>
    <row r="101" spans="1:13">
      <c r="A101" s="269">
        <v>91</v>
      </c>
      <c r="B101" s="278" t="s">
        <v>342</v>
      </c>
      <c r="C101" s="279">
        <v>129.4</v>
      </c>
      <c r="D101" s="280">
        <v>130.86666666666667</v>
      </c>
      <c r="E101" s="280">
        <v>123.53333333333336</v>
      </c>
      <c r="F101" s="280">
        <v>117.66666666666669</v>
      </c>
      <c r="G101" s="280">
        <v>110.33333333333337</v>
      </c>
      <c r="H101" s="280">
        <v>136.73333333333335</v>
      </c>
      <c r="I101" s="280">
        <v>144.06666666666666</v>
      </c>
      <c r="J101" s="280">
        <v>149.93333333333334</v>
      </c>
      <c r="K101" s="278">
        <v>138.19999999999999</v>
      </c>
      <c r="L101" s="278">
        <v>125</v>
      </c>
      <c r="M101" s="278">
        <v>0.50465000000000004</v>
      </c>
    </row>
    <row r="102" spans="1:13">
      <c r="A102" s="269">
        <v>92</v>
      </c>
      <c r="B102" s="278" t="s">
        <v>343</v>
      </c>
      <c r="C102" s="279">
        <v>129.65</v>
      </c>
      <c r="D102" s="280">
        <v>131.20000000000002</v>
      </c>
      <c r="E102" s="280">
        <v>127.45000000000005</v>
      </c>
      <c r="F102" s="280">
        <v>125.25000000000003</v>
      </c>
      <c r="G102" s="280">
        <v>121.50000000000006</v>
      </c>
      <c r="H102" s="280">
        <v>133.40000000000003</v>
      </c>
      <c r="I102" s="280">
        <v>137.14999999999998</v>
      </c>
      <c r="J102" s="280">
        <v>139.35000000000002</v>
      </c>
      <c r="K102" s="278">
        <v>134.94999999999999</v>
      </c>
      <c r="L102" s="278">
        <v>129</v>
      </c>
      <c r="M102" s="278">
        <v>15.79223</v>
      </c>
    </row>
    <row r="103" spans="1:13">
      <c r="A103" s="269">
        <v>93</v>
      </c>
      <c r="B103" s="278" t="s">
        <v>344</v>
      </c>
      <c r="C103" s="279">
        <v>58.45</v>
      </c>
      <c r="D103" s="280">
        <v>59.033333333333339</v>
      </c>
      <c r="E103" s="280">
        <v>57.116666666666674</v>
      </c>
      <c r="F103" s="280">
        <v>55.783333333333339</v>
      </c>
      <c r="G103" s="280">
        <v>53.866666666666674</v>
      </c>
      <c r="H103" s="280">
        <v>60.366666666666674</v>
      </c>
      <c r="I103" s="280">
        <v>62.283333333333346</v>
      </c>
      <c r="J103" s="280">
        <v>63.616666666666674</v>
      </c>
      <c r="K103" s="278">
        <v>60.95</v>
      </c>
      <c r="L103" s="278">
        <v>57.7</v>
      </c>
      <c r="M103" s="278">
        <v>3.6753999999999998</v>
      </c>
    </row>
    <row r="104" spans="1:13">
      <c r="A104" s="269">
        <v>94</v>
      </c>
      <c r="B104" s="278" t="s">
        <v>83</v>
      </c>
      <c r="C104" s="279">
        <v>150.05000000000001</v>
      </c>
      <c r="D104" s="280">
        <v>147.00000000000003</v>
      </c>
      <c r="E104" s="280">
        <v>141.60000000000005</v>
      </c>
      <c r="F104" s="280">
        <v>133.15000000000003</v>
      </c>
      <c r="G104" s="280">
        <v>127.75000000000006</v>
      </c>
      <c r="H104" s="280">
        <v>155.45000000000005</v>
      </c>
      <c r="I104" s="280">
        <v>160.85000000000002</v>
      </c>
      <c r="J104" s="280">
        <v>169.30000000000004</v>
      </c>
      <c r="K104" s="278">
        <v>152.4</v>
      </c>
      <c r="L104" s="278">
        <v>138.55000000000001</v>
      </c>
      <c r="M104" s="278">
        <v>219.66200000000001</v>
      </c>
    </row>
    <row r="105" spans="1:13">
      <c r="A105" s="269">
        <v>95</v>
      </c>
      <c r="B105" s="278" t="s">
        <v>345</v>
      </c>
      <c r="C105" s="279">
        <v>282.05</v>
      </c>
      <c r="D105" s="280">
        <v>282.84999999999997</v>
      </c>
      <c r="E105" s="280">
        <v>271.74999999999994</v>
      </c>
      <c r="F105" s="280">
        <v>261.45</v>
      </c>
      <c r="G105" s="280">
        <v>250.34999999999997</v>
      </c>
      <c r="H105" s="280">
        <v>293.14999999999992</v>
      </c>
      <c r="I105" s="280">
        <v>304.24999999999994</v>
      </c>
      <c r="J105" s="280">
        <v>314.5499999999999</v>
      </c>
      <c r="K105" s="278">
        <v>293.95</v>
      </c>
      <c r="L105" s="278">
        <v>272.55</v>
      </c>
      <c r="M105" s="278">
        <v>0.84750999999999999</v>
      </c>
    </row>
    <row r="106" spans="1:13">
      <c r="A106" s="269">
        <v>96</v>
      </c>
      <c r="B106" s="278" t="s">
        <v>84</v>
      </c>
      <c r="C106" s="279">
        <v>591.75</v>
      </c>
      <c r="D106" s="280">
        <v>595.91666666666663</v>
      </c>
      <c r="E106" s="280">
        <v>585.83333333333326</v>
      </c>
      <c r="F106" s="280">
        <v>579.91666666666663</v>
      </c>
      <c r="G106" s="280">
        <v>569.83333333333326</v>
      </c>
      <c r="H106" s="280">
        <v>601.83333333333326</v>
      </c>
      <c r="I106" s="280">
        <v>611.91666666666652</v>
      </c>
      <c r="J106" s="280">
        <v>617.83333333333326</v>
      </c>
      <c r="K106" s="278">
        <v>606</v>
      </c>
      <c r="L106" s="278">
        <v>590</v>
      </c>
      <c r="M106" s="278">
        <v>69.791399999999996</v>
      </c>
    </row>
    <row r="107" spans="1:13">
      <c r="A107" s="269">
        <v>97</v>
      </c>
      <c r="B107" s="278" t="s">
        <v>85</v>
      </c>
      <c r="C107" s="279">
        <v>133.75</v>
      </c>
      <c r="D107" s="280">
        <v>135.41666666666666</v>
      </c>
      <c r="E107" s="280">
        <v>131.48333333333332</v>
      </c>
      <c r="F107" s="280">
        <v>129.21666666666667</v>
      </c>
      <c r="G107" s="280">
        <v>125.28333333333333</v>
      </c>
      <c r="H107" s="280">
        <v>137.68333333333331</v>
      </c>
      <c r="I107" s="280">
        <v>141.61666666666665</v>
      </c>
      <c r="J107" s="280">
        <v>143.8833333333333</v>
      </c>
      <c r="K107" s="278">
        <v>139.35</v>
      </c>
      <c r="L107" s="278">
        <v>133.15</v>
      </c>
      <c r="M107" s="278">
        <v>104.27898999999999</v>
      </c>
    </row>
    <row r="108" spans="1:13">
      <c r="A108" s="269">
        <v>98</v>
      </c>
      <c r="B108" s="286" t="s">
        <v>346</v>
      </c>
      <c r="C108" s="279">
        <v>233.25</v>
      </c>
      <c r="D108" s="280">
        <v>234.68333333333331</v>
      </c>
      <c r="E108" s="280">
        <v>229.56666666666661</v>
      </c>
      <c r="F108" s="280">
        <v>225.8833333333333</v>
      </c>
      <c r="G108" s="280">
        <v>220.76666666666659</v>
      </c>
      <c r="H108" s="280">
        <v>238.36666666666662</v>
      </c>
      <c r="I108" s="280">
        <v>243.48333333333335</v>
      </c>
      <c r="J108" s="280">
        <v>247.16666666666663</v>
      </c>
      <c r="K108" s="278">
        <v>239.8</v>
      </c>
      <c r="L108" s="278">
        <v>231</v>
      </c>
      <c r="M108" s="278">
        <v>1.5937300000000001</v>
      </c>
    </row>
    <row r="109" spans="1:13">
      <c r="A109" s="269">
        <v>99</v>
      </c>
      <c r="B109" s="278" t="s">
        <v>86</v>
      </c>
      <c r="C109" s="279">
        <v>1341.2</v>
      </c>
      <c r="D109" s="280">
        <v>1341.7833333333333</v>
      </c>
      <c r="E109" s="280">
        <v>1309.5666666666666</v>
      </c>
      <c r="F109" s="280">
        <v>1277.9333333333334</v>
      </c>
      <c r="G109" s="280">
        <v>1245.7166666666667</v>
      </c>
      <c r="H109" s="280">
        <v>1373.4166666666665</v>
      </c>
      <c r="I109" s="280">
        <v>1405.6333333333332</v>
      </c>
      <c r="J109" s="280">
        <v>1437.2666666666664</v>
      </c>
      <c r="K109" s="278">
        <v>1374</v>
      </c>
      <c r="L109" s="278">
        <v>1310.1500000000001</v>
      </c>
      <c r="M109" s="278">
        <v>13.37377</v>
      </c>
    </row>
    <row r="110" spans="1:13">
      <c r="A110" s="269">
        <v>100</v>
      </c>
      <c r="B110" s="278" t="s">
        <v>87</v>
      </c>
      <c r="C110" s="279">
        <v>351.45</v>
      </c>
      <c r="D110" s="280">
        <v>343.76666666666671</v>
      </c>
      <c r="E110" s="280">
        <v>333.53333333333342</v>
      </c>
      <c r="F110" s="280">
        <v>315.61666666666673</v>
      </c>
      <c r="G110" s="280">
        <v>305.38333333333344</v>
      </c>
      <c r="H110" s="280">
        <v>361.68333333333339</v>
      </c>
      <c r="I110" s="280">
        <v>371.91666666666663</v>
      </c>
      <c r="J110" s="280">
        <v>389.83333333333337</v>
      </c>
      <c r="K110" s="278">
        <v>354</v>
      </c>
      <c r="L110" s="278">
        <v>325.85000000000002</v>
      </c>
      <c r="M110" s="278">
        <v>15.52815</v>
      </c>
    </row>
    <row r="111" spans="1:13">
      <c r="A111" s="269">
        <v>101</v>
      </c>
      <c r="B111" s="278" t="s">
        <v>237</v>
      </c>
      <c r="C111" s="279">
        <v>605.85</v>
      </c>
      <c r="D111" s="280">
        <v>612.5333333333333</v>
      </c>
      <c r="E111" s="280">
        <v>593.31666666666661</v>
      </c>
      <c r="F111" s="280">
        <v>580.7833333333333</v>
      </c>
      <c r="G111" s="280">
        <v>561.56666666666661</v>
      </c>
      <c r="H111" s="280">
        <v>625.06666666666661</v>
      </c>
      <c r="I111" s="280">
        <v>644.2833333333333</v>
      </c>
      <c r="J111" s="280">
        <v>656.81666666666661</v>
      </c>
      <c r="K111" s="278">
        <v>631.75</v>
      </c>
      <c r="L111" s="278">
        <v>600</v>
      </c>
      <c r="M111" s="278">
        <v>8.1036699999999993</v>
      </c>
    </row>
    <row r="112" spans="1:13">
      <c r="A112" s="269">
        <v>102</v>
      </c>
      <c r="B112" s="278" t="s">
        <v>347</v>
      </c>
      <c r="C112" s="279">
        <v>451.95</v>
      </c>
      <c r="D112" s="280">
        <v>449.63333333333338</v>
      </c>
      <c r="E112" s="280">
        <v>434.31666666666678</v>
      </c>
      <c r="F112" s="280">
        <v>416.68333333333339</v>
      </c>
      <c r="G112" s="280">
        <v>401.36666666666679</v>
      </c>
      <c r="H112" s="280">
        <v>467.26666666666677</v>
      </c>
      <c r="I112" s="280">
        <v>482.58333333333337</v>
      </c>
      <c r="J112" s="280">
        <v>500.21666666666675</v>
      </c>
      <c r="K112" s="278">
        <v>464.95</v>
      </c>
      <c r="L112" s="278">
        <v>432</v>
      </c>
      <c r="M112" s="278">
        <v>0.87380000000000002</v>
      </c>
    </row>
    <row r="113" spans="1:13">
      <c r="A113" s="269">
        <v>103</v>
      </c>
      <c r="B113" s="278" t="s">
        <v>332</v>
      </c>
      <c r="C113" s="279">
        <v>1447.2</v>
      </c>
      <c r="D113" s="280">
        <v>1447.0666666666666</v>
      </c>
      <c r="E113" s="280">
        <v>1424.1333333333332</v>
      </c>
      <c r="F113" s="280">
        <v>1401.0666666666666</v>
      </c>
      <c r="G113" s="280">
        <v>1378.1333333333332</v>
      </c>
      <c r="H113" s="280">
        <v>1470.1333333333332</v>
      </c>
      <c r="I113" s="280">
        <v>1493.0666666666666</v>
      </c>
      <c r="J113" s="280">
        <v>1516.1333333333332</v>
      </c>
      <c r="K113" s="278">
        <v>1470</v>
      </c>
      <c r="L113" s="278">
        <v>1424</v>
      </c>
      <c r="M113" s="278">
        <v>0.17827000000000001</v>
      </c>
    </row>
    <row r="114" spans="1:13">
      <c r="A114" s="269">
        <v>104</v>
      </c>
      <c r="B114" s="278" t="s">
        <v>238</v>
      </c>
      <c r="C114" s="279">
        <v>209.45</v>
      </c>
      <c r="D114" s="280">
        <v>210.80000000000004</v>
      </c>
      <c r="E114" s="280">
        <v>203.70000000000007</v>
      </c>
      <c r="F114" s="280">
        <v>197.95000000000005</v>
      </c>
      <c r="G114" s="280">
        <v>190.85000000000008</v>
      </c>
      <c r="H114" s="280">
        <v>216.55000000000007</v>
      </c>
      <c r="I114" s="280">
        <v>223.65000000000003</v>
      </c>
      <c r="J114" s="280">
        <v>229.40000000000006</v>
      </c>
      <c r="K114" s="278">
        <v>217.9</v>
      </c>
      <c r="L114" s="278">
        <v>205.05</v>
      </c>
      <c r="M114" s="278">
        <v>11.083869999999999</v>
      </c>
    </row>
    <row r="115" spans="1:13">
      <c r="A115" s="269">
        <v>105</v>
      </c>
      <c r="B115" s="278" t="s">
        <v>236</v>
      </c>
      <c r="C115" s="279">
        <v>141.25</v>
      </c>
      <c r="D115" s="280">
        <v>140.13333333333333</v>
      </c>
      <c r="E115" s="280">
        <v>136.86666666666665</v>
      </c>
      <c r="F115" s="280">
        <v>132.48333333333332</v>
      </c>
      <c r="G115" s="280">
        <v>129.21666666666664</v>
      </c>
      <c r="H115" s="280">
        <v>144.51666666666665</v>
      </c>
      <c r="I115" s="280">
        <v>147.7833333333333</v>
      </c>
      <c r="J115" s="280">
        <v>152.16666666666666</v>
      </c>
      <c r="K115" s="278">
        <v>143.4</v>
      </c>
      <c r="L115" s="278">
        <v>135.75</v>
      </c>
      <c r="M115" s="278">
        <v>12.156459999999999</v>
      </c>
    </row>
    <row r="116" spans="1:13">
      <c r="A116" s="269">
        <v>106</v>
      </c>
      <c r="B116" s="278" t="s">
        <v>88</v>
      </c>
      <c r="C116" s="279">
        <v>369.85</v>
      </c>
      <c r="D116" s="280">
        <v>369.16666666666669</v>
      </c>
      <c r="E116" s="280">
        <v>359.08333333333337</v>
      </c>
      <c r="F116" s="280">
        <v>348.31666666666666</v>
      </c>
      <c r="G116" s="280">
        <v>338.23333333333335</v>
      </c>
      <c r="H116" s="280">
        <v>379.93333333333339</v>
      </c>
      <c r="I116" s="280">
        <v>390.01666666666677</v>
      </c>
      <c r="J116" s="280">
        <v>400.78333333333342</v>
      </c>
      <c r="K116" s="278">
        <v>379.25</v>
      </c>
      <c r="L116" s="278">
        <v>358.4</v>
      </c>
      <c r="M116" s="278">
        <v>29.12933</v>
      </c>
    </row>
    <row r="117" spans="1:13">
      <c r="A117" s="269">
        <v>107</v>
      </c>
      <c r="B117" s="278" t="s">
        <v>348</v>
      </c>
      <c r="C117" s="279">
        <v>234.8</v>
      </c>
      <c r="D117" s="280">
        <v>229.66666666666666</v>
      </c>
      <c r="E117" s="280">
        <v>221.63333333333333</v>
      </c>
      <c r="F117" s="280">
        <v>208.46666666666667</v>
      </c>
      <c r="G117" s="280">
        <v>200.43333333333334</v>
      </c>
      <c r="H117" s="280">
        <v>242.83333333333331</v>
      </c>
      <c r="I117" s="280">
        <v>250.86666666666667</v>
      </c>
      <c r="J117" s="280">
        <v>264.0333333333333</v>
      </c>
      <c r="K117" s="278">
        <v>237.7</v>
      </c>
      <c r="L117" s="278">
        <v>216.5</v>
      </c>
      <c r="M117" s="278">
        <v>24.805710000000001</v>
      </c>
    </row>
    <row r="118" spans="1:13">
      <c r="A118" s="269">
        <v>108</v>
      </c>
      <c r="B118" s="278" t="s">
        <v>89</v>
      </c>
      <c r="C118" s="279">
        <v>455.7</v>
      </c>
      <c r="D118" s="280">
        <v>452.38333333333338</v>
      </c>
      <c r="E118" s="280">
        <v>446.41666666666674</v>
      </c>
      <c r="F118" s="280">
        <v>437.13333333333338</v>
      </c>
      <c r="G118" s="280">
        <v>431.16666666666674</v>
      </c>
      <c r="H118" s="280">
        <v>461.66666666666674</v>
      </c>
      <c r="I118" s="280">
        <v>467.63333333333333</v>
      </c>
      <c r="J118" s="280">
        <v>476.91666666666674</v>
      </c>
      <c r="K118" s="278">
        <v>458.35</v>
      </c>
      <c r="L118" s="278">
        <v>443.1</v>
      </c>
      <c r="M118" s="278">
        <v>40.878390000000003</v>
      </c>
    </row>
    <row r="119" spans="1:13">
      <c r="A119" s="269">
        <v>109</v>
      </c>
      <c r="B119" s="278" t="s">
        <v>239</v>
      </c>
      <c r="C119" s="279">
        <v>513.6</v>
      </c>
      <c r="D119" s="280">
        <v>513.43333333333328</v>
      </c>
      <c r="E119" s="280">
        <v>505.46666666666658</v>
      </c>
      <c r="F119" s="280">
        <v>497.33333333333331</v>
      </c>
      <c r="G119" s="280">
        <v>489.36666666666662</v>
      </c>
      <c r="H119" s="280">
        <v>521.56666666666661</v>
      </c>
      <c r="I119" s="280">
        <v>529.5333333333333</v>
      </c>
      <c r="J119" s="280">
        <v>537.66666666666652</v>
      </c>
      <c r="K119" s="278">
        <v>521.4</v>
      </c>
      <c r="L119" s="278">
        <v>505.3</v>
      </c>
      <c r="M119" s="278">
        <v>0.51622999999999997</v>
      </c>
    </row>
    <row r="120" spans="1:13">
      <c r="A120" s="269">
        <v>110</v>
      </c>
      <c r="B120" s="278" t="s">
        <v>349</v>
      </c>
      <c r="C120" s="279">
        <v>69.849999999999994</v>
      </c>
      <c r="D120" s="280">
        <v>70.350000000000009</v>
      </c>
      <c r="E120" s="280">
        <v>68.800000000000011</v>
      </c>
      <c r="F120" s="280">
        <v>67.75</v>
      </c>
      <c r="G120" s="280">
        <v>66.2</v>
      </c>
      <c r="H120" s="280">
        <v>71.40000000000002</v>
      </c>
      <c r="I120" s="280">
        <v>72.95</v>
      </c>
      <c r="J120" s="280">
        <v>74.000000000000028</v>
      </c>
      <c r="K120" s="278">
        <v>71.900000000000006</v>
      </c>
      <c r="L120" s="278">
        <v>69.3</v>
      </c>
      <c r="M120" s="278">
        <v>0.82460999999999995</v>
      </c>
    </row>
    <row r="121" spans="1:13">
      <c r="A121" s="269">
        <v>111</v>
      </c>
      <c r="B121" s="278" t="s">
        <v>356</v>
      </c>
      <c r="C121" s="279">
        <v>238.8</v>
      </c>
      <c r="D121" s="280">
        <v>239.54999999999998</v>
      </c>
      <c r="E121" s="280">
        <v>232.39999999999998</v>
      </c>
      <c r="F121" s="280">
        <v>226</v>
      </c>
      <c r="G121" s="280">
        <v>218.85</v>
      </c>
      <c r="H121" s="280">
        <v>245.94999999999996</v>
      </c>
      <c r="I121" s="280">
        <v>253.1</v>
      </c>
      <c r="J121" s="280">
        <v>259.49999999999994</v>
      </c>
      <c r="K121" s="278">
        <v>246.7</v>
      </c>
      <c r="L121" s="278">
        <v>233.15</v>
      </c>
      <c r="M121" s="278">
        <v>1.9246700000000001</v>
      </c>
    </row>
    <row r="122" spans="1:13">
      <c r="A122" s="269">
        <v>112</v>
      </c>
      <c r="B122" s="278" t="s">
        <v>357</v>
      </c>
      <c r="C122" s="279">
        <v>75.95</v>
      </c>
      <c r="D122" s="280">
        <v>77.133333333333326</v>
      </c>
      <c r="E122" s="280">
        <v>74.766666666666652</v>
      </c>
      <c r="F122" s="280">
        <v>73.583333333333329</v>
      </c>
      <c r="G122" s="280">
        <v>71.216666666666654</v>
      </c>
      <c r="H122" s="280">
        <v>78.316666666666649</v>
      </c>
      <c r="I122" s="280">
        <v>80.683333333333323</v>
      </c>
      <c r="J122" s="280">
        <v>81.866666666666646</v>
      </c>
      <c r="K122" s="278">
        <v>79.5</v>
      </c>
      <c r="L122" s="278">
        <v>75.95</v>
      </c>
      <c r="M122" s="278">
        <v>1.1600299999999999</v>
      </c>
    </row>
    <row r="123" spans="1:13">
      <c r="A123" s="269">
        <v>113</v>
      </c>
      <c r="B123" s="278" t="s">
        <v>350</v>
      </c>
      <c r="C123" s="279">
        <v>68.45</v>
      </c>
      <c r="D123" s="280">
        <v>68.850000000000009</v>
      </c>
      <c r="E123" s="280">
        <v>66.600000000000023</v>
      </c>
      <c r="F123" s="280">
        <v>64.750000000000014</v>
      </c>
      <c r="G123" s="280">
        <v>62.500000000000028</v>
      </c>
      <c r="H123" s="280">
        <v>70.700000000000017</v>
      </c>
      <c r="I123" s="280">
        <v>72.949999999999989</v>
      </c>
      <c r="J123" s="280">
        <v>74.800000000000011</v>
      </c>
      <c r="K123" s="278">
        <v>71.099999999999994</v>
      </c>
      <c r="L123" s="278">
        <v>67</v>
      </c>
      <c r="M123" s="278">
        <v>29.171949999999999</v>
      </c>
    </row>
    <row r="124" spans="1:13">
      <c r="A124" s="269">
        <v>114</v>
      </c>
      <c r="B124" s="278" t="s">
        <v>351</v>
      </c>
      <c r="C124" s="279">
        <v>257.05</v>
      </c>
      <c r="D124" s="280">
        <v>259.01666666666665</v>
      </c>
      <c r="E124" s="280">
        <v>253.33333333333331</v>
      </c>
      <c r="F124" s="280">
        <v>249.61666666666667</v>
      </c>
      <c r="G124" s="280">
        <v>243.93333333333334</v>
      </c>
      <c r="H124" s="280">
        <v>262.73333333333329</v>
      </c>
      <c r="I124" s="280">
        <v>268.41666666666669</v>
      </c>
      <c r="J124" s="280">
        <v>272.13333333333327</v>
      </c>
      <c r="K124" s="278">
        <v>264.7</v>
      </c>
      <c r="L124" s="278">
        <v>255.3</v>
      </c>
      <c r="M124" s="278">
        <v>0.85282999999999998</v>
      </c>
    </row>
    <row r="125" spans="1:13">
      <c r="A125" s="269">
        <v>115</v>
      </c>
      <c r="B125" s="278" t="s">
        <v>352</v>
      </c>
      <c r="C125" s="279">
        <v>525.1</v>
      </c>
      <c r="D125" s="280">
        <v>529.79999999999995</v>
      </c>
      <c r="E125" s="280">
        <v>513.59999999999991</v>
      </c>
      <c r="F125" s="280">
        <v>502.09999999999991</v>
      </c>
      <c r="G125" s="280">
        <v>485.89999999999986</v>
      </c>
      <c r="H125" s="280">
        <v>541.29999999999995</v>
      </c>
      <c r="I125" s="280">
        <v>557.5</v>
      </c>
      <c r="J125" s="280">
        <v>569</v>
      </c>
      <c r="K125" s="278">
        <v>546</v>
      </c>
      <c r="L125" s="278">
        <v>518.29999999999995</v>
      </c>
      <c r="M125" s="278">
        <v>27.552289999999999</v>
      </c>
    </row>
    <row r="126" spans="1:13">
      <c r="A126" s="269">
        <v>116</v>
      </c>
      <c r="B126" s="278" t="s">
        <v>353</v>
      </c>
      <c r="C126" s="279">
        <v>66.55</v>
      </c>
      <c r="D126" s="280">
        <v>66.683333333333323</v>
      </c>
      <c r="E126" s="280">
        <v>65.46666666666664</v>
      </c>
      <c r="F126" s="280">
        <v>64.383333333333312</v>
      </c>
      <c r="G126" s="280">
        <v>63.166666666666629</v>
      </c>
      <c r="H126" s="280">
        <v>67.766666666666652</v>
      </c>
      <c r="I126" s="280">
        <v>68.98333333333332</v>
      </c>
      <c r="J126" s="280">
        <v>70.066666666666663</v>
      </c>
      <c r="K126" s="278">
        <v>67.900000000000006</v>
      </c>
      <c r="L126" s="278">
        <v>65.599999999999994</v>
      </c>
      <c r="M126" s="278">
        <v>17.050370000000001</v>
      </c>
    </row>
    <row r="127" spans="1:13">
      <c r="A127" s="269">
        <v>117</v>
      </c>
      <c r="B127" s="278" t="s">
        <v>355</v>
      </c>
      <c r="C127" s="279">
        <v>11.85</v>
      </c>
      <c r="D127" s="280">
        <v>12.083333333333334</v>
      </c>
      <c r="E127" s="280">
        <v>11.566666666666668</v>
      </c>
      <c r="F127" s="280">
        <v>11.283333333333335</v>
      </c>
      <c r="G127" s="280">
        <v>10.766666666666669</v>
      </c>
      <c r="H127" s="280">
        <v>12.366666666666667</v>
      </c>
      <c r="I127" s="280">
        <v>12.883333333333333</v>
      </c>
      <c r="J127" s="280">
        <v>13.166666666666666</v>
      </c>
      <c r="K127" s="278">
        <v>12.6</v>
      </c>
      <c r="L127" s="278">
        <v>11.8</v>
      </c>
      <c r="M127" s="278">
        <v>19.88232</v>
      </c>
    </row>
    <row r="128" spans="1:13">
      <c r="A128" s="269">
        <v>118</v>
      </c>
      <c r="B128" s="278" t="s">
        <v>91</v>
      </c>
      <c r="C128" s="279">
        <v>4.8</v>
      </c>
      <c r="D128" s="280">
        <v>4.7833333333333323</v>
      </c>
      <c r="E128" s="280">
        <v>4.716666666666665</v>
      </c>
      <c r="F128" s="280">
        <v>4.6333333333333329</v>
      </c>
      <c r="G128" s="280">
        <v>4.5666666666666655</v>
      </c>
      <c r="H128" s="280">
        <v>4.8666666666666645</v>
      </c>
      <c r="I128" s="280">
        <v>4.9333333333333327</v>
      </c>
      <c r="J128" s="280">
        <v>5.0166666666666639</v>
      </c>
      <c r="K128" s="278">
        <v>4.8499999999999996</v>
      </c>
      <c r="L128" s="278">
        <v>4.7</v>
      </c>
      <c r="M128" s="278">
        <v>26.99053</v>
      </c>
    </row>
    <row r="129" spans="1:13">
      <c r="A129" s="269">
        <v>119</v>
      </c>
      <c r="B129" s="278" t="s">
        <v>92</v>
      </c>
      <c r="C129" s="279">
        <v>2291.35</v>
      </c>
      <c r="D129" s="280">
        <v>2282.2999999999997</v>
      </c>
      <c r="E129" s="280">
        <v>2250.7499999999995</v>
      </c>
      <c r="F129" s="280">
        <v>2210.1499999999996</v>
      </c>
      <c r="G129" s="280">
        <v>2178.5999999999995</v>
      </c>
      <c r="H129" s="280">
        <v>2322.8999999999996</v>
      </c>
      <c r="I129" s="280">
        <v>2354.4499999999998</v>
      </c>
      <c r="J129" s="280">
        <v>2395.0499999999997</v>
      </c>
      <c r="K129" s="278">
        <v>2313.85</v>
      </c>
      <c r="L129" s="278">
        <v>2241.6999999999998</v>
      </c>
      <c r="M129" s="278">
        <v>7.6280999999999999</v>
      </c>
    </row>
    <row r="130" spans="1:13">
      <c r="A130" s="269">
        <v>120</v>
      </c>
      <c r="B130" s="278" t="s">
        <v>358</v>
      </c>
      <c r="C130" s="279">
        <v>4416.8999999999996</v>
      </c>
      <c r="D130" s="280">
        <v>4476.05</v>
      </c>
      <c r="E130" s="280">
        <v>4315.8</v>
      </c>
      <c r="F130" s="280">
        <v>4214.7</v>
      </c>
      <c r="G130" s="280">
        <v>4054.45</v>
      </c>
      <c r="H130" s="280">
        <v>4577.1500000000005</v>
      </c>
      <c r="I130" s="280">
        <v>4737.4000000000005</v>
      </c>
      <c r="J130" s="280">
        <v>4838.5000000000009</v>
      </c>
      <c r="K130" s="278">
        <v>4636.3</v>
      </c>
      <c r="L130" s="278">
        <v>4374.95</v>
      </c>
      <c r="M130" s="278">
        <v>0.48192000000000002</v>
      </c>
    </row>
    <row r="131" spans="1:13">
      <c r="A131" s="269">
        <v>121</v>
      </c>
      <c r="B131" s="278" t="s">
        <v>94</v>
      </c>
      <c r="C131" s="279">
        <v>129.9</v>
      </c>
      <c r="D131" s="280">
        <v>128.70000000000002</v>
      </c>
      <c r="E131" s="280">
        <v>126.20000000000005</v>
      </c>
      <c r="F131" s="280">
        <v>122.50000000000003</v>
      </c>
      <c r="G131" s="280">
        <v>120.00000000000006</v>
      </c>
      <c r="H131" s="280">
        <v>132.40000000000003</v>
      </c>
      <c r="I131" s="280">
        <v>134.89999999999998</v>
      </c>
      <c r="J131" s="280">
        <v>138.60000000000002</v>
      </c>
      <c r="K131" s="278">
        <v>131.19999999999999</v>
      </c>
      <c r="L131" s="278">
        <v>125</v>
      </c>
      <c r="M131" s="278">
        <v>87.033370000000005</v>
      </c>
    </row>
    <row r="132" spans="1:13">
      <c r="A132" s="269">
        <v>122</v>
      </c>
      <c r="B132" s="278" t="s">
        <v>232</v>
      </c>
      <c r="C132" s="279">
        <v>2175.6</v>
      </c>
      <c r="D132" s="280">
        <v>2183.7166666666667</v>
      </c>
      <c r="E132" s="280">
        <v>2118.4333333333334</v>
      </c>
      <c r="F132" s="280">
        <v>2061.2666666666669</v>
      </c>
      <c r="G132" s="280">
        <v>1995.9833333333336</v>
      </c>
      <c r="H132" s="280">
        <v>2240.8833333333332</v>
      </c>
      <c r="I132" s="280">
        <v>2306.166666666667</v>
      </c>
      <c r="J132" s="280">
        <v>2363.333333333333</v>
      </c>
      <c r="K132" s="278">
        <v>2249</v>
      </c>
      <c r="L132" s="278">
        <v>2126.5500000000002</v>
      </c>
      <c r="M132" s="278">
        <v>2.92523</v>
      </c>
    </row>
    <row r="133" spans="1:13">
      <c r="A133" s="269">
        <v>123</v>
      </c>
      <c r="B133" s="278" t="s">
        <v>95</v>
      </c>
      <c r="C133" s="279">
        <v>3852.5</v>
      </c>
      <c r="D133" s="280">
        <v>3845.85</v>
      </c>
      <c r="E133" s="280">
        <v>3811.7</v>
      </c>
      <c r="F133" s="280">
        <v>3770.9</v>
      </c>
      <c r="G133" s="280">
        <v>3736.75</v>
      </c>
      <c r="H133" s="280">
        <v>3886.6499999999996</v>
      </c>
      <c r="I133" s="280">
        <v>3920.8</v>
      </c>
      <c r="J133" s="280">
        <v>3961.5999999999995</v>
      </c>
      <c r="K133" s="278">
        <v>3880</v>
      </c>
      <c r="L133" s="278">
        <v>3805.05</v>
      </c>
      <c r="M133" s="278">
        <v>9.5593800000000009</v>
      </c>
    </row>
    <row r="134" spans="1:13">
      <c r="A134" s="269">
        <v>124</v>
      </c>
      <c r="B134" s="278" t="s">
        <v>1265</v>
      </c>
      <c r="C134" s="279">
        <v>430.25</v>
      </c>
      <c r="D134" s="280">
        <v>431.7</v>
      </c>
      <c r="E134" s="280">
        <v>423.45</v>
      </c>
      <c r="F134" s="280">
        <v>416.65</v>
      </c>
      <c r="G134" s="280">
        <v>408.4</v>
      </c>
      <c r="H134" s="280">
        <v>438.5</v>
      </c>
      <c r="I134" s="280">
        <v>446.75</v>
      </c>
      <c r="J134" s="280">
        <v>453.55</v>
      </c>
      <c r="K134" s="278">
        <v>439.95</v>
      </c>
      <c r="L134" s="278">
        <v>424.9</v>
      </c>
      <c r="M134" s="278">
        <v>0.15064</v>
      </c>
    </row>
    <row r="135" spans="1:13">
      <c r="A135" s="269">
        <v>125</v>
      </c>
      <c r="B135" s="278" t="s">
        <v>240</v>
      </c>
      <c r="C135" s="279">
        <v>35.049999999999997</v>
      </c>
      <c r="D135" s="280">
        <v>35.766666666666666</v>
      </c>
      <c r="E135" s="280">
        <v>33.783333333333331</v>
      </c>
      <c r="F135" s="280">
        <v>32.516666666666666</v>
      </c>
      <c r="G135" s="280">
        <v>30.533333333333331</v>
      </c>
      <c r="H135" s="280">
        <v>37.033333333333331</v>
      </c>
      <c r="I135" s="280">
        <v>39.016666666666666</v>
      </c>
      <c r="J135" s="280">
        <v>40.283333333333331</v>
      </c>
      <c r="K135" s="278">
        <v>37.75</v>
      </c>
      <c r="L135" s="278">
        <v>34.5</v>
      </c>
      <c r="M135" s="278">
        <v>27.53191</v>
      </c>
    </row>
    <row r="136" spans="1:13">
      <c r="A136" s="269">
        <v>126</v>
      </c>
      <c r="B136" s="278" t="s">
        <v>96</v>
      </c>
      <c r="C136" s="279">
        <v>13859.95</v>
      </c>
      <c r="D136" s="280">
        <v>13878.449999999999</v>
      </c>
      <c r="E136" s="280">
        <v>13581.499999999998</v>
      </c>
      <c r="F136" s="280">
        <v>13303.05</v>
      </c>
      <c r="G136" s="280">
        <v>13006.099999999999</v>
      </c>
      <c r="H136" s="280">
        <v>14156.899999999998</v>
      </c>
      <c r="I136" s="280">
        <v>14453.849999999999</v>
      </c>
      <c r="J136" s="280">
        <v>14732.299999999997</v>
      </c>
      <c r="K136" s="278">
        <v>14175.4</v>
      </c>
      <c r="L136" s="278">
        <v>13600</v>
      </c>
      <c r="M136" s="278">
        <v>1.87127</v>
      </c>
    </row>
    <row r="137" spans="1:13">
      <c r="A137" s="269">
        <v>127</v>
      </c>
      <c r="B137" s="278" t="s">
        <v>360</v>
      </c>
      <c r="C137" s="279">
        <v>147.19999999999999</v>
      </c>
      <c r="D137" s="280">
        <v>148.20000000000002</v>
      </c>
      <c r="E137" s="280">
        <v>144.25000000000003</v>
      </c>
      <c r="F137" s="280">
        <v>141.30000000000001</v>
      </c>
      <c r="G137" s="280">
        <v>137.35000000000002</v>
      </c>
      <c r="H137" s="280">
        <v>151.15000000000003</v>
      </c>
      <c r="I137" s="280">
        <v>155.10000000000002</v>
      </c>
      <c r="J137" s="280">
        <v>158.05000000000004</v>
      </c>
      <c r="K137" s="278">
        <v>152.15</v>
      </c>
      <c r="L137" s="278">
        <v>145.25</v>
      </c>
      <c r="M137" s="278">
        <v>2.0260400000000001</v>
      </c>
    </row>
    <row r="138" spans="1:13">
      <c r="A138" s="269">
        <v>128</v>
      </c>
      <c r="B138" s="278" t="s">
        <v>361</v>
      </c>
      <c r="C138" s="279">
        <v>70.849999999999994</v>
      </c>
      <c r="D138" s="280">
        <v>71.783333333333331</v>
      </c>
      <c r="E138" s="280">
        <v>69.716666666666669</v>
      </c>
      <c r="F138" s="280">
        <v>68.583333333333343</v>
      </c>
      <c r="G138" s="280">
        <v>66.51666666666668</v>
      </c>
      <c r="H138" s="280">
        <v>72.916666666666657</v>
      </c>
      <c r="I138" s="280">
        <v>74.98333333333332</v>
      </c>
      <c r="J138" s="280">
        <v>76.116666666666646</v>
      </c>
      <c r="K138" s="278">
        <v>73.849999999999994</v>
      </c>
      <c r="L138" s="278">
        <v>70.650000000000006</v>
      </c>
      <c r="M138" s="278">
        <v>1.0955600000000001</v>
      </c>
    </row>
    <row r="139" spans="1:13">
      <c r="A139" s="269">
        <v>129</v>
      </c>
      <c r="B139" s="278" t="s">
        <v>362</v>
      </c>
      <c r="C139" s="279">
        <v>128.5</v>
      </c>
      <c r="D139" s="280">
        <v>128.04999999999998</v>
      </c>
      <c r="E139" s="280">
        <v>127.09999999999997</v>
      </c>
      <c r="F139" s="280">
        <v>125.69999999999999</v>
      </c>
      <c r="G139" s="280">
        <v>124.74999999999997</v>
      </c>
      <c r="H139" s="280">
        <v>129.44999999999996</v>
      </c>
      <c r="I139" s="280">
        <v>130.39999999999995</v>
      </c>
      <c r="J139" s="280">
        <v>131.79999999999995</v>
      </c>
      <c r="K139" s="278">
        <v>129</v>
      </c>
      <c r="L139" s="278">
        <v>126.65</v>
      </c>
      <c r="M139" s="278">
        <v>0.14172999999999999</v>
      </c>
    </row>
    <row r="140" spans="1:13">
      <c r="A140" s="269">
        <v>130</v>
      </c>
      <c r="B140" s="278" t="s">
        <v>241</v>
      </c>
      <c r="C140" s="279">
        <v>180.35</v>
      </c>
      <c r="D140" s="280">
        <v>182.51666666666665</v>
      </c>
      <c r="E140" s="280">
        <v>177.18333333333331</v>
      </c>
      <c r="F140" s="280">
        <v>174.01666666666665</v>
      </c>
      <c r="G140" s="280">
        <v>168.68333333333331</v>
      </c>
      <c r="H140" s="280">
        <v>185.68333333333331</v>
      </c>
      <c r="I140" s="280">
        <v>191.01666666666668</v>
      </c>
      <c r="J140" s="280">
        <v>194.18333333333331</v>
      </c>
      <c r="K140" s="278">
        <v>187.85</v>
      </c>
      <c r="L140" s="278">
        <v>179.35</v>
      </c>
      <c r="M140" s="278">
        <v>3.3492600000000001</v>
      </c>
    </row>
    <row r="141" spans="1:13">
      <c r="A141" s="269">
        <v>131</v>
      </c>
      <c r="B141" s="278" t="s">
        <v>242</v>
      </c>
      <c r="C141" s="279">
        <v>609.65</v>
      </c>
      <c r="D141" s="280">
        <v>609.76666666666665</v>
      </c>
      <c r="E141" s="280">
        <v>600.88333333333333</v>
      </c>
      <c r="F141" s="280">
        <v>592.11666666666667</v>
      </c>
      <c r="G141" s="280">
        <v>583.23333333333335</v>
      </c>
      <c r="H141" s="280">
        <v>618.5333333333333</v>
      </c>
      <c r="I141" s="280">
        <v>627.41666666666652</v>
      </c>
      <c r="J141" s="280">
        <v>636.18333333333328</v>
      </c>
      <c r="K141" s="278">
        <v>618.65</v>
      </c>
      <c r="L141" s="278">
        <v>601</v>
      </c>
      <c r="M141" s="278">
        <v>1.8671899999999999</v>
      </c>
    </row>
    <row r="142" spans="1:13">
      <c r="A142" s="269">
        <v>132</v>
      </c>
      <c r="B142" s="278" t="s">
        <v>243</v>
      </c>
      <c r="C142" s="279">
        <v>63.4</v>
      </c>
      <c r="D142" s="280">
        <v>64.083333333333329</v>
      </c>
      <c r="E142" s="280">
        <v>62.566666666666663</v>
      </c>
      <c r="F142" s="280">
        <v>61.733333333333334</v>
      </c>
      <c r="G142" s="280">
        <v>60.216666666666669</v>
      </c>
      <c r="H142" s="280">
        <v>64.916666666666657</v>
      </c>
      <c r="I142" s="280">
        <v>66.433333333333337</v>
      </c>
      <c r="J142" s="280">
        <v>67.266666666666652</v>
      </c>
      <c r="K142" s="278">
        <v>65.599999999999994</v>
      </c>
      <c r="L142" s="278">
        <v>63.25</v>
      </c>
      <c r="M142" s="278">
        <v>5.1597299999999997</v>
      </c>
    </row>
    <row r="143" spans="1:13">
      <c r="A143" s="269">
        <v>133</v>
      </c>
      <c r="B143" s="278" t="s">
        <v>97</v>
      </c>
      <c r="C143" s="279">
        <v>51.05</v>
      </c>
      <c r="D143" s="280">
        <v>50.199999999999996</v>
      </c>
      <c r="E143" s="280">
        <v>48.399999999999991</v>
      </c>
      <c r="F143" s="280">
        <v>45.749999999999993</v>
      </c>
      <c r="G143" s="280">
        <v>43.949999999999989</v>
      </c>
      <c r="H143" s="280">
        <v>52.849999999999994</v>
      </c>
      <c r="I143" s="280">
        <v>54.649999999999991</v>
      </c>
      <c r="J143" s="280">
        <v>57.3</v>
      </c>
      <c r="K143" s="278">
        <v>52</v>
      </c>
      <c r="L143" s="278">
        <v>47.55</v>
      </c>
      <c r="M143" s="278">
        <v>220.71146999999999</v>
      </c>
    </row>
    <row r="144" spans="1:13">
      <c r="A144" s="269">
        <v>134</v>
      </c>
      <c r="B144" s="278" t="s">
        <v>363</v>
      </c>
      <c r="C144" s="279">
        <v>481.15</v>
      </c>
      <c r="D144" s="280">
        <v>484.06666666666666</v>
      </c>
      <c r="E144" s="280">
        <v>473.13333333333333</v>
      </c>
      <c r="F144" s="280">
        <v>465.11666666666667</v>
      </c>
      <c r="G144" s="280">
        <v>454.18333333333334</v>
      </c>
      <c r="H144" s="280">
        <v>492.08333333333331</v>
      </c>
      <c r="I144" s="280">
        <v>503.01666666666659</v>
      </c>
      <c r="J144" s="280">
        <v>511.0333333333333</v>
      </c>
      <c r="K144" s="278">
        <v>495</v>
      </c>
      <c r="L144" s="278">
        <v>476.05</v>
      </c>
      <c r="M144" s="278">
        <v>0.71260000000000001</v>
      </c>
    </row>
    <row r="145" spans="1:13">
      <c r="A145" s="269">
        <v>135</v>
      </c>
      <c r="B145" s="278" t="s">
        <v>98</v>
      </c>
      <c r="C145" s="279">
        <v>715.6</v>
      </c>
      <c r="D145" s="280">
        <v>706.71666666666658</v>
      </c>
      <c r="E145" s="280">
        <v>693.43333333333317</v>
      </c>
      <c r="F145" s="280">
        <v>671.26666666666654</v>
      </c>
      <c r="G145" s="280">
        <v>657.98333333333312</v>
      </c>
      <c r="H145" s="280">
        <v>728.88333333333321</v>
      </c>
      <c r="I145" s="280">
        <v>742.16666666666674</v>
      </c>
      <c r="J145" s="280">
        <v>764.33333333333326</v>
      </c>
      <c r="K145" s="278">
        <v>720</v>
      </c>
      <c r="L145" s="278">
        <v>684.55</v>
      </c>
      <c r="M145" s="278">
        <v>28.797999999999998</v>
      </c>
    </row>
    <row r="146" spans="1:13">
      <c r="A146" s="269">
        <v>136</v>
      </c>
      <c r="B146" s="278" t="s">
        <v>364</v>
      </c>
      <c r="C146" s="279">
        <v>174.25</v>
      </c>
      <c r="D146" s="280">
        <v>174.86666666666667</v>
      </c>
      <c r="E146" s="280">
        <v>170.73333333333335</v>
      </c>
      <c r="F146" s="280">
        <v>167.21666666666667</v>
      </c>
      <c r="G146" s="280">
        <v>163.08333333333334</v>
      </c>
      <c r="H146" s="280">
        <v>178.38333333333335</v>
      </c>
      <c r="I146" s="280">
        <v>182.51666666666668</v>
      </c>
      <c r="J146" s="280">
        <v>186.03333333333336</v>
      </c>
      <c r="K146" s="278">
        <v>179</v>
      </c>
      <c r="L146" s="278">
        <v>171.35</v>
      </c>
      <c r="M146" s="278">
        <v>0.41027000000000002</v>
      </c>
    </row>
    <row r="147" spans="1:13">
      <c r="A147" s="269">
        <v>137</v>
      </c>
      <c r="B147" s="278" t="s">
        <v>99</v>
      </c>
      <c r="C147" s="279">
        <v>147.4</v>
      </c>
      <c r="D147" s="280">
        <v>146.58333333333334</v>
      </c>
      <c r="E147" s="280">
        <v>143.16666666666669</v>
      </c>
      <c r="F147" s="280">
        <v>138.93333333333334</v>
      </c>
      <c r="G147" s="280">
        <v>135.51666666666668</v>
      </c>
      <c r="H147" s="280">
        <v>150.81666666666669</v>
      </c>
      <c r="I147" s="280">
        <v>154.23333333333338</v>
      </c>
      <c r="J147" s="280">
        <v>158.4666666666667</v>
      </c>
      <c r="K147" s="278">
        <v>150</v>
      </c>
      <c r="L147" s="278">
        <v>142.35</v>
      </c>
      <c r="M147" s="278">
        <v>32.994959999999999</v>
      </c>
    </row>
    <row r="148" spans="1:13">
      <c r="A148" s="269">
        <v>138</v>
      </c>
      <c r="B148" s="278" t="s">
        <v>244</v>
      </c>
      <c r="C148" s="279">
        <v>8.5500000000000007</v>
      </c>
      <c r="D148" s="280">
        <v>8.6333333333333346</v>
      </c>
      <c r="E148" s="280">
        <v>8.4666666666666686</v>
      </c>
      <c r="F148" s="280">
        <v>8.3833333333333346</v>
      </c>
      <c r="G148" s="280">
        <v>8.2166666666666686</v>
      </c>
      <c r="H148" s="280">
        <v>8.7166666666666686</v>
      </c>
      <c r="I148" s="280">
        <v>8.8833333333333364</v>
      </c>
      <c r="J148" s="280">
        <v>8.9666666666666686</v>
      </c>
      <c r="K148" s="278">
        <v>8.8000000000000007</v>
      </c>
      <c r="L148" s="278">
        <v>8.5500000000000007</v>
      </c>
      <c r="M148" s="278">
        <v>24.54016</v>
      </c>
    </row>
    <row r="149" spans="1:13">
      <c r="A149" s="269">
        <v>139</v>
      </c>
      <c r="B149" s="278" t="s">
        <v>365</v>
      </c>
      <c r="C149" s="279">
        <v>245.3</v>
      </c>
      <c r="D149" s="280">
        <v>243.76666666666665</v>
      </c>
      <c r="E149" s="280">
        <v>239.7833333333333</v>
      </c>
      <c r="F149" s="280">
        <v>234.26666666666665</v>
      </c>
      <c r="G149" s="280">
        <v>230.2833333333333</v>
      </c>
      <c r="H149" s="280">
        <v>249.2833333333333</v>
      </c>
      <c r="I149" s="280">
        <v>253.26666666666665</v>
      </c>
      <c r="J149" s="280">
        <v>258.7833333333333</v>
      </c>
      <c r="K149" s="278">
        <v>247.75</v>
      </c>
      <c r="L149" s="278">
        <v>238.25</v>
      </c>
      <c r="M149" s="278">
        <v>0.93274999999999997</v>
      </c>
    </row>
    <row r="150" spans="1:13">
      <c r="A150" s="269">
        <v>140</v>
      </c>
      <c r="B150" s="278" t="s">
        <v>100</v>
      </c>
      <c r="C150" s="279">
        <v>43.8</v>
      </c>
      <c r="D150" s="280">
        <v>43.283333333333339</v>
      </c>
      <c r="E150" s="280">
        <v>42.466666666666676</v>
      </c>
      <c r="F150" s="280">
        <v>41.13333333333334</v>
      </c>
      <c r="G150" s="280">
        <v>40.316666666666677</v>
      </c>
      <c r="H150" s="280">
        <v>44.616666666666674</v>
      </c>
      <c r="I150" s="280">
        <v>45.433333333333337</v>
      </c>
      <c r="J150" s="280">
        <v>46.766666666666673</v>
      </c>
      <c r="K150" s="278">
        <v>44.1</v>
      </c>
      <c r="L150" s="278">
        <v>41.95</v>
      </c>
      <c r="M150" s="278">
        <v>214.71279000000001</v>
      </c>
    </row>
    <row r="151" spans="1:13">
      <c r="A151" s="269">
        <v>141</v>
      </c>
      <c r="B151" s="278" t="s">
        <v>368</v>
      </c>
      <c r="C151" s="279">
        <v>227.75</v>
      </c>
      <c r="D151" s="280">
        <v>229.75</v>
      </c>
      <c r="E151" s="280">
        <v>225</v>
      </c>
      <c r="F151" s="280">
        <v>222.25</v>
      </c>
      <c r="G151" s="280">
        <v>217.5</v>
      </c>
      <c r="H151" s="280">
        <v>232.5</v>
      </c>
      <c r="I151" s="280">
        <v>237.25</v>
      </c>
      <c r="J151" s="280">
        <v>240</v>
      </c>
      <c r="K151" s="278">
        <v>234.5</v>
      </c>
      <c r="L151" s="278">
        <v>227</v>
      </c>
      <c r="M151" s="278">
        <v>0.56335000000000002</v>
      </c>
    </row>
    <row r="152" spans="1:13">
      <c r="A152" s="269">
        <v>142</v>
      </c>
      <c r="B152" s="278" t="s">
        <v>367</v>
      </c>
      <c r="C152" s="279">
        <v>1962.8</v>
      </c>
      <c r="D152" s="280">
        <v>1974.9333333333334</v>
      </c>
      <c r="E152" s="280">
        <v>1944.9166666666667</v>
      </c>
      <c r="F152" s="280">
        <v>1927.0333333333333</v>
      </c>
      <c r="G152" s="280">
        <v>1897.0166666666667</v>
      </c>
      <c r="H152" s="280">
        <v>1992.8166666666668</v>
      </c>
      <c r="I152" s="280">
        <v>2022.8333333333333</v>
      </c>
      <c r="J152" s="280">
        <v>2040.7166666666669</v>
      </c>
      <c r="K152" s="278">
        <v>2004.95</v>
      </c>
      <c r="L152" s="278">
        <v>1957.05</v>
      </c>
      <c r="M152" s="278">
        <v>5.5050000000000002E-2</v>
      </c>
    </row>
    <row r="153" spans="1:13">
      <c r="A153" s="269">
        <v>143</v>
      </c>
      <c r="B153" s="278" t="s">
        <v>369</v>
      </c>
      <c r="C153" s="279">
        <v>362.4</v>
      </c>
      <c r="D153" s="280">
        <v>367.8</v>
      </c>
      <c r="E153" s="280">
        <v>354.6</v>
      </c>
      <c r="F153" s="280">
        <v>346.8</v>
      </c>
      <c r="G153" s="280">
        <v>333.6</v>
      </c>
      <c r="H153" s="280">
        <v>375.6</v>
      </c>
      <c r="I153" s="280">
        <v>388.79999999999995</v>
      </c>
      <c r="J153" s="280">
        <v>396.6</v>
      </c>
      <c r="K153" s="278">
        <v>381</v>
      </c>
      <c r="L153" s="278">
        <v>360</v>
      </c>
      <c r="M153" s="278">
        <v>0.34841</v>
      </c>
    </row>
    <row r="154" spans="1:13">
      <c r="A154" s="269">
        <v>144</v>
      </c>
      <c r="B154" s="278" t="s">
        <v>372</v>
      </c>
      <c r="C154" s="279">
        <v>139.65</v>
      </c>
      <c r="D154" s="280">
        <v>142.08333333333334</v>
      </c>
      <c r="E154" s="280">
        <v>137.2166666666667</v>
      </c>
      <c r="F154" s="280">
        <v>134.78333333333336</v>
      </c>
      <c r="G154" s="280">
        <v>129.91666666666671</v>
      </c>
      <c r="H154" s="280">
        <v>144.51666666666668</v>
      </c>
      <c r="I154" s="280">
        <v>149.3833333333333</v>
      </c>
      <c r="J154" s="280">
        <v>151.81666666666666</v>
      </c>
      <c r="K154" s="278">
        <v>146.94999999999999</v>
      </c>
      <c r="L154" s="278">
        <v>139.65</v>
      </c>
      <c r="M154" s="278">
        <v>0.29643999999999998</v>
      </c>
    </row>
    <row r="155" spans="1:13">
      <c r="A155" s="269">
        <v>145</v>
      </c>
      <c r="B155" s="278" t="s">
        <v>366</v>
      </c>
      <c r="C155" s="279">
        <v>354.15</v>
      </c>
      <c r="D155" s="280">
        <v>349.73333333333335</v>
      </c>
      <c r="E155" s="280">
        <v>344.4666666666667</v>
      </c>
      <c r="F155" s="280">
        <v>334.78333333333336</v>
      </c>
      <c r="G155" s="280">
        <v>329.51666666666671</v>
      </c>
      <c r="H155" s="280">
        <v>359.41666666666669</v>
      </c>
      <c r="I155" s="280">
        <v>364.68333333333334</v>
      </c>
      <c r="J155" s="280">
        <v>374.36666666666667</v>
      </c>
      <c r="K155" s="278">
        <v>355</v>
      </c>
      <c r="L155" s="278">
        <v>340.05</v>
      </c>
      <c r="M155" s="278">
        <v>1.0300000000000001E-3</v>
      </c>
    </row>
    <row r="156" spans="1:13">
      <c r="A156" s="269">
        <v>146</v>
      </c>
      <c r="B156" s="278" t="s">
        <v>371</v>
      </c>
      <c r="C156" s="279">
        <v>121.95</v>
      </c>
      <c r="D156" s="280">
        <v>122.31666666666668</v>
      </c>
      <c r="E156" s="280">
        <v>120.73333333333335</v>
      </c>
      <c r="F156" s="280">
        <v>119.51666666666667</v>
      </c>
      <c r="G156" s="280">
        <v>117.93333333333334</v>
      </c>
      <c r="H156" s="280">
        <v>123.53333333333336</v>
      </c>
      <c r="I156" s="280">
        <v>125.1166666666667</v>
      </c>
      <c r="J156" s="280">
        <v>126.33333333333337</v>
      </c>
      <c r="K156" s="278">
        <v>123.9</v>
      </c>
      <c r="L156" s="278">
        <v>121.1</v>
      </c>
      <c r="M156" s="278">
        <v>4.0801100000000003</v>
      </c>
    </row>
    <row r="157" spans="1:13">
      <c r="A157" s="269">
        <v>147</v>
      </c>
      <c r="B157" s="278" t="s">
        <v>245</v>
      </c>
      <c r="C157" s="279">
        <v>73.05</v>
      </c>
      <c r="D157" s="280">
        <v>73.583333333333329</v>
      </c>
      <c r="E157" s="280">
        <v>72.516666666666652</v>
      </c>
      <c r="F157" s="280">
        <v>71.98333333333332</v>
      </c>
      <c r="G157" s="280">
        <v>70.916666666666643</v>
      </c>
      <c r="H157" s="280">
        <v>74.11666666666666</v>
      </c>
      <c r="I157" s="280">
        <v>75.183333333333351</v>
      </c>
      <c r="J157" s="280">
        <v>75.716666666666669</v>
      </c>
      <c r="K157" s="278">
        <v>74.650000000000006</v>
      </c>
      <c r="L157" s="278">
        <v>73.05</v>
      </c>
      <c r="M157" s="278">
        <v>22.009170000000001</v>
      </c>
    </row>
    <row r="158" spans="1:13">
      <c r="A158" s="269">
        <v>148</v>
      </c>
      <c r="B158" s="278" t="s">
        <v>370</v>
      </c>
      <c r="C158" s="279">
        <v>32.85</v>
      </c>
      <c r="D158" s="280">
        <v>33.016666666666673</v>
      </c>
      <c r="E158" s="280">
        <v>32.333333333333343</v>
      </c>
      <c r="F158" s="280">
        <v>31.81666666666667</v>
      </c>
      <c r="G158" s="280">
        <v>31.13333333333334</v>
      </c>
      <c r="H158" s="280">
        <v>33.533333333333346</v>
      </c>
      <c r="I158" s="280">
        <v>34.216666666666669</v>
      </c>
      <c r="J158" s="280">
        <v>34.733333333333348</v>
      </c>
      <c r="K158" s="278">
        <v>33.700000000000003</v>
      </c>
      <c r="L158" s="278">
        <v>32.5</v>
      </c>
      <c r="M158" s="278">
        <v>5.6326599999999996</v>
      </c>
    </row>
    <row r="159" spans="1:13">
      <c r="A159" s="269">
        <v>149</v>
      </c>
      <c r="B159" s="278" t="s">
        <v>101</v>
      </c>
      <c r="C159" s="279">
        <v>94.7</v>
      </c>
      <c r="D159" s="280">
        <v>93.133333333333326</v>
      </c>
      <c r="E159" s="280">
        <v>91.266666666666652</v>
      </c>
      <c r="F159" s="280">
        <v>87.833333333333329</v>
      </c>
      <c r="G159" s="280">
        <v>85.966666666666654</v>
      </c>
      <c r="H159" s="280">
        <v>96.566666666666649</v>
      </c>
      <c r="I159" s="280">
        <v>98.433333333333323</v>
      </c>
      <c r="J159" s="280">
        <v>101.86666666666665</v>
      </c>
      <c r="K159" s="278">
        <v>95</v>
      </c>
      <c r="L159" s="278">
        <v>89.7</v>
      </c>
      <c r="M159" s="278">
        <v>149.56012000000001</v>
      </c>
    </row>
    <row r="160" spans="1:13">
      <c r="A160" s="269">
        <v>150</v>
      </c>
      <c r="B160" s="278" t="s">
        <v>376</v>
      </c>
      <c r="C160" s="279">
        <v>1356.2</v>
      </c>
      <c r="D160" s="280">
        <v>1351.75</v>
      </c>
      <c r="E160" s="280">
        <v>1309.5</v>
      </c>
      <c r="F160" s="280">
        <v>1262.8</v>
      </c>
      <c r="G160" s="280">
        <v>1220.55</v>
      </c>
      <c r="H160" s="280">
        <v>1398.45</v>
      </c>
      <c r="I160" s="280">
        <v>1440.7</v>
      </c>
      <c r="J160" s="280">
        <v>1487.4</v>
      </c>
      <c r="K160" s="278">
        <v>1394</v>
      </c>
      <c r="L160" s="278">
        <v>1305.05</v>
      </c>
      <c r="M160" s="278">
        <v>0.25478000000000001</v>
      </c>
    </row>
    <row r="161" spans="1:13">
      <c r="A161" s="269">
        <v>151</v>
      </c>
      <c r="B161" s="278" t="s">
        <v>377</v>
      </c>
      <c r="C161" s="279">
        <v>1270.7</v>
      </c>
      <c r="D161" s="280">
        <v>1275.55</v>
      </c>
      <c r="E161" s="280">
        <v>1253.0999999999999</v>
      </c>
      <c r="F161" s="280">
        <v>1235.5</v>
      </c>
      <c r="G161" s="280">
        <v>1213.05</v>
      </c>
      <c r="H161" s="280">
        <v>1293.1499999999999</v>
      </c>
      <c r="I161" s="280">
        <v>1315.6000000000001</v>
      </c>
      <c r="J161" s="280">
        <v>1333.1999999999998</v>
      </c>
      <c r="K161" s="278">
        <v>1298</v>
      </c>
      <c r="L161" s="278">
        <v>1257.95</v>
      </c>
      <c r="M161" s="278">
        <v>3.7769999999999998E-2</v>
      </c>
    </row>
    <row r="162" spans="1:13">
      <c r="A162" s="269">
        <v>152</v>
      </c>
      <c r="B162" s="278" t="s">
        <v>378</v>
      </c>
      <c r="C162" s="279">
        <v>16.25</v>
      </c>
      <c r="D162" s="280">
        <v>16.25</v>
      </c>
      <c r="E162" s="280">
        <v>16.25</v>
      </c>
      <c r="F162" s="280">
        <v>16.25</v>
      </c>
      <c r="G162" s="280">
        <v>16.25</v>
      </c>
      <c r="H162" s="280">
        <v>16.25</v>
      </c>
      <c r="I162" s="280">
        <v>16.25</v>
      </c>
      <c r="J162" s="280">
        <v>16.25</v>
      </c>
      <c r="K162" s="278">
        <v>16.25</v>
      </c>
      <c r="L162" s="278">
        <v>16.25</v>
      </c>
      <c r="M162" s="278">
        <v>0.37447999999999998</v>
      </c>
    </row>
    <row r="163" spans="1:13">
      <c r="A163" s="269">
        <v>153</v>
      </c>
      <c r="B163" s="278" t="s">
        <v>373</v>
      </c>
      <c r="C163" s="279">
        <v>412.35</v>
      </c>
      <c r="D163" s="280">
        <v>415.4666666666667</v>
      </c>
      <c r="E163" s="280">
        <v>407.18333333333339</v>
      </c>
      <c r="F163" s="280">
        <v>402.01666666666671</v>
      </c>
      <c r="G163" s="280">
        <v>393.73333333333341</v>
      </c>
      <c r="H163" s="280">
        <v>420.63333333333338</v>
      </c>
      <c r="I163" s="280">
        <v>428.91666666666669</v>
      </c>
      <c r="J163" s="280">
        <v>434.08333333333337</v>
      </c>
      <c r="K163" s="278">
        <v>423.75</v>
      </c>
      <c r="L163" s="278">
        <v>410.3</v>
      </c>
      <c r="M163" s="278">
        <v>0.19472</v>
      </c>
    </row>
    <row r="164" spans="1:13">
      <c r="A164" s="269">
        <v>154</v>
      </c>
      <c r="B164" s="278" t="s">
        <v>383</v>
      </c>
      <c r="C164" s="279">
        <v>225.5</v>
      </c>
      <c r="D164" s="280">
        <v>226</v>
      </c>
      <c r="E164" s="280">
        <v>221.5</v>
      </c>
      <c r="F164" s="280">
        <v>217.5</v>
      </c>
      <c r="G164" s="280">
        <v>213</v>
      </c>
      <c r="H164" s="280">
        <v>230</v>
      </c>
      <c r="I164" s="280">
        <v>234.5</v>
      </c>
      <c r="J164" s="280">
        <v>238.5</v>
      </c>
      <c r="K164" s="278">
        <v>230.5</v>
      </c>
      <c r="L164" s="278">
        <v>222</v>
      </c>
      <c r="M164" s="278">
        <v>1.1033500000000001</v>
      </c>
    </row>
    <row r="165" spans="1:13">
      <c r="A165" s="269">
        <v>155</v>
      </c>
      <c r="B165" s="278" t="s">
        <v>374</v>
      </c>
      <c r="C165" s="279">
        <v>74.349999999999994</v>
      </c>
      <c r="D165" s="280">
        <v>75.916666666666671</v>
      </c>
      <c r="E165" s="280">
        <v>72.433333333333337</v>
      </c>
      <c r="F165" s="280">
        <v>70.516666666666666</v>
      </c>
      <c r="G165" s="280">
        <v>67.033333333333331</v>
      </c>
      <c r="H165" s="280">
        <v>77.833333333333343</v>
      </c>
      <c r="I165" s="280">
        <v>81.316666666666663</v>
      </c>
      <c r="J165" s="280">
        <v>83.233333333333348</v>
      </c>
      <c r="K165" s="278">
        <v>79.400000000000006</v>
      </c>
      <c r="L165" s="278">
        <v>74</v>
      </c>
      <c r="M165" s="278">
        <v>0.28975000000000001</v>
      </c>
    </row>
    <row r="166" spans="1:13">
      <c r="A166" s="269">
        <v>156</v>
      </c>
      <c r="B166" s="278" t="s">
        <v>375</v>
      </c>
      <c r="C166" s="279">
        <v>100.95</v>
      </c>
      <c r="D166" s="280">
        <v>101.71666666666665</v>
      </c>
      <c r="E166" s="280">
        <v>99.633333333333312</v>
      </c>
      <c r="F166" s="280">
        <v>98.316666666666663</v>
      </c>
      <c r="G166" s="280">
        <v>96.23333333333332</v>
      </c>
      <c r="H166" s="280">
        <v>103.0333333333333</v>
      </c>
      <c r="I166" s="280">
        <v>105.11666666666665</v>
      </c>
      <c r="J166" s="280">
        <v>106.43333333333329</v>
      </c>
      <c r="K166" s="278">
        <v>103.8</v>
      </c>
      <c r="L166" s="278">
        <v>100.4</v>
      </c>
      <c r="M166" s="278">
        <v>0.86755000000000004</v>
      </c>
    </row>
    <row r="167" spans="1:13">
      <c r="A167" s="269">
        <v>157</v>
      </c>
      <c r="B167" s="278" t="s">
        <v>246</v>
      </c>
      <c r="C167" s="279">
        <v>130.65</v>
      </c>
      <c r="D167" s="280">
        <v>130.71666666666667</v>
      </c>
      <c r="E167" s="280">
        <v>126.93333333333334</v>
      </c>
      <c r="F167" s="280">
        <v>123.21666666666667</v>
      </c>
      <c r="G167" s="280">
        <v>119.43333333333334</v>
      </c>
      <c r="H167" s="280">
        <v>134.43333333333334</v>
      </c>
      <c r="I167" s="280">
        <v>138.2166666666667</v>
      </c>
      <c r="J167" s="280">
        <v>141.93333333333334</v>
      </c>
      <c r="K167" s="278">
        <v>134.5</v>
      </c>
      <c r="L167" s="278">
        <v>127</v>
      </c>
      <c r="M167" s="278">
        <v>1.66408</v>
      </c>
    </row>
    <row r="168" spans="1:13">
      <c r="A168" s="269">
        <v>158</v>
      </c>
      <c r="B168" s="278" t="s">
        <v>379</v>
      </c>
      <c r="C168" s="279">
        <v>5072.55</v>
      </c>
      <c r="D168" s="280">
        <v>5043.45</v>
      </c>
      <c r="E168" s="280">
        <v>4989.1499999999996</v>
      </c>
      <c r="F168" s="280">
        <v>4905.75</v>
      </c>
      <c r="G168" s="280">
        <v>4851.45</v>
      </c>
      <c r="H168" s="280">
        <v>5126.8499999999995</v>
      </c>
      <c r="I168" s="280">
        <v>5181.1500000000005</v>
      </c>
      <c r="J168" s="280">
        <v>5264.5499999999993</v>
      </c>
      <c r="K168" s="278">
        <v>5097.75</v>
      </c>
      <c r="L168" s="278">
        <v>4960.05</v>
      </c>
      <c r="M168" s="278">
        <v>4.6629999999999998E-2</v>
      </c>
    </row>
    <row r="169" spans="1:13">
      <c r="A169" s="269">
        <v>159</v>
      </c>
      <c r="B169" s="278" t="s">
        <v>380</v>
      </c>
      <c r="C169" s="279">
        <v>1464.45</v>
      </c>
      <c r="D169" s="280">
        <v>1463.4833333333333</v>
      </c>
      <c r="E169" s="280">
        <v>1441.9666666666667</v>
      </c>
      <c r="F169" s="280">
        <v>1419.4833333333333</v>
      </c>
      <c r="G169" s="280">
        <v>1397.9666666666667</v>
      </c>
      <c r="H169" s="280">
        <v>1485.9666666666667</v>
      </c>
      <c r="I169" s="280">
        <v>1507.4833333333336</v>
      </c>
      <c r="J169" s="280">
        <v>1529.9666666666667</v>
      </c>
      <c r="K169" s="278">
        <v>1485</v>
      </c>
      <c r="L169" s="278">
        <v>1441</v>
      </c>
      <c r="M169" s="278">
        <v>0.33561999999999997</v>
      </c>
    </row>
    <row r="170" spans="1:13">
      <c r="A170" s="269">
        <v>160</v>
      </c>
      <c r="B170" s="278" t="s">
        <v>102</v>
      </c>
      <c r="C170" s="279">
        <v>334.7</v>
      </c>
      <c r="D170" s="280">
        <v>333.11666666666667</v>
      </c>
      <c r="E170" s="280">
        <v>326.68333333333334</v>
      </c>
      <c r="F170" s="280">
        <v>318.66666666666669</v>
      </c>
      <c r="G170" s="280">
        <v>312.23333333333335</v>
      </c>
      <c r="H170" s="280">
        <v>341.13333333333333</v>
      </c>
      <c r="I170" s="280">
        <v>347.56666666666672</v>
      </c>
      <c r="J170" s="280">
        <v>355.58333333333331</v>
      </c>
      <c r="K170" s="278">
        <v>339.55</v>
      </c>
      <c r="L170" s="278">
        <v>325.10000000000002</v>
      </c>
      <c r="M170" s="278">
        <v>46.345689999999998</v>
      </c>
    </row>
    <row r="171" spans="1:13">
      <c r="A171" s="269">
        <v>161</v>
      </c>
      <c r="B171" s="278" t="s">
        <v>388</v>
      </c>
      <c r="C171" s="279">
        <v>38.049999999999997</v>
      </c>
      <c r="D171" s="280">
        <v>37.966666666666669</v>
      </c>
      <c r="E171" s="280">
        <v>37.433333333333337</v>
      </c>
      <c r="F171" s="280">
        <v>36.81666666666667</v>
      </c>
      <c r="G171" s="280">
        <v>36.283333333333339</v>
      </c>
      <c r="H171" s="280">
        <v>38.583333333333336</v>
      </c>
      <c r="I171" s="280">
        <v>39.116666666666667</v>
      </c>
      <c r="J171" s="280">
        <v>39.733333333333334</v>
      </c>
      <c r="K171" s="278">
        <v>38.5</v>
      </c>
      <c r="L171" s="278">
        <v>37.35</v>
      </c>
      <c r="M171" s="278">
        <v>2.7305700000000002</v>
      </c>
    </row>
    <row r="172" spans="1:13">
      <c r="A172" s="269">
        <v>162</v>
      </c>
      <c r="B172" s="278" t="s">
        <v>104</v>
      </c>
      <c r="C172" s="279">
        <v>17</v>
      </c>
      <c r="D172" s="280">
        <v>16.849999999999998</v>
      </c>
      <c r="E172" s="280">
        <v>16.549999999999997</v>
      </c>
      <c r="F172" s="280">
        <v>16.099999999999998</v>
      </c>
      <c r="G172" s="280">
        <v>15.799999999999997</v>
      </c>
      <c r="H172" s="280">
        <v>17.299999999999997</v>
      </c>
      <c r="I172" s="280">
        <v>17.600000000000001</v>
      </c>
      <c r="J172" s="280">
        <v>18.049999999999997</v>
      </c>
      <c r="K172" s="278">
        <v>17.149999999999999</v>
      </c>
      <c r="L172" s="278">
        <v>16.399999999999999</v>
      </c>
      <c r="M172" s="278">
        <v>124.38995</v>
      </c>
    </row>
    <row r="173" spans="1:13">
      <c r="A173" s="269">
        <v>163</v>
      </c>
      <c r="B173" s="278" t="s">
        <v>389</v>
      </c>
      <c r="C173" s="279">
        <v>142</v>
      </c>
      <c r="D173" s="280">
        <v>143.79999999999998</v>
      </c>
      <c r="E173" s="280">
        <v>138.69999999999996</v>
      </c>
      <c r="F173" s="280">
        <v>135.39999999999998</v>
      </c>
      <c r="G173" s="280">
        <v>130.29999999999995</v>
      </c>
      <c r="H173" s="280">
        <v>147.09999999999997</v>
      </c>
      <c r="I173" s="280">
        <v>152.19999999999999</v>
      </c>
      <c r="J173" s="280">
        <v>155.49999999999997</v>
      </c>
      <c r="K173" s="278">
        <v>148.9</v>
      </c>
      <c r="L173" s="278">
        <v>140.5</v>
      </c>
      <c r="M173" s="278">
        <v>17.573889999999999</v>
      </c>
    </row>
    <row r="174" spans="1:13">
      <c r="A174" s="269">
        <v>164</v>
      </c>
      <c r="B174" s="278" t="s">
        <v>381</v>
      </c>
      <c r="C174" s="279">
        <v>961.75</v>
      </c>
      <c r="D174" s="280">
        <v>967.9</v>
      </c>
      <c r="E174" s="280">
        <v>945.84999999999991</v>
      </c>
      <c r="F174" s="280">
        <v>929.94999999999993</v>
      </c>
      <c r="G174" s="280">
        <v>907.89999999999986</v>
      </c>
      <c r="H174" s="280">
        <v>983.8</v>
      </c>
      <c r="I174" s="280">
        <v>1005.8499999999999</v>
      </c>
      <c r="J174" s="280">
        <v>1021.75</v>
      </c>
      <c r="K174" s="278">
        <v>989.95</v>
      </c>
      <c r="L174" s="278">
        <v>952</v>
      </c>
      <c r="M174" s="278">
        <v>1.1003700000000001</v>
      </c>
    </row>
    <row r="175" spans="1:13">
      <c r="A175" s="269">
        <v>165</v>
      </c>
      <c r="B175" s="278" t="s">
        <v>247</v>
      </c>
      <c r="C175" s="279">
        <v>395.85</v>
      </c>
      <c r="D175" s="280">
        <v>401.4666666666667</v>
      </c>
      <c r="E175" s="280">
        <v>387.93333333333339</v>
      </c>
      <c r="F175" s="280">
        <v>380.01666666666671</v>
      </c>
      <c r="G175" s="280">
        <v>366.48333333333341</v>
      </c>
      <c r="H175" s="280">
        <v>409.38333333333338</v>
      </c>
      <c r="I175" s="280">
        <v>422.91666666666669</v>
      </c>
      <c r="J175" s="280">
        <v>430.83333333333337</v>
      </c>
      <c r="K175" s="278">
        <v>415</v>
      </c>
      <c r="L175" s="278">
        <v>393.55</v>
      </c>
      <c r="M175" s="278">
        <v>1.17055</v>
      </c>
    </row>
    <row r="176" spans="1:13">
      <c r="A176" s="269">
        <v>166</v>
      </c>
      <c r="B176" s="278" t="s">
        <v>105</v>
      </c>
      <c r="C176" s="279">
        <v>507.2</v>
      </c>
      <c r="D176" s="280">
        <v>505.35000000000008</v>
      </c>
      <c r="E176" s="280">
        <v>496.95000000000016</v>
      </c>
      <c r="F176" s="280">
        <v>486.7000000000001</v>
      </c>
      <c r="G176" s="280">
        <v>478.30000000000018</v>
      </c>
      <c r="H176" s="280">
        <v>515.60000000000014</v>
      </c>
      <c r="I176" s="280">
        <v>524.00000000000011</v>
      </c>
      <c r="J176" s="280">
        <v>534.25000000000011</v>
      </c>
      <c r="K176" s="278">
        <v>513.75</v>
      </c>
      <c r="L176" s="278">
        <v>495.1</v>
      </c>
      <c r="M176" s="278">
        <v>20.65117</v>
      </c>
    </row>
    <row r="177" spans="1:13">
      <c r="A177" s="269">
        <v>167</v>
      </c>
      <c r="B177" s="278" t="s">
        <v>248</v>
      </c>
      <c r="C177" s="279">
        <v>235.45</v>
      </c>
      <c r="D177" s="280">
        <v>237.36666666666667</v>
      </c>
      <c r="E177" s="280">
        <v>233.08333333333334</v>
      </c>
      <c r="F177" s="280">
        <v>230.71666666666667</v>
      </c>
      <c r="G177" s="280">
        <v>226.43333333333334</v>
      </c>
      <c r="H177" s="280">
        <v>239.73333333333335</v>
      </c>
      <c r="I177" s="280">
        <v>244.01666666666665</v>
      </c>
      <c r="J177" s="280">
        <v>246.38333333333335</v>
      </c>
      <c r="K177" s="278">
        <v>241.65</v>
      </c>
      <c r="L177" s="278">
        <v>235</v>
      </c>
      <c r="M177" s="278">
        <v>4.3239999999999998</v>
      </c>
    </row>
    <row r="178" spans="1:13">
      <c r="A178" s="269">
        <v>168</v>
      </c>
      <c r="B178" s="278" t="s">
        <v>249</v>
      </c>
      <c r="C178" s="279">
        <v>603.85</v>
      </c>
      <c r="D178" s="280">
        <v>612.11666666666667</v>
      </c>
      <c r="E178" s="280">
        <v>587.93333333333339</v>
      </c>
      <c r="F178" s="280">
        <v>572.01666666666677</v>
      </c>
      <c r="G178" s="280">
        <v>547.83333333333348</v>
      </c>
      <c r="H178" s="280">
        <v>628.0333333333333</v>
      </c>
      <c r="I178" s="280">
        <v>652.21666666666647</v>
      </c>
      <c r="J178" s="280">
        <v>668.13333333333321</v>
      </c>
      <c r="K178" s="278">
        <v>636.29999999999995</v>
      </c>
      <c r="L178" s="278">
        <v>596.20000000000005</v>
      </c>
      <c r="M178" s="278">
        <v>7.5629200000000001</v>
      </c>
    </row>
    <row r="179" spans="1:13">
      <c r="A179" s="269">
        <v>169</v>
      </c>
      <c r="B179" s="278" t="s">
        <v>390</v>
      </c>
      <c r="C179" s="279">
        <v>54.35</v>
      </c>
      <c r="D179" s="280">
        <v>54.716666666666669</v>
      </c>
      <c r="E179" s="280">
        <v>53.733333333333334</v>
      </c>
      <c r="F179" s="280">
        <v>53.116666666666667</v>
      </c>
      <c r="G179" s="280">
        <v>52.133333333333333</v>
      </c>
      <c r="H179" s="280">
        <v>55.333333333333336</v>
      </c>
      <c r="I179" s="280">
        <v>56.31666666666667</v>
      </c>
      <c r="J179" s="280">
        <v>56.933333333333337</v>
      </c>
      <c r="K179" s="278">
        <v>55.7</v>
      </c>
      <c r="L179" s="278">
        <v>54.1</v>
      </c>
      <c r="M179" s="278">
        <v>11.639469999999999</v>
      </c>
    </row>
    <row r="180" spans="1:13">
      <c r="A180" s="269">
        <v>170</v>
      </c>
      <c r="B180" s="278" t="s">
        <v>382</v>
      </c>
      <c r="C180" s="279">
        <v>158.4</v>
      </c>
      <c r="D180" s="280">
        <v>158.36666666666667</v>
      </c>
      <c r="E180" s="280">
        <v>156.28333333333336</v>
      </c>
      <c r="F180" s="280">
        <v>154.16666666666669</v>
      </c>
      <c r="G180" s="280">
        <v>152.08333333333337</v>
      </c>
      <c r="H180" s="280">
        <v>160.48333333333335</v>
      </c>
      <c r="I180" s="280">
        <v>162.56666666666666</v>
      </c>
      <c r="J180" s="280">
        <v>164.68333333333334</v>
      </c>
      <c r="K180" s="278">
        <v>160.44999999999999</v>
      </c>
      <c r="L180" s="278">
        <v>156.25</v>
      </c>
      <c r="M180" s="278">
        <v>8.40151</v>
      </c>
    </row>
    <row r="181" spans="1:13">
      <c r="A181" s="269">
        <v>171</v>
      </c>
      <c r="B181" s="278" t="s">
        <v>250</v>
      </c>
      <c r="C181" s="279">
        <v>200</v>
      </c>
      <c r="D181" s="280">
        <v>201.43333333333331</v>
      </c>
      <c r="E181" s="280">
        <v>195.56666666666661</v>
      </c>
      <c r="F181" s="280">
        <v>191.1333333333333</v>
      </c>
      <c r="G181" s="280">
        <v>185.26666666666659</v>
      </c>
      <c r="H181" s="280">
        <v>205.86666666666662</v>
      </c>
      <c r="I181" s="280">
        <v>211.73333333333335</v>
      </c>
      <c r="J181" s="280">
        <v>216.16666666666663</v>
      </c>
      <c r="K181" s="278">
        <v>207.3</v>
      </c>
      <c r="L181" s="278">
        <v>197</v>
      </c>
      <c r="M181" s="278">
        <v>4.7814899999999998</v>
      </c>
    </row>
    <row r="182" spans="1:13">
      <c r="A182" s="269">
        <v>172</v>
      </c>
      <c r="B182" s="278" t="s">
        <v>106</v>
      </c>
      <c r="C182" s="279">
        <v>482.4</v>
      </c>
      <c r="D182" s="280">
        <v>479.2</v>
      </c>
      <c r="E182" s="280">
        <v>472.4</v>
      </c>
      <c r="F182" s="280">
        <v>462.4</v>
      </c>
      <c r="G182" s="280">
        <v>455.59999999999997</v>
      </c>
      <c r="H182" s="280">
        <v>489.2</v>
      </c>
      <c r="I182" s="280">
        <v>496.00000000000006</v>
      </c>
      <c r="J182" s="280">
        <v>506</v>
      </c>
      <c r="K182" s="278">
        <v>486</v>
      </c>
      <c r="L182" s="278">
        <v>469.2</v>
      </c>
      <c r="M182" s="278">
        <v>18.89011</v>
      </c>
    </row>
    <row r="183" spans="1:13">
      <c r="A183" s="269">
        <v>173</v>
      </c>
      <c r="B183" s="278" t="s">
        <v>384</v>
      </c>
      <c r="C183" s="279">
        <v>76.2</v>
      </c>
      <c r="D183" s="280">
        <v>75.783333333333346</v>
      </c>
      <c r="E183" s="280">
        <v>73.966666666666697</v>
      </c>
      <c r="F183" s="280">
        <v>71.733333333333348</v>
      </c>
      <c r="G183" s="280">
        <v>69.9166666666667</v>
      </c>
      <c r="H183" s="280">
        <v>78.016666666666694</v>
      </c>
      <c r="I183" s="280">
        <v>79.833333333333329</v>
      </c>
      <c r="J183" s="280">
        <v>82.066666666666691</v>
      </c>
      <c r="K183" s="278">
        <v>77.599999999999994</v>
      </c>
      <c r="L183" s="278">
        <v>73.55</v>
      </c>
      <c r="M183" s="278">
        <v>1.73437</v>
      </c>
    </row>
    <row r="184" spans="1:13">
      <c r="A184" s="269">
        <v>174</v>
      </c>
      <c r="B184" s="278" t="s">
        <v>385</v>
      </c>
      <c r="C184" s="279">
        <v>506.8</v>
      </c>
      <c r="D184" s="280">
        <v>503.59999999999997</v>
      </c>
      <c r="E184" s="280">
        <v>483.19999999999993</v>
      </c>
      <c r="F184" s="280">
        <v>459.59999999999997</v>
      </c>
      <c r="G184" s="280">
        <v>439.19999999999993</v>
      </c>
      <c r="H184" s="280">
        <v>527.19999999999993</v>
      </c>
      <c r="I184" s="280">
        <v>547.59999999999991</v>
      </c>
      <c r="J184" s="280">
        <v>571.19999999999993</v>
      </c>
      <c r="K184" s="278">
        <v>524</v>
      </c>
      <c r="L184" s="278">
        <v>480</v>
      </c>
      <c r="M184" s="278">
        <v>0.12745000000000001</v>
      </c>
    </row>
    <row r="185" spans="1:13">
      <c r="A185" s="269">
        <v>175</v>
      </c>
      <c r="B185" s="278" t="s">
        <v>391</v>
      </c>
      <c r="C185" s="279">
        <v>42.6</v>
      </c>
      <c r="D185" s="280">
        <v>42.983333333333327</v>
      </c>
      <c r="E185" s="280">
        <v>41.866666666666653</v>
      </c>
      <c r="F185" s="280">
        <v>41.133333333333326</v>
      </c>
      <c r="G185" s="280">
        <v>40.016666666666652</v>
      </c>
      <c r="H185" s="280">
        <v>43.716666666666654</v>
      </c>
      <c r="I185" s="280">
        <v>44.833333333333329</v>
      </c>
      <c r="J185" s="280">
        <v>45.566666666666656</v>
      </c>
      <c r="K185" s="278">
        <v>44.1</v>
      </c>
      <c r="L185" s="278">
        <v>42.25</v>
      </c>
      <c r="M185" s="278">
        <v>7.7389700000000001</v>
      </c>
    </row>
    <row r="186" spans="1:13">
      <c r="A186" s="269">
        <v>176</v>
      </c>
      <c r="B186" s="278" t="s">
        <v>251</v>
      </c>
      <c r="C186" s="279">
        <v>195.6</v>
      </c>
      <c r="D186" s="280">
        <v>197.19999999999996</v>
      </c>
      <c r="E186" s="280">
        <v>192.69999999999993</v>
      </c>
      <c r="F186" s="280">
        <v>189.79999999999998</v>
      </c>
      <c r="G186" s="280">
        <v>185.29999999999995</v>
      </c>
      <c r="H186" s="280">
        <v>200.09999999999991</v>
      </c>
      <c r="I186" s="280">
        <v>204.59999999999997</v>
      </c>
      <c r="J186" s="280">
        <v>207.49999999999989</v>
      </c>
      <c r="K186" s="278">
        <v>201.7</v>
      </c>
      <c r="L186" s="278">
        <v>194.3</v>
      </c>
      <c r="M186" s="278">
        <v>4.2013100000000003</v>
      </c>
    </row>
    <row r="187" spans="1:13">
      <c r="A187" s="269">
        <v>177</v>
      </c>
      <c r="B187" s="278" t="s">
        <v>386</v>
      </c>
      <c r="C187" s="279">
        <v>330.05</v>
      </c>
      <c r="D187" s="280">
        <v>332.75000000000006</v>
      </c>
      <c r="E187" s="280">
        <v>323.40000000000009</v>
      </c>
      <c r="F187" s="280">
        <v>316.75000000000006</v>
      </c>
      <c r="G187" s="280">
        <v>307.40000000000009</v>
      </c>
      <c r="H187" s="280">
        <v>339.40000000000009</v>
      </c>
      <c r="I187" s="280">
        <v>348.75000000000011</v>
      </c>
      <c r="J187" s="280">
        <v>355.40000000000009</v>
      </c>
      <c r="K187" s="278">
        <v>342.1</v>
      </c>
      <c r="L187" s="278">
        <v>326.10000000000002</v>
      </c>
      <c r="M187" s="278">
        <v>0.63280000000000003</v>
      </c>
    </row>
    <row r="188" spans="1:13">
      <c r="A188" s="269">
        <v>178</v>
      </c>
      <c r="B188" s="278" t="s">
        <v>387</v>
      </c>
      <c r="C188" s="279">
        <v>235</v>
      </c>
      <c r="D188" s="280">
        <v>237.56666666666669</v>
      </c>
      <c r="E188" s="280">
        <v>230.28333333333339</v>
      </c>
      <c r="F188" s="280">
        <v>225.56666666666669</v>
      </c>
      <c r="G188" s="280">
        <v>218.28333333333339</v>
      </c>
      <c r="H188" s="280">
        <v>242.28333333333339</v>
      </c>
      <c r="I188" s="280">
        <v>249.56666666666669</v>
      </c>
      <c r="J188" s="280">
        <v>254.28333333333339</v>
      </c>
      <c r="K188" s="278">
        <v>244.85</v>
      </c>
      <c r="L188" s="278">
        <v>232.85</v>
      </c>
      <c r="M188" s="278">
        <v>3.9700099999999998</v>
      </c>
    </row>
    <row r="189" spans="1:13">
      <c r="A189" s="269">
        <v>179</v>
      </c>
      <c r="B189" s="278" t="s">
        <v>392</v>
      </c>
      <c r="C189" s="279">
        <v>564.79999999999995</v>
      </c>
      <c r="D189" s="280">
        <v>565.44999999999993</v>
      </c>
      <c r="E189" s="280">
        <v>555.89999999999986</v>
      </c>
      <c r="F189" s="280">
        <v>546.99999999999989</v>
      </c>
      <c r="G189" s="280">
        <v>537.44999999999982</v>
      </c>
      <c r="H189" s="280">
        <v>574.34999999999991</v>
      </c>
      <c r="I189" s="280">
        <v>583.89999999999986</v>
      </c>
      <c r="J189" s="280">
        <v>592.79999999999995</v>
      </c>
      <c r="K189" s="278">
        <v>575</v>
      </c>
      <c r="L189" s="278">
        <v>556.54999999999995</v>
      </c>
      <c r="M189" s="278">
        <v>2.1590000000000002E-2</v>
      </c>
    </row>
    <row r="190" spans="1:13">
      <c r="A190" s="269">
        <v>180</v>
      </c>
      <c r="B190" s="278" t="s">
        <v>400</v>
      </c>
      <c r="C190" s="279">
        <v>505</v>
      </c>
      <c r="D190" s="280">
        <v>505.31666666666666</v>
      </c>
      <c r="E190" s="280">
        <v>499.68333333333334</v>
      </c>
      <c r="F190" s="280">
        <v>494.36666666666667</v>
      </c>
      <c r="G190" s="280">
        <v>488.73333333333335</v>
      </c>
      <c r="H190" s="280">
        <v>510.63333333333333</v>
      </c>
      <c r="I190" s="280">
        <v>516.26666666666665</v>
      </c>
      <c r="J190" s="280">
        <v>521.58333333333326</v>
      </c>
      <c r="K190" s="278">
        <v>510.95</v>
      </c>
      <c r="L190" s="278">
        <v>500</v>
      </c>
      <c r="M190" s="278">
        <v>0.23552000000000001</v>
      </c>
    </row>
    <row r="191" spans="1:13">
      <c r="A191" s="269">
        <v>181</v>
      </c>
      <c r="B191" s="278" t="s">
        <v>394</v>
      </c>
      <c r="C191" s="279">
        <v>492.95</v>
      </c>
      <c r="D191" s="280">
        <v>493.65000000000003</v>
      </c>
      <c r="E191" s="280">
        <v>487.30000000000007</v>
      </c>
      <c r="F191" s="280">
        <v>481.65000000000003</v>
      </c>
      <c r="G191" s="280">
        <v>475.30000000000007</v>
      </c>
      <c r="H191" s="280">
        <v>499.30000000000007</v>
      </c>
      <c r="I191" s="280">
        <v>505.65000000000009</v>
      </c>
      <c r="J191" s="280">
        <v>511.30000000000007</v>
      </c>
      <c r="K191" s="278">
        <v>500</v>
      </c>
      <c r="L191" s="278">
        <v>488</v>
      </c>
      <c r="M191" s="278">
        <v>3.2309999999999998E-2</v>
      </c>
    </row>
    <row r="192" spans="1:13">
      <c r="A192" s="269">
        <v>182</v>
      </c>
      <c r="B192" s="278" t="s">
        <v>107</v>
      </c>
      <c r="C192" s="279">
        <v>508.3</v>
      </c>
      <c r="D192" s="280">
        <v>506.25</v>
      </c>
      <c r="E192" s="280">
        <v>494.5</v>
      </c>
      <c r="F192" s="280">
        <v>480.7</v>
      </c>
      <c r="G192" s="280">
        <v>468.95</v>
      </c>
      <c r="H192" s="280">
        <v>520.04999999999995</v>
      </c>
      <c r="I192" s="280">
        <v>531.79999999999995</v>
      </c>
      <c r="J192" s="280">
        <v>545.6</v>
      </c>
      <c r="K192" s="278">
        <v>518</v>
      </c>
      <c r="L192" s="278">
        <v>492.45</v>
      </c>
      <c r="M192" s="278">
        <v>24.486709999999999</v>
      </c>
    </row>
    <row r="193" spans="1:13">
      <c r="A193" s="269">
        <v>183</v>
      </c>
      <c r="B193" s="278" t="s">
        <v>109</v>
      </c>
      <c r="C193" s="279">
        <v>519.1</v>
      </c>
      <c r="D193" s="280">
        <v>517.33333333333337</v>
      </c>
      <c r="E193" s="280">
        <v>507.9666666666667</v>
      </c>
      <c r="F193" s="280">
        <v>496.83333333333331</v>
      </c>
      <c r="G193" s="280">
        <v>487.46666666666664</v>
      </c>
      <c r="H193" s="280">
        <v>528.4666666666667</v>
      </c>
      <c r="I193" s="280">
        <v>537.83333333333326</v>
      </c>
      <c r="J193" s="280">
        <v>548.96666666666681</v>
      </c>
      <c r="K193" s="278">
        <v>526.70000000000005</v>
      </c>
      <c r="L193" s="278">
        <v>506.2</v>
      </c>
      <c r="M193" s="278">
        <v>69.215360000000004</v>
      </c>
    </row>
    <row r="194" spans="1:13">
      <c r="A194" s="269">
        <v>184</v>
      </c>
      <c r="B194" s="278" t="s">
        <v>110</v>
      </c>
      <c r="C194" s="279">
        <v>1732.15</v>
      </c>
      <c r="D194" s="280">
        <v>1729.8999999999999</v>
      </c>
      <c r="E194" s="280">
        <v>1682.2499999999998</v>
      </c>
      <c r="F194" s="280">
        <v>1632.35</v>
      </c>
      <c r="G194" s="280">
        <v>1584.6999999999998</v>
      </c>
      <c r="H194" s="280">
        <v>1779.7999999999997</v>
      </c>
      <c r="I194" s="280">
        <v>1827.4499999999998</v>
      </c>
      <c r="J194" s="280">
        <v>1877.3499999999997</v>
      </c>
      <c r="K194" s="278">
        <v>1777.55</v>
      </c>
      <c r="L194" s="278">
        <v>1680</v>
      </c>
      <c r="M194" s="278">
        <v>87.814369999999997</v>
      </c>
    </row>
    <row r="195" spans="1:13">
      <c r="A195" s="269">
        <v>185</v>
      </c>
      <c r="B195" s="278" t="s">
        <v>253</v>
      </c>
      <c r="C195" s="279">
        <v>2591.5500000000002</v>
      </c>
      <c r="D195" s="280">
        <v>2564.85</v>
      </c>
      <c r="E195" s="280">
        <v>2529.6999999999998</v>
      </c>
      <c r="F195" s="280">
        <v>2467.85</v>
      </c>
      <c r="G195" s="280">
        <v>2432.6999999999998</v>
      </c>
      <c r="H195" s="280">
        <v>2626.7</v>
      </c>
      <c r="I195" s="280">
        <v>2661.8500000000004</v>
      </c>
      <c r="J195" s="280">
        <v>2723.7</v>
      </c>
      <c r="K195" s="278">
        <v>2600</v>
      </c>
      <c r="L195" s="278">
        <v>2503</v>
      </c>
      <c r="M195" s="278">
        <v>2.3198599999999998</v>
      </c>
    </row>
    <row r="196" spans="1:13">
      <c r="A196" s="269">
        <v>186</v>
      </c>
      <c r="B196" s="278" t="s">
        <v>111</v>
      </c>
      <c r="C196" s="279">
        <v>946.4</v>
      </c>
      <c r="D196" s="280">
        <v>934.01666666666677</v>
      </c>
      <c r="E196" s="280">
        <v>918.03333333333353</v>
      </c>
      <c r="F196" s="280">
        <v>889.66666666666674</v>
      </c>
      <c r="G196" s="280">
        <v>873.68333333333351</v>
      </c>
      <c r="H196" s="280">
        <v>962.38333333333355</v>
      </c>
      <c r="I196" s="280">
        <v>978.3666666666669</v>
      </c>
      <c r="J196" s="280">
        <v>1006.7333333333336</v>
      </c>
      <c r="K196" s="278">
        <v>950</v>
      </c>
      <c r="L196" s="278">
        <v>905.65</v>
      </c>
      <c r="M196" s="278">
        <v>168.9314</v>
      </c>
    </row>
    <row r="197" spans="1:13">
      <c r="A197" s="269">
        <v>187</v>
      </c>
      <c r="B197" s="278" t="s">
        <v>254</v>
      </c>
      <c r="C197" s="279">
        <v>491</v>
      </c>
      <c r="D197" s="280">
        <v>486.48333333333335</v>
      </c>
      <c r="E197" s="280">
        <v>473.9666666666667</v>
      </c>
      <c r="F197" s="280">
        <v>456.93333333333334</v>
      </c>
      <c r="G197" s="280">
        <v>444.41666666666669</v>
      </c>
      <c r="H197" s="280">
        <v>503.51666666666671</v>
      </c>
      <c r="I197" s="280">
        <v>516.0333333333333</v>
      </c>
      <c r="J197" s="280">
        <v>533.06666666666672</v>
      </c>
      <c r="K197" s="278">
        <v>499</v>
      </c>
      <c r="L197" s="278">
        <v>469.45</v>
      </c>
      <c r="M197" s="278">
        <v>54.498719999999999</v>
      </c>
    </row>
    <row r="198" spans="1:13">
      <c r="A198" s="269">
        <v>188</v>
      </c>
      <c r="B198" s="278" t="s">
        <v>252</v>
      </c>
      <c r="C198" s="279">
        <v>791.45</v>
      </c>
      <c r="D198" s="280">
        <v>794.48333333333323</v>
      </c>
      <c r="E198" s="280">
        <v>777.96666666666647</v>
      </c>
      <c r="F198" s="280">
        <v>764.48333333333323</v>
      </c>
      <c r="G198" s="280">
        <v>747.96666666666647</v>
      </c>
      <c r="H198" s="280">
        <v>807.96666666666647</v>
      </c>
      <c r="I198" s="280">
        <v>824.48333333333312</v>
      </c>
      <c r="J198" s="280">
        <v>837.96666666666647</v>
      </c>
      <c r="K198" s="278">
        <v>811</v>
      </c>
      <c r="L198" s="278">
        <v>781</v>
      </c>
      <c r="M198" s="278">
        <v>1.1412199999999999</v>
      </c>
    </row>
    <row r="199" spans="1:13">
      <c r="A199" s="269">
        <v>189</v>
      </c>
      <c r="B199" s="278" t="s">
        <v>395</v>
      </c>
      <c r="C199" s="279">
        <v>142.69999999999999</v>
      </c>
      <c r="D199" s="280">
        <v>143.35</v>
      </c>
      <c r="E199" s="280">
        <v>139.44999999999999</v>
      </c>
      <c r="F199" s="280">
        <v>136.19999999999999</v>
      </c>
      <c r="G199" s="280">
        <v>132.29999999999998</v>
      </c>
      <c r="H199" s="280">
        <v>146.6</v>
      </c>
      <c r="I199" s="280">
        <v>150.50000000000003</v>
      </c>
      <c r="J199" s="280">
        <v>153.75</v>
      </c>
      <c r="K199" s="278">
        <v>147.25</v>
      </c>
      <c r="L199" s="278">
        <v>140.1</v>
      </c>
      <c r="M199" s="278">
        <v>4.0599299999999996</v>
      </c>
    </row>
    <row r="200" spans="1:13">
      <c r="A200" s="269">
        <v>190</v>
      </c>
      <c r="B200" s="278" t="s">
        <v>396</v>
      </c>
      <c r="C200" s="279">
        <v>249.55</v>
      </c>
      <c r="D200" s="280">
        <v>251.10000000000002</v>
      </c>
      <c r="E200" s="280">
        <v>246.55000000000004</v>
      </c>
      <c r="F200" s="280">
        <v>243.55</v>
      </c>
      <c r="G200" s="280">
        <v>239.00000000000003</v>
      </c>
      <c r="H200" s="280">
        <v>254.10000000000005</v>
      </c>
      <c r="I200" s="280">
        <v>258.64999999999998</v>
      </c>
      <c r="J200" s="280">
        <v>261.65000000000009</v>
      </c>
      <c r="K200" s="278">
        <v>255.65</v>
      </c>
      <c r="L200" s="278">
        <v>248.1</v>
      </c>
      <c r="M200" s="278">
        <v>9.7680000000000003E-2</v>
      </c>
    </row>
    <row r="201" spans="1:13">
      <c r="A201" s="269">
        <v>191</v>
      </c>
      <c r="B201" s="278" t="s">
        <v>112</v>
      </c>
      <c r="C201" s="279">
        <v>2026.75</v>
      </c>
      <c r="D201" s="280">
        <v>2006.3</v>
      </c>
      <c r="E201" s="280">
        <v>1953.6999999999998</v>
      </c>
      <c r="F201" s="280">
        <v>1880.6499999999999</v>
      </c>
      <c r="G201" s="280">
        <v>1828.0499999999997</v>
      </c>
      <c r="H201" s="280">
        <v>2079.35</v>
      </c>
      <c r="I201" s="280">
        <v>2131.9499999999998</v>
      </c>
      <c r="J201" s="280">
        <v>2205</v>
      </c>
      <c r="K201" s="278">
        <v>2058.9</v>
      </c>
      <c r="L201" s="278">
        <v>1933.25</v>
      </c>
      <c r="M201" s="278">
        <v>18.811610000000002</v>
      </c>
    </row>
    <row r="202" spans="1:13">
      <c r="A202" s="269">
        <v>192</v>
      </c>
      <c r="B202" s="278" t="s">
        <v>113</v>
      </c>
      <c r="C202" s="279">
        <v>252.85</v>
      </c>
      <c r="D202" s="280">
        <v>256.59999999999997</v>
      </c>
      <c r="E202" s="280">
        <v>248.19999999999993</v>
      </c>
      <c r="F202" s="280">
        <v>243.54999999999995</v>
      </c>
      <c r="G202" s="280">
        <v>235.14999999999992</v>
      </c>
      <c r="H202" s="280">
        <v>261.24999999999994</v>
      </c>
      <c r="I202" s="280">
        <v>269.64999999999992</v>
      </c>
      <c r="J202" s="280">
        <v>274.29999999999995</v>
      </c>
      <c r="K202" s="278">
        <v>265</v>
      </c>
      <c r="L202" s="278">
        <v>251.95</v>
      </c>
      <c r="M202" s="278">
        <v>3.9022899999999998</v>
      </c>
    </row>
    <row r="203" spans="1:13">
      <c r="A203" s="269">
        <v>193</v>
      </c>
      <c r="B203" s="278" t="s">
        <v>397</v>
      </c>
      <c r="C203" s="279">
        <v>10.4</v>
      </c>
      <c r="D203" s="280">
        <v>10.549999999999999</v>
      </c>
      <c r="E203" s="280">
        <v>10.099999999999998</v>
      </c>
      <c r="F203" s="280">
        <v>9.7999999999999989</v>
      </c>
      <c r="G203" s="280">
        <v>9.3499999999999979</v>
      </c>
      <c r="H203" s="280">
        <v>10.849999999999998</v>
      </c>
      <c r="I203" s="280">
        <v>11.299999999999997</v>
      </c>
      <c r="J203" s="280">
        <v>11.599999999999998</v>
      </c>
      <c r="K203" s="278">
        <v>11</v>
      </c>
      <c r="L203" s="278">
        <v>10.25</v>
      </c>
      <c r="M203" s="278">
        <v>7.5865400000000003</v>
      </c>
    </row>
    <row r="204" spans="1:13">
      <c r="A204" s="269">
        <v>194</v>
      </c>
      <c r="B204" s="278" t="s">
        <v>399</v>
      </c>
      <c r="C204" s="279">
        <v>49.7</v>
      </c>
      <c r="D204" s="280">
        <v>50.333333333333336</v>
      </c>
      <c r="E204" s="280">
        <v>48.866666666666674</v>
      </c>
      <c r="F204" s="280">
        <v>48.033333333333339</v>
      </c>
      <c r="G204" s="280">
        <v>46.566666666666677</v>
      </c>
      <c r="H204" s="280">
        <v>51.166666666666671</v>
      </c>
      <c r="I204" s="280">
        <v>52.633333333333326</v>
      </c>
      <c r="J204" s="280">
        <v>53.466666666666669</v>
      </c>
      <c r="K204" s="278">
        <v>51.8</v>
      </c>
      <c r="L204" s="278">
        <v>49.5</v>
      </c>
      <c r="M204" s="278">
        <v>1.1393899999999999</v>
      </c>
    </row>
    <row r="205" spans="1:13">
      <c r="A205" s="269">
        <v>195</v>
      </c>
      <c r="B205" s="278" t="s">
        <v>115</v>
      </c>
      <c r="C205" s="279">
        <v>118.6</v>
      </c>
      <c r="D205" s="280">
        <v>118.26666666666667</v>
      </c>
      <c r="E205" s="280">
        <v>115.83333333333333</v>
      </c>
      <c r="F205" s="280">
        <v>113.06666666666666</v>
      </c>
      <c r="G205" s="280">
        <v>110.63333333333333</v>
      </c>
      <c r="H205" s="280">
        <v>121.03333333333333</v>
      </c>
      <c r="I205" s="280">
        <v>123.46666666666667</v>
      </c>
      <c r="J205" s="280">
        <v>126.23333333333333</v>
      </c>
      <c r="K205" s="278">
        <v>120.7</v>
      </c>
      <c r="L205" s="278">
        <v>115.5</v>
      </c>
      <c r="M205" s="278">
        <v>159.93883</v>
      </c>
    </row>
    <row r="206" spans="1:13">
      <c r="A206" s="269">
        <v>196</v>
      </c>
      <c r="B206" s="278" t="s">
        <v>401</v>
      </c>
      <c r="C206" s="279">
        <v>23.85</v>
      </c>
      <c r="D206" s="280">
        <v>23.983333333333331</v>
      </c>
      <c r="E206" s="280">
        <v>23.516666666666662</v>
      </c>
      <c r="F206" s="280">
        <v>23.18333333333333</v>
      </c>
      <c r="G206" s="280">
        <v>22.716666666666661</v>
      </c>
      <c r="H206" s="280">
        <v>24.316666666666663</v>
      </c>
      <c r="I206" s="280">
        <v>24.783333333333331</v>
      </c>
      <c r="J206" s="280">
        <v>25.116666666666664</v>
      </c>
      <c r="K206" s="278">
        <v>24.45</v>
      </c>
      <c r="L206" s="278">
        <v>23.65</v>
      </c>
      <c r="M206" s="278">
        <v>6.0543300000000002</v>
      </c>
    </row>
    <row r="207" spans="1:13">
      <c r="A207" s="269">
        <v>197</v>
      </c>
      <c r="B207" s="278" t="s">
        <v>116</v>
      </c>
      <c r="C207" s="279">
        <v>202.5</v>
      </c>
      <c r="D207" s="280">
        <v>198.06666666666669</v>
      </c>
      <c r="E207" s="280">
        <v>191.13333333333338</v>
      </c>
      <c r="F207" s="280">
        <v>179.76666666666668</v>
      </c>
      <c r="G207" s="280">
        <v>172.83333333333337</v>
      </c>
      <c r="H207" s="280">
        <v>209.43333333333339</v>
      </c>
      <c r="I207" s="280">
        <v>216.36666666666673</v>
      </c>
      <c r="J207" s="280">
        <v>227.73333333333341</v>
      </c>
      <c r="K207" s="278">
        <v>205</v>
      </c>
      <c r="L207" s="278">
        <v>186.7</v>
      </c>
      <c r="M207" s="278">
        <v>201.79756</v>
      </c>
    </row>
    <row r="208" spans="1:13">
      <c r="A208" s="269">
        <v>198</v>
      </c>
      <c r="B208" s="278" t="s">
        <v>117</v>
      </c>
      <c r="C208" s="279">
        <v>2010.2</v>
      </c>
      <c r="D208" s="280">
        <v>2027.7333333333333</v>
      </c>
      <c r="E208" s="280">
        <v>1982.4666666666667</v>
      </c>
      <c r="F208" s="280">
        <v>1954.7333333333333</v>
      </c>
      <c r="G208" s="280">
        <v>1909.4666666666667</v>
      </c>
      <c r="H208" s="280">
        <v>2055.4666666666667</v>
      </c>
      <c r="I208" s="280">
        <v>2100.7333333333336</v>
      </c>
      <c r="J208" s="280">
        <v>2128.4666666666667</v>
      </c>
      <c r="K208" s="278">
        <v>2073</v>
      </c>
      <c r="L208" s="278">
        <v>2000</v>
      </c>
      <c r="M208" s="278">
        <v>51.277560000000001</v>
      </c>
    </row>
    <row r="209" spans="1:13">
      <c r="A209" s="269">
        <v>199</v>
      </c>
      <c r="B209" s="278" t="s">
        <v>255</v>
      </c>
      <c r="C209" s="279">
        <v>169.45</v>
      </c>
      <c r="D209" s="280">
        <v>170.04999999999998</v>
      </c>
      <c r="E209" s="280">
        <v>167.14999999999998</v>
      </c>
      <c r="F209" s="280">
        <v>164.85</v>
      </c>
      <c r="G209" s="280">
        <v>161.94999999999999</v>
      </c>
      <c r="H209" s="280">
        <v>172.34999999999997</v>
      </c>
      <c r="I209" s="280">
        <v>175.25</v>
      </c>
      <c r="J209" s="280">
        <v>177.54999999999995</v>
      </c>
      <c r="K209" s="278">
        <v>172.95</v>
      </c>
      <c r="L209" s="278">
        <v>167.75</v>
      </c>
      <c r="M209" s="278">
        <v>3.7447400000000002</v>
      </c>
    </row>
    <row r="210" spans="1:13">
      <c r="A210" s="269">
        <v>200</v>
      </c>
      <c r="B210" s="278" t="s">
        <v>402</v>
      </c>
      <c r="C210" s="279">
        <v>27045.9</v>
      </c>
      <c r="D210" s="280">
        <v>27198.633333333331</v>
      </c>
      <c r="E210" s="280">
        <v>26647.266666666663</v>
      </c>
      <c r="F210" s="280">
        <v>26248.633333333331</v>
      </c>
      <c r="G210" s="280">
        <v>25697.266666666663</v>
      </c>
      <c r="H210" s="280">
        <v>27597.266666666663</v>
      </c>
      <c r="I210" s="280">
        <v>28148.633333333331</v>
      </c>
      <c r="J210" s="280">
        <v>28547.266666666663</v>
      </c>
      <c r="K210" s="278">
        <v>27750</v>
      </c>
      <c r="L210" s="278">
        <v>26800</v>
      </c>
      <c r="M210" s="278">
        <v>9.3160000000000007E-2</v>
      </c>
    </row>
    <row r="211" spans="1:13">
      <c r="A211" s="269">
        <v>201</v>
      </c>
      <c r="B211" s="278" t="s">
        <v>398</v>
      </c>
      <c r="C211" s="279">
        <v>47.05</v>
      </c>
      <c r="D211" s="280">
        <v>47.199999999999996</v>
      </c>
      <c r="E211" s="280">
        <v>46.499999999999993</v>
      </c>
      <c r="F211" s="280">
        <v>45.949999999999996</v>
      </c>
      <c r="G211" s="280">
        <v>45.249999999999993</v>
      </c>
      <c r="H211" s="280">
        <v>47.749999999999993</v>
      </c>
      <c r="I211" s="280">
        <v>48.449999999999996</v>
      </c>
      <c r="J211" s="280">
        <v>48.999999999999993</v>
      </c>
      <c r="K211" s="278">
        <v>47.9</v>
      </c>
      <c r="L211" s="278">
        <v>46.65</v>
      </c>
      <c r="M211" s="278">
        <v>3.4342700000000002</v>
      </c>
    </row>
    <row r="212" spans="1:13">
      <c r="A212" s="269">
        <v>202</v>
      </c>
      <c r="B212" s="278" t="s">
        <v>256</v>
      </c>
      <c r="C212" s="279">
        <v>22.75</v>
      </c>
      <c r="D212" s="280">
        <v>22.816666666666666</v>
      </c>
      <c r="E212" s="280">
        <v>22.233333333333334</v>
      </c>
      <c r="F212" s="280">
        <v>21.716666666666669</v>
      </c>
      <c r="G212" s="280">
        <v>21.133333333333336</v>
      </c>
      <c r="H212" s="280">
        <v>23.333333333333332</v>
      </c>
      <c r="I212" s="280">
        <v>23.916666666666668</v>
      </c>
      <c r="J212" s="280">
        <v>24.43333333333333</v>
      </c>
      <c r="K212" s="278">
        <v>23.4</v>
      </c>
      <c r="L212" s="278">
        <v>22.3</v>
      </c>
      <c r="M212" s="278">
        <v>10.6149</v>
      </c>
    </row>
    <row r="213" spans="1:13">
      <c r="A213" s="269">
        <v>203</v>
      </c>
      <c r="B213" s="278" t="s">
        <v>416</v>
      </c>
      <c r="C213" s="279">
        <v>50.05</v>
      </c>
      <c r="D213" s="280">
        <v>50.54999999999999</v>
      </c>
      <c r="E213" s="280">
        <v>49.549999999999983</v>
      </c>
      <c r="F213" s="280">
        <v>49.04999999999999</v>
      </c>
      <c r="G213" s="280">
        <v>48.049999999999983</v>
      </c>
      <c r="H213" s="280">
        <v>51.049999999999983</v>
      </c>
      <c r="I213" s="280">
        <v>52.05</v>
      </c>
      <c r="J213" s="280">
        <v>52.549999999999983</v>
      </c>
      <c r="K213" s="278">
        <v>51.55</v>
      </c>
      <c r="L213" s="278">
        <v>50.05</v>
      </c>
      <c r="M213" s="278">
        <v>6.26572</v>
      </c>
    </row>
    <row r="214" spans="1:13">
      <c r="A214" s="269">
        <v>204</v>
      </c>
      <c r="B214" s="278" t="s">
        <v>118</v>
      </c>
      <c r="C214" s="279">
        <v>123.55</v>
      </c>
      <c r="D214" s="280">
        <v>122.61666666666667</v>
      </c>
      <c r="E214" s="280">
        <v>119.23333333333335</v>
      </c>
      <c r="F214" s="280">
        <v>114.91666666666667</v>
      </c>
      <c r="G214" s="280">
        <v>111.53333333333335</v>
      </c>
      <c r="H214" s="280">
        <v>126.93333333333335</v>
      </c>
      <c r="I214" s="280">
        <v>130.31666666666666</v>
      </c>
      <c r="J214" s="280">
        <v>134.63333333333335</v>
      </c>
      <c r="K214" s="278">
        <v>126</v>
      </c>
      <c r="L214" s="278">
        <v>118.3</v>
      </c>
      <c r="M214" s="278">
        <v>180.27087</v>
      </c>
    </row>
    <row r="215" spans="1:13">
      <c r="A215" s="269">
        <v>205</v>
      </c>
      <c r="B215" s="278" t="s">
        <v>415</v>
      </c>
      <c r="C215" s="279">
        <v>37.65</v>
      </c>
      <c r="D215" s="280">
        <v>38.533333333333331</v>
      </c>
      <c r="E215" s="280">
        <v>36.766666666666666</v>
      </c>
      <c r="F215" s="280">
        <v>35.883333333333333</v>
      </c>
      <c r="G215" s="280">
        <v>34.116666666666667</v>
      </c>
      <c r="H215" s="280">
        <v>39.416666666666664</v>
      </c>
      <c r="I215" s="280">
        <v>41.18333333333333</v>
      </c>
      <c r="J215" s="280">
        <v>42.066666666666663</v>
      </c>
      <c r="K215" s="278">
        <v>40.299999999999997</v>
      </c>
      <c r="L215" s="278">
        <v>37.65</v>
      </c>
      <c r="M215" s="278">
        <v>3.8300900000000002</v>
      </c>
    </row>
    <row r="216" spans="1:13">
      <c r="A216" s="269">
        <v>206</v>
      </c>
      <c r="B216" s="278" t="s">
        <v>259</v>
      </c>
      <c r="C216" s="279">
        <v>102.85</v>
      </c>
      <c r="D216" s="280">
        <v>104.01666666666667</v>
      </c>
      <c r="E216" s="280">
        <v>101.03333333333333</v>
      </c>
      <c r="F216" s="280">
        <v>99.216666666666669</v>
      </c>
      <c r="G216" s="280">
        <v>96.233333333333334</v>
      </c>
      <c r="H216" s="280">
        <v>105.83333333333333</v>
      </c>
      <c r="I216" s="280">
        <v>108.81666666666665</v>
      </c>
      <c r="J216" s="280">
        <v>110.63333333333333</v>
      </c>
      <c r="K216" s="278">
        <v>107</v>
      </c>
      <c r="L216" s="278">
        <v>102.2</v>
      </c>
      <c r="M216" s="278">
        <v>5.6629399999999999</v>
      </c>
    </row>
    <row r="217" spans="1:13">
      <c r="A217" s="269">
        <v>207</v>
      </c>
      <c r="B217" s="278" t="s">
        <v>119</v>
      </c>
      <c r="C217" s="279">
        <v>341.4</v>
      </c>
      <c r="D217" s="280">
        <v>337.40000000000003</v>
      </c>
      <c r="E217" s="280">
        <v>329.25000000000006</v>
      </c>
      <c r="F217" s="280">
        <v>317.10000000000002</v>
      </c>
      <c r="G217" s="280">
        <v>308.95000000000005</v>
      </c>
      <c r="H217" s="280">
        <v>349.55000000000007</v>
      </c>
      <c r="I217" s="280">
        <v>357.70000000000005</v>
      </c>
      <c r="J217" s="280">
        <v>369.85000000000008</v>
      </c>
      <c r="K217" s="278">
        <v>345.55</v>
      </c>
      <c r="L217" s="278">
        <v>325.25</v>
      </c>
      <c r="M217" s="278">
        <v>499.53120999999999</v>
      </c>
    </row>
    <row r="218" spans="1:13">
      <c r="A218" s="269">
        <v>208</v>
      </c>
      <c r="B218" s="278" t="s">
        <v>257</v>
      </c>
      <c r="C218" s="279">
        <v>1212.1500000000001</v>
      </c>
      <c r="D218" s="280">
        <v>1208.7333333333333</v>
      </c>
      <c r="E218" s="280">
        <v>1177.7666666666667</v>
      </c>
      <c r="F218" s="280">
        <v>1143.3833333333332</v>
      </c>
      <c r="G218" s="280">
        <v>1112.4166666666665</v>
      </c>
      <c r="H218" s="280">
        <v>1243.1166666666668</v>
      </c>
      <c r="I218" s="280">
        <v>1274.0833333333335</v>
      </c>
      <c r="J218" s="280">
        <v>1308.4666666666669</v>
      </c>
      <c r="K218" s="278">
        <v>1239.7</v>
      </c>
      <c r="L218" s="278">
        <v>1174.3499999999999</v>
      </c>
      <c r="M218" s="278">
        <v>4.7126900000000003</v>
      </c>
    </row>
    <row r="219" spans="1:13">
      <c r="A219" s="269">
        <v>209</v>
      </c>
      <c r="B219" s="278" t="s">
        <v>120</v>
      </c>
      <c r="C219" s="279">
        <v>394.55</v>
      </c>
      <c r="D219" s="280">
        <v>389.61666666666673</v>
      </c>
      <c r="E219" s="280">
        <v>375.88333333333344</v>
      </c>
      <c r="F219" s="280">
        <v>357.2166666666667</v>
      </c>
      <c r="G219" s="280">
        <v>343.48333333333341</v>
      </c>
      <c r="H219" s="280">
        <v>408.28333333333347</v>
      </c>
      <c r="I219" s="280">
        <v>422.01666666666671</v>
      </c>
      <c r="J219" s="280">
        <v>440.68333333333351</v>
      </c>
      <c r="K219" s="278">
        <v>403.35</v>
      </c>
      <c r="L219" s="278">
        <v>370.95</v>
      </c>
      <c r="M219" s="278">
        <v>49.464359999999999</v>
      </c>
    </row>
    <row r="220" spans="1:13">
      <c r="A220" s="269">
        <v>210</v>
      </c>
      <c r="B220" s="278" t="s">
        <v>404</v>
      </c>
      <c r="C220" s="279">
        <v>2649.15</v>
      </c>
      <c r="D220" s="280">
        <v>2639.2000000000003</v>
      </c>
      <c r="E220" s="280">
        <v>2544.9500000000007</v>
      </c>
      <c r="F220" s="280">
        <v>2440.7500000000005</v>
      </c>
      <c r="G220" s="280">
        <v>2346.5000000000009</v>
      </c>
      <c r="H220" s="280">
        <v>2743.4000000000005</v>
      </c>
      <c r="I220" s="280">
        <v>2837.6499999999996</v>
      </c>
      <c r="J220" s="280">
        <v>2941.8500000000004</v>
      </c>
      <c r="K220" s="278">
        <v>2733.45</v>
      </c>
      <c r="L220" s="278">
        <v>2535</v>
      </c>
      <c r="M220" s="278">
        <v>4.3400000000000001E-2</v>
      </c>
    </row>
    <row r="221" spans="1:13">
      <c r="A221" s="269">
        <v>211</v>
      </c>
      <c r="B221" s="278" t="s">
        <v>258</v>
      </c>
      <c r="C221" s="279">
        <v>20.399999999999999</v>
      </c>
      <c r="D221" s="280">
        <v>20.483333333333334</v>
      </c>
      <c r="E221" s="280">
        <v>20.166666666666668</v>
      </c>
      <c r="F221" s="280">
        <v>19.933333333333334</v>
      </c>
      <c r="G221" s="280">
        <v>19.616666666666667</v>
      </c>
      <c r="H221" s="280">
        <v>20.716666666666669</v>
      </c>
      <c r="I221" s="280">
        <v>21.033333333333331</v>
      </c>
      <c r="J221" s="280">
        <v>21.266666666666669</v>
      </c>
      <c r="K221" s="278">
        <v>20.8</v>
      </c>
      <c r="L221" s="278">
        <v>20.25</v>
      </c>
      <c r="M221" s="278">
        <v>8.1166599999999995</v>
      </c>
    </row>
    <row r="222" spans="1:13">
      <c r="A222" s="269">
        <v>212</v>
      </c>
      <c r="B222" s="278" t="s">
        <v>121</v>
      </c>
      <c r="C222" s="279">
        <v>4.25</v>
      </c>
      <c r="D222" s="280">
        <v>4.2333333333333334</v>
      </c>
      <c r="E222" s="280">
        <v>4.0666666666666664</v>
      </c>
      <c r="F222" s="280">
        <v>3.8833333333333329</v>
      </c>
      <c r="G222" s="280">
        <v>3.7166666666666659</v>
      </c>
      <c r="H222" s="280">
        <v>4.416666666666667</v>
      </c>
      <c r="I222" s="280">
        <v>4.583333333333333</v>
      </c>
      <c r="J222" s="280">
        <v>4.7666666666666675</v>
      </c>
      <c r="K222" s="278">
        <v>4.4000000000000004</v>
      </c>
      <c r="L222" s="278">
        <v>4.05</v>
      </c>
      <c r="M222" s="278">
        <v>4342.3130300000003</v>
      </c>
    </row>
    <row r="223" spans="1:13">
      <c r="A223" s="269">
        <v>213</v>
      </c>
      <c r="B223" s="278" t="s">
        <v>405</v>
      </c>
      <c r="C223" s="279">
        <v>13.9</v>
      </c>
      <c r="D223" s="280">
        <v>13.9</v>
      </c>
      <c r="E223" s="280">
        <v>13.700000000000001</v>
      </c>
      <c r="F223" s="280">
        <v>13.5</v>
      </c>
      <c r="G223" s="280">
        <v>13.3</v>
      </c>
      <c r="H223" s="280">
        <v>14.100000000000001</v>
      </c>
      <c r="I223" s="280">
        <v>14.3</v>
      </c>
      <c r="J223" s="280">
        <v>14.500000000000002</v>
      </c>
      <c r="K223" s="278">
        <v>14.1</v>
      </c>
      <c r="L223" s="278">
        <v>13.7</v>
      </c>
      <c r="M223" s="278">
        <v>30.64921</v>
      </c>
    </row>
    <row r="224" spans="1:13">
      <c r="A224" s="269">
        <v>214</v>
      </c>
      <c r="B224" s="278" t="s">
        <v>122</v>
      </c>
      <c r="C224" s="279">
        <v>20.95</v>
      </c>
      <c r="D224" s="280">
        <v>20.733333333333331</v>
      </c>
      <c r="E224" s="280">
        <v>20.36666666666666</v>
      </c>
      <c r="F224" s="280">
        <v>19.783333333333328</v>
      </c>
      <c r="G224" s="280">
        <v>19.416666666666657</v>
      </c>
      <c r="H224" s="280">
        <v>21.316666666666663</v>
      </c>
      <c r="I224" s="280">
        <v>21.68333333333333</v>
      </c>
      <c r="J224" s="280">
        <v>22.266666666666666</v>
      </c>
      <c r="K224" s="278">
        <v>21.1</v>
      </c>
      <c r="L224" s="278">
        <v>20.149999999999999</v>
      </c>
      <c r="M224" s="278">
        <v>236.76351</v>
      </c>
    </row>
    <row r="225" spans="1:13">
      <c r="A225" s="269">
        <v>215</v>
      </c>
      <c r="B225" s="278" t="s">
        <v>417</v>
      </c>
      <c r="C225" s="279">
        <v>145.94999999999999</v>
      </c>
      <c r="D225" s="280">
        <v>145.26666666666665</v>
      </c>
      <c r="E225" s="280">
        <v>143.5333333333333</v>
      </c>
      <c r="F225" s="280">
        <v>141.11666666666665</v>
      </c>
      <c r="G225" s="280">
        <v>139.3833333333333</v>
      </c>
      <c r="H225" s="280">
        <v>147.68333333333331</v>
      </c>
      <c r="I225" s="280">
        <v>149.41666666666666</v>
      </c>
      <c r="J225" s="280">
        <v>151.83333333333331</v>
      </c>
      <c r="K225" s="278">
        <v>147</v>
      </c>
      <c r="L225" s="278">
        <v>142.85</v>
      </c>
      <c r="M225" s="278">
        <v>8.1498000000000008</v>
      </c>
    </row>
    <row r="226" spans="1:13">
      <c r="A226" s="269">
        <v>216</v>
      </c>
      <c r="B226" s="278" t="s">
        <v>406</v>
      </c>
      <c r="C226" s="279">
        <v>380.7</v>
      </c>
      <c r="D226" s="280">
        <v>385.56666666666666</v>
      </c>
      <c r="E226" s="280">
        <v>375.13333333333333</v>
      </c>
      <c r="F226" s="280">
        <v>369.56666666666666</v>
      </c>
      <c r="G226" s="280">
        <v>359.13333333333333</v>
      </c>
      <c r="H226" s="280">
        <v>391.13333333333333</v>
      </c>
      <c r="I226" s="280">
        <v>401.56666666666661</v>
      </c>
      <c r="J226" s="280">
        <v>407.13333333333333</v>
      </c>
      <c r="K226" s="278">
        <v>396</v>
      </c>
      <c r="L226" s="278">
        <v>380</v>
      </c>
      <c r="M226" s="278">
        <v>0.16719999999999999</v>
      </c>
    </row>
    <row r="227" spans="1:13">
      <c r="A227" s="269">
        <v>217</v>
      </c>
      <c r="B227" s="278" t="s">
        <v>407</v>
      </c>
      <c r="C227" s="279">
        <v>4</v>
      </c>
      <c r="D227" s="280">
        <v>3.9666666666666668</v>
      </c>
      <c r="E227" s="280">
        <v>3.9333333333333336</v>
      </c>
      <c r="F227" s="280">
        <v>3.8666666666666667</v>
      </c>
      <c r="G227" s="280">
        <v>3.8333333333333335</v>
      </c>
      <c r="H227" s="280">
        <v>4.0333333333333332</v>
      </c>
      <c r="I227" s="280">
        <v>4.0666666666666664</v>
      </c>
      <c r="J227" s="280">
        <v>4.1333333333333337</v>
      </c>
      <c r="K227" s="278">
        <v>4</v>
      </c>
      <c r="L227" s="278">
        <v>3.9</v>
      </c>
      <c r="M227" s="278">
        <v>12.684699999999999</v>
      </c>
    </row>
    <row r="228" spans="1:13">
      <c r="A228" s="269">
        <v>218</v>
      </c>
      <c r="B228" s="278" t="s">
        <v>123</v>
      </c>
      <c r="C228" s="279">
        <v>468.1</v>
      </c>
      <c r="D228" s="280">
        <v>468.51666666666665</v>
      </c>
      <c r="E228" s="280">
        <v>459.13333333333333</v>
      </c>
      <c r="F228" s="280">
        <v>450.16666666666669</v>
      </c>
      <c r="G228" s="280">
        <v>440.78333333333336</v>
      </c>
      <c r="H228" s="280">
        <v>477.48333333333329</v>
      </c>
      <c r="I228" s="280">
        <v>486.86666666666662</v>
      </c>
      <c r="J228" s="280">
        <v>495.83333333333326</v>
      </c>
      <c r="K228" s="278">
        <v>477.9</v>
      </c>
      <c r="L228" s="278">
        <v>459.55</v>
      </c>
      <c r="M228" s="278">
        <v>31.67961</v>
      </c>
    </row>
    <row r="229" spans="1:13">
      <c r="A229" s="269">
        <v>219</v>
      </c>
      <c r="B229" s="278" t="s">
        <v>408</v>
      </c>
      <c r="C229" s="279">
        <v>72.3</v>
      </c>
      <c r="D229" s="280">
        <v>72.61666666666666</v>
      </c>
      <c r="E229" s="280">
        <v>70.183333333333323</v>
      </c>
      <c r="F229" s="280">
        <v>68.066666666666663</v>
      </c>
      <c r="G229" s="280">
        <v>65.633333333333326</v>
      </c>
      <c r="H229" s="280">
        <v>74.73333333333332</v>
      </c>
      <c r="I229" s="280">
        <v>77.166666666666657</v>
      </c>
      <c r="J229" s="280">
        <v>79.283333333333317</v>
      </c>
      <c r="K229" s="278">
        <v>75.05</v>
      </c>
      <c r="L229" s="278">
        <v>70.5</v>
      </c>
      <c r="M229" s="278">
        <v>0.87468000000000001</v>
      </c>
    </row>
    <row r="230" spans="1:13">
      <c r="A230" s="269">
        <v>220</v>
      </c>
      <c r="B230" s="278" t="s">
        <v>261</v>
      </c>
      <c r="C230" s="279">
        <v>71.45</v>
      </c>
      <c r="D230" s="280">
        <v>72.13333333333334</v>
      </c>
      <c r="E230" s="280">
        <v>70.416666666666686</v>
      </c>
      <c r="F230" s="280">
        <v>69.38333333333334</v>
      </c>
      <c r="G230" s="280">
        <v>67.666666666666686</v>
      </c>
      <c r="H230" s="280">
        <v>73.166666666666686</v>
      </c>
      <c r="I230" s="280">
        <v>74.883333333333354</v>
      </c>
      <c r="J230" s="280">
        <v>75.916666666666686</v>
      </c>
      <c r="K230" s="278">
        <v>73.849999999999994</v>
      </c>
      <c r="L230" s="278">
        <v>71.099999999999994</v>
      </c>
      <c r="M230" s="278">
        <v>5.9211999999999998</v>
      </c>
    </row>
    <row r="231" spans="1:13">
      <c r="A231" s="269">
        <v>221</v>
      </c>
      <c r="B231" s="278" t="s">
        <v>413</v>
      </c>
      <c r="C231" s="279">
        <v>99.8</v>
      </c>
      <c r="D231" s="280">
        <v>99.433333333333337</v>
      </c>
      <c r="E231" s="280">
        <v>97.366666666666674</v>
      </c>
      <c r="F231" s="280">
        <v>94.933333333333337</v>
      </c>
      <c r="G231" s="280">
        <v>92.866666666666674</v>
      </c>
      <c r="H231" s="280">
        <v>101.86666666666667</v>
      </c>
      <c r="I231" s="280">
        <v>103.93333333333334</v>
      </c>
      <c r="J231" s="280">
        <v>106.36666666666667</v>
      </c>
      <c r="K231" s="278">
        <v>101.5</v>
      </c>
      <c r="L231" s="278">
        <v>97</v>
      </c>
      <c r="M231" s="278">
        <v>14.73851</v>
      </c>
    </row>
    <row r="232" spans="1:13">
      <c r="A232" s="269">
        <v>222</v>
      </c>
      <c r="B232" s="278" t="s">
        <v>1617</v>
      </c>
      <c r="C232" s="279">
        <v>2337.6999999999998</v>
      </c>
      <c r="D232" s="280">
        <v>2356.3166666666666</v>
      </c>
      <c r="E232" s="280">
        <v>2292.6333333333332</v>
      </c>
      <c r="F232" s="280">
        <v>2247.5666666666666</v>
      </c>
      <c r="G232" s="280">
        <v>2183.8833333333332</v>
      </c>
      <c r="H232" s="280">
        <v>2401.3833333333332</v>
      </c>
      <c r="I232" s="280">
        <v>2465.0666666666666</v>
      </c>
      <c r="J232" s="280">
        <v>2510.1333333333332</v>
      </c>
      <c r="K232" s="278">
        <v>2420</v>
      </c>
      <c r="L232" s="278">
        <v>2311.25</v>
      </c>
      <c r="M232" s="278">
        <v>0.41800999999999999</v>
      </c>
    </row>
    <row r="233" spans="1:13">
      <c r="A233" s="269">
        <v>223</v>
      </c>
      <c r="B233" s="278" t="s">
        <v>260</v>
      </c>
      <c r="C233" s="279">
        <v>46.65</v>
      </c>
      <c r="D233" s="280">
        <v>46.316666666666663</v>
      </c>
      <c r="E233" s="280">
        <v>45.483333333333327</v>
      </c>
      <c r="F233" s="280">
        <v>44.316666666666663</v>
      </c>
      <c r="G233" s="280">
        <v>43.483333333333327</v>
      </c>
      <c r="H233" s="280">
        <v>47.483333333333327</v>
      </c>
      <c r="I233" s="280">
        <v>48.31666666666667</v>
      </c>
      <c r="J233" s="280">
        <v>49.483333333333327</v>
      </c>
      <c r="K233" s="278">
        <v>47.15</v>
      </c>
      <c r="L233" s="278">
        <v>45.15</v>
      </c>
      <c r="M233" s="278">
        <v>13.27788</v>
      </c>
    </row>
    <row r="234" spans="1:13">
      <c r="A234" s="269">
        <v>224</v>
      </c>
      <c r="B234" s="278" t="s">
        <v>124</v>
      </c>
      <c r="C234" s="279">
        <v>937.05</v>
      </c>
      <c r="D234" s="280">
        <v>934.48333333333323</v>
      </c>
      <c r="E234" s="280">
        <v>914.16666666666652</v>
      </c>
      <c r="F234" s="280">
        <v>891.2833333333333</v>
      </c>
      <c r="G234" s="280">
        <v>870.96666666666658</v>
      </c>
      <c r="H234" s="280">
        <v>957.36666666666645</v>
      </c>
      <c r="I234" s="280">
        <v>977.68333333333328</v>
      </c>
      <c r="J234" s="280">
        <v>1000.5666666666664</v>
      </c>
      <c r="K234" s="278">
        <v>954.8</v>
      </c>
      <c r="L234" s="278">
        <v>911.6</v>
      </c>
      <c r="M234" s="278">
        <v>22.292449999999999</v>
      </c>
    </row>
    <row r="235" spans="1:13">
      <c r="A235" s="269">
        <v>225</v>
      </c>
      <c r="B235" s="278" t="s">
        <v>419</v>
      </c>
      <c r="C235" s="279">
        <v>272.55</v>
      </c>
      <c r="D235" s="280">
        <v>273</v>
      </c>
      <c r="E235" s="280">
        <v>271.60000000000002</v>
      </c>
      <c r="F235" s="280">
        <v>270.65000000000003</v>
      </c>
      <c r="G235" s="280">
        <v>269.25000000000006</v>
      </c>
      <c r="H235" s="280">
        <v>273.95</v>
      </c>
      <c r="I235" s="280">
        <v>275.34999999999997</v>
      </c>
      <c r="J235" s="280">
        <v>276.29999999999995</v>
      </c>
      <c r="K235" s="278">
        <v>274.39999999999998</v>
      </c>
      <c r="L235" s="278">
        <v>272.05</v>
      </c>
      <c r="M235" s="278">
        <v>6.9120000000000001E-2</v>
      </c>
    </row>
    <row r="236" spans="1:13">
      <c r="A236" s="269">
        <v>226</v>
      </c>
      <c r="B236" s="278" t="s">
        <v>125</v>
      </c>
      <c r="C236" s="279">
        <v>425.5</v>
      </c>
      <c r="D236" s="280">
        <v>421.11666666666662</v>
      </c>
      <c r="E236" s="280">
        <v>412.88333333333321</v>
      </c>
      <c r="F236" s="280">
        <v>400.26666666666659</v>
      </c>
      <c r="G236" s="280">
        <v>392.03333333333319</v>
      </c>
      <c r="H236" s="280">
        <v>433.73333333333323</v>
      </c>
      <c r="I236" s="280">
        <v>441.9666666666667</v>
      </c>
      <c r="J236" s="280">
        <v>454.58333333333326</v>
      </c>
      <c r="K236" s="278">
        <v>429.35</v>
      </c>
      <c r="L236" s="278">
        <v>408.5</v>
      </c>
      <c r="M236" s="278">
        <v>171.85017999999999</v>
      </c>
    </row>
    <row r="237" spans="1:13">
      <c r="A237" s="269">
        <v>227</v>
      </c>
      <c r="B237" s="278" t="s">
        <v>420</v>
      </c>
      <c r="C237" s="279">
        <v>44.45</v>
      </c>
      <c r="D237" s="280">
        <v>43.366666666666674</v>
      </c>
      <c r="E237" s="280">
        <v>42.283333333333346</v>
      </c>
      <c r="F237" s="280">
        <v>40.116666666666674</v>
      </c>
      <c r="G237" s="280">
        <v>39.033333333333346</v>
      </c>
      <c r="H237" s="280">
        <v>45.533333333333346</v>
      </c>
      <c r="I237" s="280">
        <v>46.616666666666674</v>
      </c>
      <c r="J237" s="280">
        <v>48.783333333333346</v>
      </c>
      <c r="K237" s="278">
        <v>44.45</v>
      </c>
      <c r="L237" s="278">
        <v>41.2</v>
      </c>
      <c r="M237" s="278">
        <v>11.506180000000001</v>
      </c>
    </row>
    <row r="238" spans="1:13">
      <c r="A238" s="269">
        <v>228</v>
      </c>
      <c r="B238" s="278" t="s">
        <v>126</v>
      </c>
      <c r="C238" s="279">
        <v>160.9</v>
      </c>
      <c r="D238" s="280">
        <v>164.79999999999998</v>
      </c>
      <c r="E238" s="280">
        <v>155.59999999999997</v>
      </c>
      <c r="F238" s="280">
        <v>150.29999999999998</v>
      </c>
      <c r="G238" s="280">
        <v>141.09999999999997</v>
      </c>
      <c r="H238" s="280">
        <v>170.09999999999997</v>
      </c>
      <c r="I238" s="280">
        <v>179.29999999999995</v>
      </c>
      <c r="J238" s="280">
        <v>184.59999999999997</v>
      </c>
      <c r="K238" s="278">
        <v>174</v>
      </c>
      <c r="L238" s="278">
        <v>159.5</v>
      </c>
      <c r="M238" s="278">
        <v>106.77481</v>
      </c>
    </row>
    <row r="239" spans="1:13">
      <c r="A239" s="269">
        <v>229</v>
      </c>
      <c r="B239" s="278" t="s">
        <v>127</v>
      </c>
      <c r="C239" s="279">
        <v>665.9</v>
      </c>
      <c r="D239" s="280">
        <v>670.46666666666658</v>
      </c>
      <c r="E239" s="280">
        <v>659.48333333333312</v>
      </c>
      <c r="F239" s="280">
        <v>653.06666666666649</v>
      </c>
      <c r="G239" s="280">
        <v>642.08333333333303</v>
      </c>
      <c r="H239" s="280">
        <v>676.88333333333321</v>
      </c>
      <c r="I239" s="280">
        <v>687.86666666666656</v>
      </c>
      <c r="J239" s="280">
        <v>694.2833333333333</v>
      </c>
      <c r="K239" s="278">
        <v>681.45</v>
      </c>
      <c r="L239" s="278">
        <v>664.05</v>
      </c>
      <c r="M239" s="278">
        <v>79.344570000000004</v>
      </c>
    </row>
    <row r="240" spans="1:13">
      <c r="A240" s="269">
        <v>230</v>
      </c>
      <c r="B240" s="278" t="s">
        <v>421</v>
      </c>
      <c r="C240" s="279">
        <v>206.75</v>
      </c>
      <c r="D240" s="280">
        <v>205.85</v>
      </c>
      <c r="E240" s="280">
        <v>203.1</v>
      </c>
      <c r="F240" s="280">
        <v>199.45</v>
      </c>
      <c r="G240" s="280">
        <v>196.7</v>
      </c>
      <c r="H240" s="280">
        <v>209.5</v>
      </c>
      <c r="I240" s="280">
        <v>212.25</v>
      </c>
      <c r="J240" s="280">
        <v>215.9</v>
      </c>
      <c r="K240" s="278">
        <v>208.6</v>
      </c>
      <c r="L240" s="278">
        <v>202.2</v>
      </c>
      <c r="M240" s="278">
        <v>2.4302899999999998</v>
      </c>
    </row>
    <row r="241" spans="1:13">
      <c r="A241" s="269">
        <v>231</v>
      </c>
      <c r="B241" s="278" t="s">
        <v>422</v>
      </c>
      <c r="C241" s="279">
        <v>64.3</v>
      </c>
      <c r="D241" s="280">
        <v>65.333333333333329</v>
      </c>
      <c r="E241" s="280">
        <v>63.166666666666657</v>
      </c>
      <c r="F241" s="280">
        <v>62.033333333333331</v>
      </c>
      <c r="G241" s="280">
        <v>59.86666666666666</v>
      </c>
      <c r="H241" s="280">
        <v>66.466666666666654</v>
      </c>
      <c r="I241" s="280">
        <v>68.633333333333312</v>
      </c>
      <c r="J241" s="280">
        <v>69.766666666666652</v>
      </c>
      <c r="K241" s="278">
        <v>67.5</v>
      </c>
      <c r="L241" s="278">
        <v>64.2</v>
      </c>
      <c r="M241" s="278">
        <v>0.83377999999999997</v>
      </c>
    </row>
    <row r="242" spans="1:13">
      <c r="A242" s="269">
        <v>232</v>
      </c>
      <c r="B242" s="278" t="s">
        <v>418</v>
      </c>
      <c r="C242" s="279">
        <v>7.4</v>
      </c>
      <c r="D242" s="280">
        <v>7.3666666666666671</v>
      </c>
      <c r="E242" s="280">
        <v>7.2333333333333343</v>
      </c>
      <c r="F242" s="280">
        <v>7.0666666666666673</v>
      </c>
      <c r="G242" s="280">
        <v>6.9333333333333345</v>
      </c>
      <c r="H242" s="280">
        <v>7.5333333333333341</v>
      </c>
      <c r="I242" s="280">
        <v>7.666666666666667</v>
      </c>
      <c r="J242" s="280">
        <v>7.8333333333333339</v>
      </c>
      <c r="K242" s="278">
        <v>7.5</v>
      </c>
      <c r="L242" s="278">
        <v>7.2</v>
      </c>
      <c r="M242" s="278">
        <v>5.9517100000000003</v>
      </c>
    </row>
    <row r="243" spans="1:13">
      <c r="A243" s="269">
        <v>233</v>
      </c>
      <c r="B243" s="278" t="s">
        <v>128</v>
      </c>
      <c r="C243" s="279">
        <v>76.55</v>
      </c>
      <c r="D243" s="280">
        <v>75.55</v>
      </c>
      <c r="E243" s="280">
        <v>73.8</v>
      </c>
      <c r="F243" s="280">
        <v>71.05</v>
      </c>
      <c r="G243" s="280">
        <v>69.3</v>
      </c>
      <c r="H243" s="280">
        <v>78.3</v>
      </c>
      <c r="I243" s="280">
        <v>80.05</v>
      </c>
      <c r="J243" s="280">
        <v>82.8</v>
      </c>
      <c r="K243" s="278">
        <v>77.3</v>
      </c>
      <c r="L243" s="278">
        <v>72.8</v>
      </c>
      <c r="M243" s="278">
        <v>262.98392999999999</v>
      </c>
    </row>
    <row r="244" spans="1:13">
      <c r="A244" s="269">
        <v>234</v>
      </c>
      <c r="B244" s="278" t="s">
        <v>263</v>
      </c>
      <c r="C244" s="279">
        <v>1549.9</v>
      </c>
      <c r="D244" s="280">
        <v>1566.1500000000003</v>
      </c>
      <c r="E244" s="280">
        <v>1525.8500000000006</v>
      </c>
      <c r="F244" s="280">
        <v>1501.8000000000002</v>
      </c>
      <c r="G244" s="280">
        <v>1461.5000000000005</v>
      </c>
      <c r="H244" s="280">
        <v>1590.2000000000007</v>
      </c>
      <c r="I244" s="280">
        <v>1630.5000000000005</v>
      </c>
      <c r="J244" s="280">
        <v>1654.5500000000009</v>
      </c>
      <c r="K244" s="278">
        <v>1606.45</v>
      </c>
      <c r="L244" s="278">
        <v>1542.1</v>
      </c>
      <c r="M244" s="278">
        <v>3.7905600000000002</v>
      </c>
    </row>
    <row r="245" spans="1:13">
      <c r="A245" s="269">
        <v>235</v>
      </c>
      <c r="B245" s="278" t="s">
        <v>409</v>
      </c>
      <c r="C245" s="279">
        <v>64.150000000000006</v>
      </c>
      <c r="D245" s="280">
        <v>64.933333333333323</v>
      </c>
      <c r="E245" s="280">
        <v>62.816666666666649</v>
      </c>
      <c r="F245" s="280">
        <v>61.483333333333327</v>
      </c>
      <c r="G245" s="280">
        <v>59.366666666666653</v>
      </c>
      <c r="H245" s="280">
        <v>66.266666666666652</v>
      </c>
      <c r="I245" s="280">
        <v>68.383333333333326</v>
      </c>
      <c r="J245" s="280">
        <v>69.71666666666664</v>
      </c>
      <c r="K245" s="278">
        <v>67.05</v>
      </c>
      <c r="L245" s="278">
        <v>63.6</v>
      </c>
      <c r="M245" s="278">
        <v>9.9136100000000003</v>
      </c>
    </row>
    <row r="246" spans="1:13">
      <c r="A246" s="269">
        <v>236</v>
      </c>
      <c r="B246" s="278" t="s">
        <v>410</v>
      </c>
      <c r="C246" s="279">
        <v>84.4</v>
      </c>
      <c r="D246" s="280">
        <v>85.066666666666677</v>
      </c>
      <c r="E246" s="280">
        <v>82.683333333333351</v>
      </c>
      <c r="F246" s="280">
        <v>80.966666666666669</v>
      </c>
      <c r="G246" s="280">
        <v>78.583333333333343</v>
      </c>
      <c r="H246" s="280">
        <v>86.78333333333336</v>
      </c>
      <c r="I246" s="280">
        <v>89.166666666666686</v>
      </c>
      <c r="J246" s="280">
        <v>90.883333333333368</v>
      </c>
      <c r="K246" s="278">
        <v>87.45</v>
      </c>
      <c r="L246" s="278">
        <v>83.35</v>
      </c>
      <c r="M246" s="278">
        <v>5.0651599999999997</v>
      </c>
    </row>
    <row r="247" spans="1:13">
      <c r="A247" s="269">
        <v>237</v>
      </c>
      <c r="B247" s="278" t="s">
        <v>403</v>
      </c>
      <c r="C247" s="279">
        <v>361</v>
      </c>
      <c r="D247" s="280">
        <v>363.88333333333338</v>
      </c>
      <c r="E247" s="280">
        <v>348.76666666666677</v>
      </c>
      <c r="F247" s="280">
        <v>336.53333333333336</v>
      </c>
      <c r="G247" s="280">
        <v>321.41666666666674</v>
      </c>
      <c r="H247" s="280">
        <v>376.11666666666679</v>
      </c>
      <c r="I247" s="280">
        <v>391.23333333333346</v>
      </c>
      <c r="J247" s="280">
        <v>403.46666666666681</v>
      </c>
      <c r="K247" s="278">
        <v>379</v>
      </c>
      <c r="L247" s="278">
        <v>351.65</v>
      </c>
      <c r="M247" s="278">
        <v>8.6693499999999997</v>
      </c>
    </row>
    <row r="248" spans="1:13">
      <c r="A248" s="269">
        <v>238</v>
      </c>
      <c r="B248" s="278" t="s">
        <v>129</v>
      </c>
      <c r="C248" s="279">
        <v>163.9</v>
      </c>
      <c r="D248" s="280">
        <v>165.26666666666668</v>
      </c>
      <c r="E248" s="280">
        <v>159.13333333333335</v>
      </c>
      <c r="F248" s="280">
        <v>154.36666666666667</v>
      </c>
      <c r="G248" s="280">
        <v>148.23333333333335</v>
      </c>
      <c r="H248" s="280">
        <v>170.03333333333336</v>
      </c>
      <c r="I248" s="280">
        <v>176.16666666666669</v>
      </c>
      <c r="J248" s="280">
        <v>180.93333333333337</v>
      </c>
      <c r="K248" s="278">
        <v>171.4</v>
      </c>
      <c r="L248" s="278">
        <v>160.5</v>
      </c>
      <c r="M248" s="278">
        <v>655.86752999999999</v>
      </c>
    </row>
    <row r="249" spans="1:13">
      <c r="A249" s="269">
        <v>239</v>
      </c>
      <c r="B249" s="278" t="s">
        <v>414</v>
      </c>
      <c r="C249" s="279">
        <v>150.30000000000001</v>
      </c>
      <c r="D249" s="280">
        <v>150.63333333333333</v>
      </c>
      <c r="E249" s="280">
        <v>145.76666666666665</v>
      </c>
      <c r="F249" s="280">
        <v>141.23333333333332</v>
      </c>
      <c r="G249" s="280">
        <v>136.36666666666665</v>
      </c>
      <c r="H249" s="280">
        <v>155.16666666666666</v>
      </c>
      <c r="I249" s="280">
        <v>160.03333333333333</v>
      </c>
      <c r="J249" s="280">
        <v>164.56666666666666</v>
      </c>
      <c r="K249" s="278">
        <v>155.5</v>
      </c>
      <c r="L249" s="278">
        <v>146.1</v>
      </c>
      <c r="M249" s="278">
        <v>0.18262999999999999</v>
      </c>
    </row>
    <row r="250" spans="1:13">
      <c r="A250" s="269">
        <v>240</v>
      </c>
      <c r="B250" s="278" t="s">
        <v>411</v>
      </c>
      <c r="C250" s="279">
        <v>34</v>
      </c>
      <c r="D250" s="280">
        <v>34.333333333333336</v>
      </c>
      <c r="E250" s="280">
        <v>33.06666666666667</v>
      </c>
      <c r="F250" s="280">
        <v>32.133333333333333</v>
      </c>
      <c r="G250" s="280">
        <v>30.866666666666667</v>
      </c>
      <c r="H250" s="280">
        <v>35.266666666666673</v>
      </c>
      <c r="I250" s="280">
        <v>36.533333333333339</v>
      </c>
      <c r="J250" s="280">
        <v>37.466666666666676</v>
      </c>
      <c r="K250" s="278">
        <v>35.6</v>
      </c>
      <c r="L250" s="278">
        <v>33.4</v>
      </c>
      <c r="M250" s="278">
        <v>1.1833</v>
      </c>
    </row>
    <row r="251" spans="1:13">
      <c r="A251" s="269">
        <v>241</v>
      </c>
      <c r="B251" s="278" t="s">
        <v>412</v>
      </c>
      <c r="C251" s="279">
        <v>82.4</v>
      </c>
      <c r="D251" s="280">
        <v>82.683333333333337</v>
      </c>
      <c r="E251" s="280">
        <v>81.366666666666674</v>
      </c>
      <c r="F251" s="280">
        <v>80.333333333333343</v>
      </c>
      <c r="G251" s="280">
        <v>79.01666666666668</v>
      </c>
      <c r="H251" s="280">
        <v>83.716666666666669</v>
      </c>
      <c r="I251" s="280">
        <v>85.033333333333331</v>
      </c>
      <c r="J251" s="280">
        <v>86.066666666666663</v>
      </c>
      <c r="K251" s="278">
        <v>84</v>
      </c>
      <c r="L251" s="278">
        <v>81.650000000000006</v>
      </c>
      <c r="M251" s="278">
        <v>4.3863300000000001</v>
      </c>
    </row>
    <row r="252" spans="1:13">
      <c r="A252" s="269">
        <v>242</v>
      </c>
      <c r="B252" s="278" t="s">
        <v>432</v>
      </c>
      <c r="C252" s="279">
        <v>13.2</v>
      </c>
      <c r="D252" s="280">
        <v>13.433333333333332</v>
      </c>
      <c r="E252" s="280">
        <v>12.966666666666663</v>
      </c>
      <c r="F252" s="280">
        <v>12.733333333333331</v>
      </c>
      <c r="G252" s="280">
        <v>12.266666666666662</v>
      </c>
      <c r="H252" s="280">
        <v>13.666666666666664</v>
      </c>
      <c r="I252" s="280">
        <v>14.133333333333333</v>
      </c>
      <c r="J252" s="280">
        <v>14.366666666666665</v>
      </c>
      <c r="K252" s="278">
        <v>13.9</v>
      </c>
      <c r="L252" s="278">
        <v>13.2</v>
      </c>
      <c r="M252" s="278">
        <v>16.341729999999998</v>
      </c>
    </row>
    <row r="253" spans="1:13">
      <c r="A253" s="269">
        <v>243</v>
      </c>
      <c r="B253" s="278" t="s">
        <v>429</v>
      </c>
      <c r="C253" s="279">
        <v>39.65</v>
      </c>
      <c r="D253" s="280">
        <v>39.733333333333327</v>
      </c>
      <c r="E253" s="280">
        <v>39.166666666666657</v>
      </c>
      <c r="F253" s="280">
        <v>38.68333333333333</v>
      </c>
      <c r="G253" s="280">
        <v>38.11666666666666</v>
      </c>
      <c r="H253" s="280">
        <v>40.216666666666654</v>
      </c>
      <c r="I253" s="280">
        <v>40.783333333333331</v>
      </c>
      <c r="J253" s="280">
        <v>41.266666666666652</v>
      </c>
      <c r="K253" s="278">
        <v>40.299999999999997</v>
      </c>
      <c r="L253" s="278">
        <v>39.25</v>
      </c>
      <c r="M253" s="278">
        <v>0.74482000000000004</v>
      </c>
    </row>
    <row r="254" spans="1:13">
      <c r="A254" s="269">
        <v>244</v>
      </c>
      <c r="B254" s="278" t="s">
        <v>430</v>
      </c>
      <c r="C254" s="279">
        <v>65.3</v>
      </c>
      <c r="D254" s="280">
        <v>65.733333333333334</v>
      </c>
      <c r="E254" s="280">
        <v>64.266666666666666</v>
      </c>
      <c r="F254" s="280">
        <v>63.233333333333334</v>
      </c>
      <c r="G254" s="280">
        <v>61.766666666666666</v>
      </c>
      <c r="H254" s="280">
        <v>66.766666666666666</v>
      </c>
      <c r="I254" s="280">
        <v>68.233333333333334</v>
      </c>
      <c r="J254" s="280">
        <v>69.266666666666666</v>
      </c>
      <c r="K254" s="278">
        <v>67.2</v>
      </c>
      <c r="L254" s="278">
        <v>64.7</v>
      </c>
      <c r="M254" s="278">
        <v>9.0969099999999994</v>
      </c>
    </row>
    <row r="255" spans="1:13">
      <c r="A255" s="269">
        <v>245</v>
      </c>
      <c r="B255" s="278" t="s">
        <v>433</v>
      </c>
      <c r="C255" s="279">
        <v>24.15</v>
      </c>
      <c r="D255" s="280">
        <v>24.149999999999995</v>
      </c>
      <c r="E255" s="280">
        <v>23.649999999999991</v>
      </c>
      <c r="F255" s="280">
        <v>23.149999999999995</v>
      </c>
      <c r="G255" s="280">
        <v>22.649999999999991</v>
      </c>
      <c r="H255" s="280">
        <v>24.649999999999991</v>
      </c>
      <c r="I255" s="280">
        <v>25.15</v>
      </c>
      <c r="J255" s="280">
        <v>25.649999999999991</v>
      </c>
      <c r="K255" s="278">
        <v>24.65</v>
      </c>
      <c r="L255" s="278">
        <v>23.65</v>
      </c>
      <c r="M255" s="278">
        <v>11.13508</v>
      </c>
    </row>
    <row r="256" spans="1:13">
      <c r="A256" s="269">
        <v>246</v>
      </c>
      <c r="B256" s="278" t="s">
        <v>423</v>
      </c>
      <c r="C256" s="279">
        <v>597.65</v>
      </c>
      <c r="D256" s="280">
        <v>594.4</v>
      </c>
      <c r="E256" s="280">
        <v>567.04999999999995</v>
      </c>
      <c r="F256" s="280">
        <v>536.44999999999993</v>
      </c>
      <c r="G256" s="280">
        <v>509.09999999999991</v>
      </c>
      <c r="H256" s="280">
        <v>625</v>
      </c>
      <c r="I256" s="280">
        <v>652.35000000000014</v>
      </c>
      <c r="J256" s="280">
        <v>682.95</v>
      </c>
      <c r="K256" s="278">
        <v>621.75</v>
      </c>
      <c r="L256" s="278">
        <v>563.79999999999995</v>
      </c>
      <c r="M256" s="278">
        <v>12.22444</v>
      </c>
    </row>
    <row r="257" spans="1:13">
      <c r="A257" s="269">
        <v>247</v>
      </c>
      <c r="B257" s="278" t="s">
        <v>437</v>
      </c>
      <c r="C257" s="279">
        <v>2354.65</v>
      </c>
      <c r="D257" s="280">
        <v>2365.0666666666671</v>
      </c>
      <c r="E257" s="280">
        <v>2314.5833333333339</v>
      </c>
      <c r="F257" s="280">
        <v>2274.5166666666669</v>
      </c>
      <c r="G257" s="280">
        <v>2224.0333333333338</v>
      </c>
      <c r="H257" s="280">
        <v>2405.1333333333341</v>
      </c>
      <c r="I257" s="280">
        <v>2455.6166666666668</v>
      </c>
      <c r="J257" s="280">
        <v>2495.6833333333343</v>
      </c>
      <c r="K257" s="278">
        <v>2415.5500000000002</v>
      </c>
      <c r="L257" s="278">
        <v>2325</v>
      </c>
      <c r="M257" s="278">
        <v>7.4260000000000007E-2</v>
      </c>
    </row>
    <row r="258" spans="1:13">
      <c r="A258" s="269">
        <v>248</v>
      </c>
      <c r="B258" s="278" t="s">
        <v>434</v>
      </c>
      <c r="C258" s="279">
        <v>51.2</v>
      </c>
      <c r="D258" s="280">
        <v>51.366666666666674</v>
      </c>
      <c r="E258" s="280">
        <v>50.283333333333346</v>
      </c>
      <c r="F258" s="280">
        <v>49.366666666666674</v>
      </c>
      <c r="G258" s="280">
        <v>48.283333333333346</v>
      </c>
      <c r="H258" s="280">
        <v>52.283333333333346</v>
      </c>
      <c r="I258" s="280">
        <v>53.366666666666674</v>
      </c>
      <c r="J258" s="280">
        <v>54.283333333333346</v>
      </c>
      <c r="K258" s="278">
        <v>52.45</v>
      </c>
      <c r="L258" s="278">
        <v>50.45</v>
      </c>
      <c r="M258" s="278">
        <v>3.7118600000000002</v>
      </c>
    </row>
    <row r="259" spans="1:13">
      <c r="A259" s="269">
        <v>249</v>
      </c>
      <c r="B259" s="278" t="s">
        <v>130</v>
      </c>
      <c r="C259" s="279">
        <v>89.5</v>
      </c>
      <c r="D259" s="280">
        <v>88.333333333333329</v>
      </c>
      <c r="E259" s="280">
        <v>86.416666666666657</v>
      </c>
      <c r="F259" s="280">
        <v>83.333333333333329</v>
      </c>
      <c r="G259" s="280">
        <v>81.416666666666657</v>
      </c>
      <c r="H259" s="280">
        <v>91.416666666666657</v>
      </c>
      <c r="I259" s="280">
        <v>93.333333333333314</v>
      </c>
      <c r="J259" s="280">
        <v>96.416666666666657</v>
      </c>
      <c r="K259" s="278">
        <v>90.25</v>
      </c>
      <c r="L259" s="278">
        <v>85.25</v>
      </c>
      <c r="M259" s="278">
        <v>220.20977999999999</v>
      </c>
    </row>
    <row r="260" spans="1:13">
      <c r="A260" s="269">
        <v>250</v>
      </c>
      <c r="B260" s="278" t="s">
        <v>431</v>
      </c>
      <c r="C260" s="279">
        <v>8.0500000000000007</v>
      </c>
      <c r="D260" s="280">
        <v>8.0500000000000007</v>
      </c>
      <c r="E260" s="280">
        <v>8.0500000000000007</v>
      </c>
      <c r="F260" s="280">
        <v>8.0500000000000007</v>
      </c>
      <c r="G260" s="280">
        <v>8.0500000000000007</v>
      </c>
      <c r="H260" s="280">
        <v>8.0500000000000007</v>
      </c>
      <c r="I260" s="280">
        <v>8.0500000000000007</v>
      </c>
      <c r="J260" s="280">
        <v>8.0500000000000007</v>
      </c>
      <c r="K260" s="278">
        <v>8.0500000000000007</v>
      </c>
      <c r="L260" s="278">
        <v>8.0500000000000007</v>
      </c>
      <c r="M260" s="278">
        <v>1.9704900000000001</v>
      </c>
    </row>
    <row r="261" spans="1:13">
      <c r="A261" s="269">
        <v>251</v>
      </c>
      <c r="B261" s="278" t="s">
        <v>424</v>
      </c>
      <c r="C261" s="279">
        <v>1097.6500000000001</v>
      </c>
      <c r="D261" s="280">
        <v>1092.55</v>
      </c>
      <c r="E261" s="280">
        <v>1085.0999999999999</v>
      </c>
      <c r="F261" s="280">
        <v>1072.55</v>
      </c>
      <c r="G261" s="280">
        <v>1065.0999999999999</v>
      </c>
      <c r="H261" s="280">
        <v>1105.0999999999999</v>
      </c>
      <c r="I261" s="280">
        <v>1112.5500000000002</v>
      </c>
      <c r="J261" s="280">
        <v>1125.0999999999999</v>
      </c>
      <c r="K261" s="278">
        <v>1100</v>
      </c>
      <c r="L261" s="278">
        <v>1080</v>
      </c>
      <c r="M261" s="278">
        <v>1.55291</v>
      </c>
    </row>
    <row r="262" spans="1:13">
      <c r="A262" s="269">
        <v>252</v>
      </c>
      <c r="B262" s="278" t="s">
        <v>425</v>
      </c>
      <c r="C262" s="279">
        <v>197.85</v>
      </c>
      <c r="D262" s="280">
        <v>197.25</v>
      </c>
      <c r="E262" s="280">
        <v>192.8</v>
      </c>
      <c r="F262" s="280">
        <v>187.75</v>
      </c>
      <c r="G262" s="280">
        <v>183.3</v>
      </c>
      <c r="H262" s="280">
        <v>202.3</v>
      </c>
      <c r="I262" s="280">
        <v>206.75</v>
      </c>
      <c r="J262" s="280">
        <v>211.8</v>
      </c>
      <c r="K262" s="278">
        <v>201.7</v>
      </c>
      <c r="L262" s="278">
        <v>192.2</v>
      </c>
      <c r="M262" s="278">
        <v>0.94106000000000001</v>
      </c>
    </row>
    <row r="263" spans="1:13">
      <c r="A263" s="269">
        <v>253</v>
      </c>
      <c r="B263" s="278" t="s">
        <v>426</v>
      </c>
      <c r="C263" s="279">
        <v>93.95</v>
      </c>
      <c r="D263" s="280">
        <v>93.766666666666652</v>
      </c>
      <c r="E263" s="280">
        <v>92.533333333333303</v>
      </c>
      <c r="F263" s="280">
        <v>91.116666666666646</v>
      </c>
      <c r="G263" s="280">
        <v>89.883333333333297</v>
      </c>
      <c r="H263" s="280">
        <v>95.183333333333309</v>
      </c>
      <c r="I263" s="280">
        <v>96.416666666666657</v>
      </c>
      <c r="J263" s="280">
        <v>97.833333333333314</v>
      </c>
      <c r="K263" s="278">
        <v>95</v>
      </c>
      <c r="L263" s="278">
        <v>92.35</v>
      </c>
      <c r="M263" s="278">
        <v>4.4640599999999999</v>
      </c>
    </row>
    <row r="264" spans="1:13">
      <c r="A264" s="269">
        <v>254</v>
      </c>
      <c r="B264" s="278" t="s">
        <v>427</v>
      </c>
      <c r="C264" s="279">
        <v>47.5</v>
      </c>
      <c r="D264" s="280">
        <v>47.15</v>
      </c>
      <c r="E264" s="280">
        <v>45.5</v>
      </c>
      <c r="F264" s="280">
        <v>43.5</v>
      </c>
      <c r="G264" s="280">
        <v>41.85</v>
      </c>
      <c r="H264" s="280">
        <v>49.15</v>
      </c>
      <c r="I264" s="280">
        <v>50.79999999999999</v>
      </c>
      <c r="J264" s="280">
        <v>52.8</v>
      </c>
      <c r="K264" s="278">
        <v>48.8</v>
      </c>
      <c r="L264" s="278">
        <v>45.15</v>
      </c>
      <c r="M264" s="278">
        <v>3.9243100000000002</v>
      </c>
    </row>
    <row r="265" spans="1:13">
      <c r="A265" s="269">
        <v>255</v>
      </c>
      <c r="B265" s="278" t="s">
        <v>428</v>
      </c>
      <c r="C265" s="279">
        <v>62.85</v>
      </c>
      <c r="D265" s="280">
        <v>61.716666666666669</v>
      </c>
      <c r="E265" s="280">
        <v>58.733333333333334</v>
      </c>
      <c r="F265" s="280">
        <v>54.616666666666667</v>
      </c>
      <c r="G265" s="280">
        <v>51.633333333333333</v>
      </c>
      <c r="H265" s="280">
        <v>65.833333333333343</v>
      </c>
      <c r="I265" s="280">
        <v>68.816666666666663</v>
      </c>
      <c r="J265" s="280">
        <v>72.933333333333337</v>
      </c>
      <c r="K265" s="278">
        <v>64.7</v>
      </c>
      <c r="L265" s="278">
        <v>57.6</v>
      </c>
      <c r="M265" s="278">
        <v>40.863840000000003</v>
      </c>
    </row>
    <row r="266" spans="1:13">
      <c r="A266" s="269">
        <v>256</v>
      </c>
      <c r="B266" s="278" t="s">
        <v>436</v>
      </c>
      <c r="C266" s="279">
        <v>28.9</v>
      </c>
      <c r="D266" s="280">
        <v>28.866666666666664</v>
      </c>
      <c r="E266" s="280">
        <v>28.383333333333326</v>
      </c>
      <c r="F266" s="280">
        <v>27.866666666666664</v>
      </c>
      <c r="G266" s="280">
        <v>27.383333333333326</v>
      </c>
      <c r="H266" s="280">
        <v>29.383333333333326</v>
      </c>
      <c r="I266" s="280">
        <v>29.866666666666667</v>
      </c>
      <c r="J266" s="280">
        <v>30.383333333333326</v>
      </c>
      <c r="K266" s="278">
        <v>29.35</v>
      </c>
      <c r="L266" s="278">
        <v>28.35</v>
      </c>
      <c r="M266" s="278">
        <v>2.6790799999999999</v>
      </c>
    </row>
    <row r="267" spans="1:13">
      <c r="A267" s="269">
        <v>257</v>
      </c>
      <c r="B267" s="278" t="s">
        <v>435</v>
      </c>
      <c r="C267" s="279">
        <v>42.7</v>
      </c>
      <c r="D267" s="280">
        <v>42.366666666666667</v>
      </c>
      <c r="E267" s="280">
        <v>41.833333333333336</v>
      </c>
      <c r="F267" s="280">
        <v>40.966666666666669</v>
      </c>
      <c r="G267" s="280">
        <v>40.433333333333337</v>
      </c>
      <c r="H267" s="280">
        <v>43.233333333333334</v>
      </c>
      <c r="I267" s="280">
        <v>43.766666666666666</v>
      </c>
      <c r="J267" s="280">
        <v>44.633333333333333</v>
      </c>
      <c r="K267" s="278">
        <v>42.9</v>
      </c>
      <c r="L267" s="278">
        <v>41.5</v>
      </c>
      <c r="M267" s="278">
        <v>0.22334999999999999</v>
      </c>
    </row>
    <row r="268" spans="1:13">
      <c r="A268" s="269">
        <v>258</v>
      </c>
      <c r="B268" s="278" t="s">
        <v>264</v>
      </c>
      <c r="C268" s="279">
        <v>39.9</v>
      </c>
      <c r="D268" s="280">
        <v>40.15</v>
      </c>
      <c r="E268" s="280">
        <v>39.299999999999997</v>
      </c>
      <c r="F268" s="280">
        <v>38.699999999999996</v>
      </c>
      <c r="G268" s="280">
        <v>37.849999999999994</v>
      </c>
      <c r="H268" s="280">
        <v>40.75</v>
      </c>
      <c r="I268" s="280">
        <v>41.600000000000009</v>
      </c>
      <c r="J268" s="280">
        <v>42.2</v>
      </c>
      <c r="K268" s="278">
        <v>41</v>
      </c>
      <c r="L268" s="278">
        <v>39.549999999999997</v>
      </c>
      <c r="M268" s="278">
        <v>6.9320500000000003</v>
      </c>
    </row>
    <row r="269" spans="1:13">
      <c r="A269" s="269">
        <v>259</v>
      </c>
      <c r="B269" s="278" t="s">
        <v>131</v>
      </c>
      <c r="C269" s="279">
        <v>165.8</v>
      </c>
      <c r="D269" s="280">
        <v>166.08333333333334</v>
      </c>
      <c r="E269" s="280">
        <v>162.86666666666667</v>
      </c>
      <c r="F269" s="280">
        <v>159.93333333333334</v>
      </c>
      <c r="G269" s="280">
        <v>156.71666666666667</v>
      </c>
      <c r="H269" s="280">
        <v>169.01666666666668</v>
      </c>
      <c r="I269" s="280">
        <v>172.23333333333332</v>
      </c>
      <c r="J269" s="280">
        <v>175.16666666666669</v>
      </c>
      <c r="K269" s="278">
        <v>169.3</v>
      </c>
      <c r="L269" s="278">
        <v>163.15</v>
      </c>
      <c r="M269" s="278">
        <v>87.207440000000005</v>
      </c>
    </row>
    <row r="270" spans="1:13">
      <c r="A270" s="269">
        <v>260</v>
      </c>
      <c r="B270" s="278" t="s">
        <v>265</v>
      </c>
      <c r="C270" s="279">
        <v>365.85</v>
      </c>
      <c r="D270" s="280">
        <v>371.95</v>
      </c>
      <c r="E270" s="280">
        <v>356.9</v>
      </c>
      <c r="F270" s="280">
        <v>347.95</v>
      </c>
      <c r="G270" s="280">
        <v>332.9</v>
      </c>
      <c r="H270" s="280">
        <v>380.9</v>
      </c>
      <c r="I270" s="280">
        <v>395.95000000000005</v>
      </c>
      <c r="J270" s="280">
        <v>404.9</v>
      </c>
      <c r="K270" s="278">
        <v>387</v>
      </c>
      <c r="L270" s="278">
        <v>363</v>
      </c>
      <c r="M270" s="278">
        <v>2.4580500000000001</v>
      </c>
    </row>
    <row r="271" spans="1:13">
      <c r="A271" s="269">
        <v>261</v>
      </c>
      <c r="B271" s="278" t="s">
        <v>132</v>
      </c>
      <c r="C271" s="279">
        <v>1557.05</v>
      </c>
      <c r="D271" s="280">
        <v>1538.5166666666667</v>
      </c>
      <c r="E271" s="280">
        <v>1513.0333333333333</v>
      </c>
      <c r="F271" s="280">
        <v>1469.0166666666667</v>
      </c>
      <c r="G271" s="280">
        <v>1443.5333333333333</v>
      </c>
      <c r="H271" s="280">
        <v>1582.5333333333333</v>
      </c>
      <c r="I271" s="280">
        <v>1608.0166666666664</v>
      </c>
      <c r="J271" s="280">
        <v>1652.0333333333333</v>
      </c>
      <c r="K271" s="278">
        <v>1564</v>
      </c>
      <c r="L271" s="278">
        <v>1494.5</v>
      </c>
      <c r="M271" s="278">
        <v>13.83062</v>
      </c>
    </row>
    <row r="272" spans="1:13">
      <c r="A272" s="269">
        <v>262</v>
      </c>
      <c r="B272" s="278" t="s">
        <v>133</v>
      </c>
      <c r="C272" s="279">
        <v>357.55</v>
      </c>
      <c r="D272" s="280">
        <v>356.84999999999997</v>
      </c>
      <c r="E272" s="280">
        <v>348.69999999999993</v>
      </c>
      <c r="F272" s="280">
        <v>339.84999999999997</v>
      </c>
      <c r="G272" s="280">
        <v>331.69999999999993</v>
      </c>
      <c r="H272" s="280">
        <v>365.69999999999993</v>
      </c>
      <c r="I272" s="280">
        <v>373.84999999999991</v>
      </c>
      <c r="J272" s="280">
        <v>382.69999999999993</v>
      </c>
      <c r="K272" s="278">
        <v>365</v>
      </c>
      <c r="L272" s="278">
        <v>348</v>
      </c>
      <c r="M272" s="278">
        <v>53.24785</v>
      </c>
    </row>
    <row r="273" spans="1:13">
      <c r="A273" s="269">
        <v>263</v>
      </c>
      <c r="B273" s="278" t="s">
        <v>438</v>
      </c>
      <c r="C273" s="279">
        <v>106.75</v>
      </c>
      <c r="D273" s="280">
        <v>106.5</v>
      </c>
      <c r="E273" s="280">
        <v>104.4</v>
      </c>
      <c r="F273" s="280">
        <v>102.05000000000001</v>
      </c>
      <c r="G273" s="280">
        <v>99.950000000000017</v>
      </c>
      <c r="H273" s="280">
        <v>108.85</v>
      </c>
      <c r="I273" s="280">
        <v>110.94999999999999</v>
      </c>
      <c r="J273" s="280">
        <v>113.29999999999998</v>
      </c>
      <c r="K273" s="278">
        <v>108.6</v>
      </c>
      <c r="L273" s="278">
        <v>104.15</v>
      </c>
      <c r="M273" s="278">
        <v>1.2075400000000001</v>
      </c>
    </row>
    <row r="274" spans="1:13">
      <c r="A274" s="269">
        <v>264</v>
      </c>
      <c r="B274" s="278" t="s">
        <v>444</v>
      </c>
      <c r="C274" s="279">
        <v>338.95</v>
      </c>
      <c r="D274" s="280">
        <v>345.68333333333339</v>
      </c>
      <c r="E274" s="280">
        <v>331.36666666666679</v>
      </c>
      <c r="F274" s="280">
        <v>323.78333333333342</v>
      </c>
      <c r="G274" s="280">
        <v>309.46666666666681</v>
      </c>
      <c r="H274" s="280">
        <v>353.26666666666677</v>
      </c>
      <c r="I274" s="280">
        <v>367.58333333333337</v>
      </c>
      <c r="J274" s="280">
        <v>375.16666666666674</v>
      </c>
      <c r="K274" s="278">
        <v>360</v>
      </c>
      <c r="L274" s="278">
        <v>338.1</v>
      </c>
      <c r="M274" s="278">
        <v>3.6025399999999999</v>
      </c>
    </row>
    <row r="275" spans="1:13">
      <c r="A275" s="269">
        <v>265</v>
      </c>
      <c r="B275" s="278" t="s">
        <v>445</v>
      </c>
      <c r="C275" s="279">
        <v>204.95</v>
      </c>
      <c r="D275" s="280">
        <v>209.51666666666665</v>
      </c>
      <c r="E275" s="280">
        <v>199.58333333333331</v>
      </c>
      <c r="F275" s="280">
        <v>194.21666666666667</v>
      </c>
      <c r="G275" s="280">
        <v>184.28333333333333</v>
      </c>
      <c r="H275" s="280">
        <v>214.8833333333333</v>
      </c>
      <c r="I275" s="280">
        <v>224.81666666666663</v>
      </c>
      <c r="J275" s="280">
        <v>230.18333333333328</v>
      </c>
      <c r="K275" s="278">
        <v>219.45</v>
      </c>
      <c r="L275" s="278">
        <v>204.15</v>
      </c>
      <c r="M275" s="278">
        <v>5.7759900000000002</v>
      </c>
    </row>
    <row r="276" spans="1:13">
      <c r="A276" s="269">
        <v>266</v>
      </c>
      <c r="B276" s="278" t="s">
        <v>446</v>
      </c>
      <c r="C276" s="279">
        <v>393.25</v>
      </c>
      <c r="D276" s="280">
        <v>393.36666666666662</v>
      </c>
      <c r="E276" s="280">
        <v>379.93333333333322</v>
      </c>
      <c r="F276" s="280">
        <v>366.61666666666662</v>
      </c>
      <c r="G276" s="280">
        <v>353.18333333333322</v>
      </c>
      <c r="H276" s="280">
        <v>406.68333333333322</v>
      </c>
      <c r="I276" s="280">
        <v>420.11666666666662</v>
      </c>
      <c r="J276" s="280">
        <v>433.43333333333322</v>
      </c>
      <c r="K276" s="278">
        <v>406.8</v>
      </c>
      <c r="L276" s="278">
        <v>380.05</v>
      </c>
      <c r="M276" s="278">
        <v>10.41141</v>
      </c>
    </row>
    <row r="277" spans="1:13">
      <c r="A277" s="269">
        <v>267</v>
      </c>
      <c r="B277" s="278" t="s">
        <v>448</v>
      </c>
      <c r="C277" s="279">
        <v>25.8</v>
      </c>
      <c r="D277" s="280">
        <v>26.083333333333332</v>
      </c>
      <c r="E277" s="280">
        <v>25.116666666666664</v>
      </c>
      <c r="F277" s="280">
        <v>24.43333333333333</v>
      </c>
      <c r="G277" s="280">
        <v>23.466666666666661</v>
      </c>
      <c r="H277" s="280">
        <v>26.766666666666666</v>
      </c>
      <c r="I277" s="280">
        <v>27.733333333333334</v>
      </c>
      <c r="J277" s="280">
        <v>28.416666666666668</v>
      </c>
      <c r="K277" s="278">
        <v>27.05</v>
      </c>
      <c r="L277" s="278">
        <v>25.4</v>
      </c>
      <c r="M277" s="278">
        <v>9.5342500000000001</v>
      </c>
    </row>
    <row r="278" spans="1:13">
      <c r="A278" s="269">
        <v>268</v>
      </c>
      <c r="B278" s="278" t="s">
        <v>450</v>
      </c>
      <c r="C278" s="279">
        <v>208.25</v>
      </c>
      <c r="D278" s="280">
        <v>208.58333333333334</v>
      </c>
      <c r="E278" s="280">
        <v>205.66666666666669</v>
      </c>
      <c r="F278" s="280">
        <v>203.08333333333334</v>
      </c>
      <c r="G278" s="280">
        <v>200.16666666666669</v>
      </c>
      <c r="H278" s="280">
        <v>211.16666666666669</v>
      </c>
      <c r="I278" s="280">
        <v>214.08333333333337</v>
      </c>
      <c r="J278" s="280">
        <v>216.66666666666669</v>
      </c>
      <c r="K278" s="278">
        <v>211.5</v>
      </c>
      <c r="L278" s="278">
        <v>206</v>
      </c>
      <c r="M278" s="278">
        <v>4.5797600000000003</v>
      </c>
    </row>
    <row r="279" spans="1:13">
      <c r="A279" s="269">
        <v>269</v>
      </c>
      <c r="B279" s="278" t="s">
        <v>440</v>
      </c>
      <c r="C279" s="279">
        <v>270.8</v>
      </c>
      <c r="D279" s="280">
        <v>271.76666666666665</v>
      </c>
      <c r="E279" s="280">
        <v>267.0333333333333</v>
      </c>
      <c r="F279" s="280">
        <v>263.26666666666665</v>
      </c>
      <c r="G279" s="280">
        <v>258.5333333333333</v>
      </c>
      <c r="H279" s="280">
        <v>275.5333333333333</v>
      </c>
      <c r="I279" s="280">
        <v>280.26666666666665</v>
      </c>
      <c r="J279" s="280">
        <v>284.0333333333333</v>
      </c>
      <c r="K279" s="278">
        <v>276.5</v>
      </c>
      <c r="L279" s="278">
        <v>268</v>
      </c>
      <c r="M279" s="278">
        <v>1.6581600000000001</v>
      </c>
    </row>
    <row r="280" spans="1:13">
      <c r="A280" s="269">
        <v>270</v>
      </c>
      <c r="B280" s="278" t="s">
        <v>1781</v>
      </c>
      <c r="C280" s="279">
        <v>693.45</v>
      </c>
      <c r="D280" s="280">
        <v>685.15</v>
      </c>
      <c r="E280" s="280">
        <v>668.3</v>
      </c>
      <c r="F280" s="280">
        <v>643.15</v>
      </c>
      <c r="G280" s="280">
        <v>626.29999999999995</v>
      </c>
      <c r="H280" s="280">
        <v>710.3</v>
      </c>
      <c r="I280" s="280">
        <v>727.15000000000009</v>
      </c>
      <c r="J280" s="280">
        <v>752.3</v>
      </c>
      <c r="K280" s="278">
        <v>702</v>
      </c>
      <c r="L280" s="278">
        <v>660</v>
      </c>
      <c r="M280" s="278">
        <v>3.1390000000000001E-2</v>
      </c>
    </row>
    <row r="281" spans="1:13">
      <c r="A281" s="269">
        <v>271</v>
      </c>
      <c r="B281" s="278" t="s">
        <v>451</v>
      </c>
      <c r="C281" s="279">
        <v>110.8</v>
      </c>
      <c r="D281" s="280">
        <v>110.86666666666667</v>
      </c>
      <c r="E281" s="280">
        <v>108.83333333333334</v>
      </c>
      <c r="F281" s="280">
        <v>106.86666666666667</v>
      </c>
      <c r="G281" s="280">
        <v>104.83333333333334</v>
      </c>
      <c r="H281" s="280">
        <v>112.83333333333334</v>
      </c>
      <c r="I281" s="280">
        <v>114.86666666666667</v>
      </c>
      <c r="J281" s="280">
        <v>116.83333333333334</v>
      </c>
      <c r="K281" s="278">
        <v>112.9</v>
      </c>
      <c r="L281" s="278">
        <v>108.9</v>
      </c>
      <c r="M281" s="278">
        <v>0.11631</v>
      </c>
    </row>
    <row r="282" spans="1:13">
      <c r="A282" s="269">
        <v>272</v>
      </c>
      <c r="B282" s="278" t="s">
        <v>441</v>
      </c>
      <c r="C282" s="279">
        <v>196.1</v>
      </c>
      <c r="D282" s="280">
        <v>198.03333333333333</v>
      </c>
      <c r="E282" s="280">
        <v>193.06666666666666</v>
      </c>
      <c r="F282" s="280">
        <v>190.03333333333333</v>
      </c>
      <c r="G282" s="280">
        <v>185.06666666666666</v>
      </c>
      <c r="H282" s="280">
        <v>201.06666666666666</v>
      </c>
      <c r="I282" s="280">
        <v>206.0333333333333</v>
      </c>
      <c r="J282" s="280">
        <v>209.06666666666666</v>
      </c>
      <c r="K282" s="278">
        <v>203</v>
      </c>
      <c r="L282" s="278">
        <v>195</v>
      </c>
      <c r="M282" s="278">
        <v>1.4971300000000001</v>
      </c>
    </row>
    <row r="283" spans="1:13">
      <c r="A283" s="269">
        <v>273</v>
      </c>
      <c r="B283" s="278" t="s">
        <v>452</v>
      </c>
      <c r="C283" s="279">
        <v>154.65</v>
      </c>
      <c r="D283" s="280">
        <v>155.58333333333334</v>
      </c>
      <c r="E283" s="280">
        <v>151.16666666666669</v>
      </c>
      <c r="F283" s="280">
        <v>147.68333333333334</v>
      </c>
      <c r="G283" s="280">
        <v>143.26666666666668</v>
      </c>
      <c r="H283" s="280">
        <v>159.06666666666669</v>
      </c>
      <c r="I283" s="280">
        <v>163.48333333333338</v>
      </c>
      <c r="J283" s="280">
        <v>166.9666666666667</v>
      </c>
      <c r="K283" s="278">
        <v>160</v>
      </c>
      <c r="L283" s="278">
        <v>152.1</v>
      </c>
      <c r="M283" s="278">
        <v>0.19903000000000001</v>
      </c>
    </row>
    <row r="284" spans="1:13">
      <c r="A284" s="269">
        <v>274</v>
      </c>
      <c r="B284" s="278" t="s">
        <v>134</v>
      </c>
      <c r="C284" s="279">
        <v>1245.95</v>
      </c>
      <c r="D284" s="280">
        <v>1245.8666666666668</v>
      </c>
      <c r="E284" s="280">
        <v>1214.3333333333335</v>
      </c>
      <c r="F284" s="280">
        <v>1182.7166666666667</v>
      </c>
      <c r="G284" s="280">
        <v>1151.1833333333334</v>
      </c>
      <c r="H284" s="280">
        <v>1277.4833333333336</v>
      </c>
      <c r="I284" s="280">
        <v>1309.0166666666669</v>
      </c>
      <c r="J284" s="280">
        <v>1340.6333333333337</v>
      </c>
      <c r="K284" s="278">
        <v>1277.4000000000001</v>
      </c>
      <c r="L284" s="278">
        <v>1214.25</v>
      </c>
      <c r="M284" s="278">
        <v>46.042740000000002</v>
      </c>
    </row>
    <row r="285" spans="1:13">
      <c r="A285" s="269">
        <v>275</v>
      </c>
      <c r="B285" s="278" t="s">
        <v>442</v>
      </c>
      <c r="C285" s="279">
        <v>53.45</v>
      </c>
      <c r="D285" s="280">
        <v>54.166666666666664</v>
      </c>
      <c r="E285" s="280">
        <v>51.583333333333329</v>
      </c>
      <c r="F285" s="280">
        <v>49.716666666666661</v>
      </c>
      <c r="G285" s="280">
        <v>47.133333333333326</v>
      </c>
      <c r="H285" s="280">
        <v>56.033333333333331</v>
      </c>
      <c r="I285" s="280">
        <v>58.61666666666666</v>
      </c>
      <c r="J285" s="280">
        <v>60.483333333333334</v>
      </c>
      <c r="K285" s="278">
        <v>56.75</v>
      </c>
      <c r="L285" s="278">
        <v>52.3</v>
      </c>
      <c r="M285" s="278">
        <v>1.93682</v>
      </c>
    </row>
    <row r="286" spans="1:13">
      <c r="A286" s="269">
        <v>276</v>
      </c>
      <c r="B286" s="278" t="s">
        <v>439</v>
      </c>
      <c r="C286" s="279">
        <v>432.8</v>
      </c>
      <c r="D286" s="280">
        <v>435.43333333333339</v>
      </c>
      <c r="E286" s="280">
        <v>421.01666666666677</v>
      </c>
      <c r="F286" s="280">
        <v>409.23333333333335</v>
      </c>
      <c r="G286" s="280">
        <v>394.81666666666672</v>
      </c>
      <c r="H286" s="280">
        <v>447.21666666666681</v>
      </c>
      <c r="I286" s="280">
        <v>461.63333333333344</v>
      </c>
      <c r="J286" s="280">
        <v>473.41666666666686</v>
      </c>
      <c r="K286" s="278">
        <v>449.85</v>
      </c>
      <c r="L286" s="278">
        <v>423.65</v>
      </c>
      <c r="M286" s="278">
        <v>2.666E-2</v>
      </c>
    </row>
    <row r="287" spans="1:13">
      <c r="A287" s="269">
        <v>277</v>
      </c>
      <c r="B287" s="278" t="s">
        <v>443</v>
      </c>
      <c r="C287" s="279">
        <v>184.15</v>
      </c>
      <c r="D287" s="280">
        <v>184.7833333333333</v>
      </c>
      <c r="E287" s="280">
        <v>180.56666666666661</v>
      </c>
      <c r="F287" s="280">
        <v>176.98333333333329</v>
      </c>
      <c r="G287" s="280">
        <v>172.76666666666659</v>
      </c>
      <c r="H287" s="280">
        <v>188.36666666666662</v>
      </c>
      <c r="I287" s="280">
        <v>192.58333333333331</v>
      </c>
      <c r="J287" s="280">
        <v>196.16666666666663</v>
      </c>
      <c r="K287" s="278">
        <v>189</v>
      </c>
      <c r="L287" s="278">
        <v>181.2</v>
      </c>
      <c r="M287" s="278">
        <v>1.23533</v>
      </c>
    </row>
    <row r="288" spans="1:13">
      <c r="A288" s="269">
        <v>278</v>
      </c>
      <c r="B288" s="278" t="s">
        <v>449</v>
      </c>
      <c r="C288" s="279">
        <v>371.65</v>
      </c>
      <c r="D288" s="280">
        <v>372.31666666666666</v>
      </c>
      <c r="E288" s="280">
        <v>365.63333333333333</v>
      </c>
      <c r="F288" s="280">
        <v>359.61666666666667</v>
      </c>
      <c r="G288" s="280">
        <v>352.93333333333334</v>
      </c>
      <c r="H288" s="280">
        <v>378.33333333333331</v>
      </c>
      <c r="I288" s="280">
        <v>385.01666666666659</v>
      </c>
      <c r="J288" s="280">
        <v>391.0333333333333</v>
      </c>
      <c r="K288" s="278">
        <v>379</v>
      </c>
      <c r="L288" s="278">
        <v>366.3</v>
      </c>
      <c r="M288" s="278">
        <v>1.2567600000000001</v>
      </c>
    </row>
    <row r="289" spans="1:13">
      <c r="A289" s="269">
        <v>279</v>
      </c>
      <c r="B289" s="278" t="s">
        <v>447</v>
      </c>
      <c r="C289" s="279">
        <v>39.700000000000003</v>
      </c>
      <c r="D289" s="280">
        <v>40.083333333333336</v>
      </c>
      <c r="E289" s="280">
        <v>39.016666666666673</v>
      </c>
      <c r="F289" s="280">
        <v>38.333333333333336</v>
      </c>
      <c r="G289" s="280">
        <v>37.266666666666673</v>
      </c>
      <c r="H289" s="280">
        <v>40.766666666666673</v>
      </c>
      <c r="I289" s="280">
        <v>41.833333333333336</v>
      </c>
      <c r="J289" s="280">
        <v>42.516666666666673</v>
      </c>
      <c r="K289" s="278">
        <v>41.15</v>
      </c>
      <c r="L289" s="278">
        <v>39.4</v>
      </c>
      <c r="M289" s="278">
        <v>16.224350000000001</v>
      </c>
    </row>
    <row r="290" spans="1:13">
      <c r="A290" s="269">
        <v>280</v>
      </c>
      <c r="B290" s="278" t="s">
        <v>135</v>
      </c>
      <c r="C290" s="279">
        <v>59.3</v>
      </c>
      <c r="D290" s="280">
        <v>58.666666666666664</v>
      </c>
      <c r="E290" s="280">
        <v>57.483333333333327</v>
      </c>
      <c r="F290" s="280">
        <v>55.666666666666664</v>
      </c>
      <c r="G290" s="280">
        <v>54.483333333333327</v>
      </c>
      <c r="H290" s="280">
        <v>60.483333333333327</v>
      </c>
      <c r="I290" s="280">
        <v>61.666666666666664</v>
      </c>
      <c r="J290" s="280">
        <v>63.483333333333327</v>
      </c>
      <c r="K290" s="278">
        <v>59.85</v>
      </c>
      <c r="L290" s="278">
        <v>56.85</v>
      </c>
      <c r="M290" s="278">
        <v>235.39901</v>
      </c>
    </row>
    <row r="291" spans="1:13">
      <c r="A291" s="269">
        <v>281</v>
      </c>
      <c r="B291" s="278" t="s">
        <v>454</v>
      </c>
      <c r="C291" s="279">
        <v>13.95</v>
      </c>
      <c r="D291" s="280">
        <v>14.050000000000002</v>
      </c>
      <c r="E291" s="280">
        <v>13.700000000000005</v>
      </c>
      <c r="F291" s="280">
        <v>13.450000000000003</v>
      </c>
      <c r="G291" s="280">
        <v>13.100000000000005</v>
      </c>
      <c r="H291" s="280">
        <v>14.300000000000004</v>
      </c>
      <c r="I291" s="280">
        <v>14.650000000000002</v>
      </c>
      <c r="J291" s="280">
        <v>14.900000000000004</v>
      </c>
      <c r="K291" s="278">
        <v>14.4</v>
      </c>
      <c r="L291" s="278">
        <v>13.8</v>
      </c>
      <c r="M291" s="278">
        <v>3.3749199999999999</v>
      </c>
    </row>
    <row r="292" spans="1:13">
      <c r="A292" s="269">
        <v>282</v>
      </c>
      <c r="B292" s="278" t="s">
        <v>359</v>
      </c>
      <c r="C292" s="279">
        <v>1582.85</v>
      </c>
      <c r="D292" s="280">
        <v>1571.2666666666667</v>
      </c>
      <c r="E292" s="280">
        <v>1546.5833333333333</v>
      </c>
      <c r="F292" s="280">
        <v>1510.3166666666666</v>
      </c>
      <c r="G292" s="280">
        <v>1485.6333333333332</v>
      </c>
      <c r="H292" s="280">
        <v>1607.5333333333333</v>
      </c>
      <c r="I292" s="280">
        <v>1632.2166666666667</v>
      </c>
      <c r="J292" s="280">
        <v>1668.4833333333333</v>
      </c>
      <c r="K292" s="278">
        <v>1595.95</v>
      </c>
      <c r="L292" s="278">
        <v>1535</v>
      </c>
      <c r="M292" s="278">
        <v>1.06473</v>
      </c>
    </row>
    <row r="293" spans="1:13">
      <c r="A293" s="269">
        <v>283</v>
      </c>
      <c r="B293" s="278" t="s">
        <v>455</v>
      </c>
      <c r="C293" s="279">
        <v>506.4</v>
      </c>
      <c r="D293" s="280">
        <v>500.65000000000003</v>
      </c>
      <c r="E293" s="280">
        <v>486.80000000000007</v>
      </c>
      <c r="F293" s="280">
        <v>467.20000000000005</v>
      </c>
      <c r="G293" s="280">
        <v>453.35000000000008</v>
      </c>
      <c r="H293" s="280">
        <v>520.25</v>
      </c>
      <c r="I293" s="280">
        <v>534.10000000000014</v>
      </c>
      <c r="J293" s="280">
        <v>553.70000000000005</v>
      </c>
      <c r="K293" s="278">
        <v>514.5</v>
      </c>
      <c r="L293" s="278">
        <v>481.05</v>
      </c>
      <c r="M293" s="278">
        <v>14.770580000000001</v>
      </c>
    </row>
    <row r="294" spans="1:13">
      <c r="A294" s="269">
        <v>284</v>
      </c>
      <c r="B294" s="278" t="s">
        <v>453</v>
      </c>
      <c r="C294" s="279">
        <v>2423.5500000000002</v>
      </c>
      <c r="D294" s="280">
        <v>2417.8000000000002</v>
      </c>
      <c r="E294" s="280">
        <v>2405.7000000000003</v>
      </c>
      <c r="F294" s="280">
        <v>2387.85</v>
      </c>
      <c r="G294" s="280">
        <v>2375.75</v>
      </c>
      <c r="H294" s="280">
        <v>2435.6500000000005</v>
      </c>
      <c r="I294" s="280">
        <v>2447.7500000000009</v>
      </c>
      <c r="J294" s="280">
        <v>2465.6000000000008</v>
      </c>
      <c r="K294" s="278">
        <v>2429.9</v>
      </c>
      <c r="L294" s="278">
        <v>2399.9499999999998</v>
      </c>
      <c r="M294" s="278">
        <v>3.4070000000000003E-2</v>
      </c>
    </row>
    <row r="295" spans="1:13">
      <c r="A295" s="269">
        <v>285</v>
      </c>
      <c r="B295" s="278" t="s">
        <v>456</v>
      </c>
      <c r="C295" s="279">
        <v>16.100000000000001</v>
      </c>
      <c r="D295" s="280">
        <v>16.433333333333334</v>
      </c>
      <c r="E295" s="280">
        <v>15.766666666666666</v>
      </c>
      <c r="F295" s="280">
        <v>15.433333333333334</v>
      </c>
      <c r="G295" s="280">
        <v>14.766666666666666</v>
      </c>
      <c r="H295" s="280">
        <v>16.766666666666666</v>
      </c>
      <c r="I295" s="280">
        <v>17.43333333333333</v>
      </c>
      <c r="J295" s="280">
        <v>17.766666666666666</v>
      </c>
      <c r="K295" s="278">
        <v>17.100000000000001</v>
      </c>
      <c r="L295" s="278">
        <v>16.100000000000001</v>
      </c>
      <c r="M295" s="278">
        <v>23.240790000000001</v>
      </c>
    </row>
    <row r="296" spans="1:13">
      <c r="A296" s="269">
        <v>286</v>
      </c>
      <c r="B296" s="278" t="s">
        <v>136</v>
      </c>
      <c r="C296" s="279">
        <v>262.60000000000002</v>
      </c>
      <c r="D296" s="280">
        <v>258.76666666666665</v>
      </c>
      <c r="E296" s="280">
        <v>251.63333333333333</v>
      </c>
      <c r="F296" s="280">
        <v>240.66666666666669</v>
      </c>
      <c r="G296" s="280">
        <v>233.53333333333336</v>
      </c>
      <c r="H296" s="280">
        <v>269.73333333333329</v>
      </c>
      <c r="I296" s="280">
        <v>276.86666666666662</v>
      </c>
      <c r="J296" s="280">
        <v>287.83333333333326</v>
      </c>
      <c r="K296" s="278">
        <v>265.89999999999998</v>
      </c>
      <c r="L296" s="278">
        <v>247.8</v>
      </c>
      <c r="M296" s="278">
        <v>63.205030000000001</v>
      </c>
    </row>
    <row r="297" spans="1:13">
      <c r="A297" s="269">
        <v>287</v>
      </c>
      <c r="B297" s="278" t="s">
        <v>457</v>
      </c>
      <c r="C297" s="279">
        <v>517.85</v>
      </c>
      <c r="D297" s="280">
        <v>517.86666666666667</v>
      </c>
      <c r="E297" s="280">
        <v>510.2833333333333</v>
      </c>
      <c r="F297" s="280">
        <v>502.71666666666664</v>
      </c>
      <c r="G297" s="280">
        <v>495.13333333333327</v>
      </c>
      <c r="H297" s="280">
        <v>525.43333333333339</v>
      </c>
      <c r="I297" s="280">
        <v>533.01666666666665</v>
      </c>
      <c r="J297" s="280">
        <v>540.58333333333337</v>
      </c>
      <c r="K297" s="278">
        <v>525.45000000000005</v>
      </c>
      <c r="L297" s="278">
        <v>510.3</v>
      </c>
      <c r="M297" s="278">
        <v>0.21045</v>
      </c>
    </row>
    <row r="298" spans="1:13">
      <c r="A298" s="269">
        <v>288</v>
      </c>
      <c r="B298" s="278" t="s">
        <v>137</v>
      </c>
      <c r="C298" s="279">
        <v>837.3</v>
      </c>
      <c r="D298" s="280">
        <v>834.30000000000007</v>
      </c>
      <c r="E298" s="280">
        <v>820.60000000000014</v>
      </c>
      <c r="F298" s="280">
        <v>803.90000000000009</v>
      </c>
      <c r="G298" s="280">
        <v>790.20000000000016</v>
      </c>
      <c r="H298" s="280">
        <v>851.00000000000011</v>
      </c>
      <c r="I298" s="280">
        <v>864.70000000000016</v>
      </c>
      <c r="J298" s="280">
        <v>881.40000000000009</v>
      </c>
      <c r="K298" s="278">
        <v>848</v>
      </c>
      <c r="L298" s="278">
        <v>817.6</v>
      </c>
      <c r="M298" s="278">
        <v>50.816139999999997</v>
      </c>
    </row>
    <row r="299" spans="1:13">
      <c r="A299" s="269">
        <v>289</v>
      </c>
      <c r="B299" s="278" t="s">
        <v>267</v>
      </c>
      <c r="C299" s="279">
        <v>1536.1</v>
      </c>
      <c r="D299" s="280">
        <v>1537.8666666666668</v>
      </c>
      <c r="E299" s="280">
        <v>1508.2833333333335</v>
      </c>
      <c r="F299" s="280">
        <v>1480.4666666666667</v>
      </c>
      <c r="G299" s="280">
        <v>1450.8833333333334</v>
      </c>
      <c r="H299" s="280">
        <v>1565.6833333333336</v>
      </c>
      <c r="I299" s="280">
        <v>1595.2666666666667</v>
      </c>
      <c r="J299" s="280">
        <v>1623.0833333333337</v>
      </c>
      <c r="K299" s="278">
        <v>1567.45</v>
      </c>
      <c r="L299" s="278">
        <v>1510.05</v>
      </c>
      <c r="M299" s="278">
        <v>1.4848399999999999</v>
      </c>
    </row>
    <row r="300" spans="1:13">
      <c r="A300" s="269">
        <v>290</v>
      </c>
      <c r="B300" s="278" t="s">
        <v>266</v>
      </c>
      <c r="C300" s="279">
        <v>1189.25</v>
      </c>
      <c r="D300" s="280">
        <v>1193.25</v>
      </c>
      <c r="E300" s="280">
        <v>1172.5</v>
      </c>
      <c r="F300" s="280">
        <v>1155.75</v>
      </c>
      <c r="G300" s="280">
        <v>1135</v>
      </c>
      <c r="H300" s="280">
        <v>1210</v>
      </c>
      <c r="I300" s="280">
        <v>1230.75</v>
      </c>
      <c r="J300" s="280">
        <v>1247.5</v>
      </c>
      <c r="K300" s="278">
        <v>1214</v>
      </c>
      <c r="L300" s="278">
        <v>1176.5</v>
      </c>
      <c r="M300" s="278">
        <v>0.51163999999999998</v>
      </c>
    </row>
    <row r="301" spans="1:13">
      <c r="A301" s="269">
        <v>291</v>
      </c>
      <c r="B301" s="278" t="s">
        <v>138</v>
      </c>
      <c r="C301" s="279">
        <v>827.2</v>
      </c>
      <c r="D301" s="280">
        <v>828.29999999999984</v>
      </c>
      <c r="E301" s="280">
        <v>815.9499999999997</v>
      </c>
      <c r="F301" s="280">
        <v>804.69999999999982</v>
      </c>
      <c r="G301" s="280">
        <v>792.34999999999968</v>
      </c>
      <c r="H301" s="280">
        <v>839.54999999999973</v>
      </c>
      <c r="I301" s="280">
        <v>851.89999999999986</v>
      </c>
      <c r="J301" s="280">
        <v>863.14999999999975</v>
      </c>
      <c r="K301" s="278">
        <v>840.65</v>
      </c>
      <c r="L301" s="278">
        <v>817.05</v>
      </c>
      <c r="M301" s="278">
        <v>22.43112</v>
      </c>
    </row>
    <row r="302" spans="1:13">
      <c r="A302" s="269">
        <v>292</v>
      </c>
      <c r="B302" s="278" t="s">
        <v>458</v>
      </c>
      <c r="C302" s="279">
        <v>909.45</v>
      </c>
      <c r="D302" s="280">
        <v>911.66666666666663</v>
      </c>
      <c r="E302" s="280">
        <v>899.38333333333321</v>
      </c>
      <c r="F302" s="280">
        <v>889.31666666666661</v>
      </c>
      <c r="G302" s="280">
        <v>877.03333333333319</v>
      </c>
      <c r="H302" s="280">
        <v>921.73333333333323</v>
      </c>
      <c r="I302" s="280">
        <v>934.01666666666677</v>
      </c>
      <c r="J302" s="280">
        <v>944.08333333333326</v>
      </c>
      <c r="K302" s="278">
        <v>923.95</v>
      </c>
      <c r="L302" s="278">
        <v>901.6</v>
      </c>
      <c r="M302" s="278">
        <v>0.61255999999999999</v>
      </c>
    </row>
    <row r="303" spans="1:13">
      <c r="A303" s="269">
        <v>293</v>
      </c>
      <c r="B303" s="278" t="s">
        <v>139</v>
      </c>
      <c r="C303" s="279">
        <v>387.15</v>
      </c>
      <c r="D303" s="280">
        <v>379.4666666666667</v>
      </c>
      <c r="E303" s="280">
        <v>365.93333333333339</v>
      </c>
      <c r="F303" s="280">
        <v>344.7166666666667</v>
      </c>
      <c r="G303" s="280">
        <v>331.18333333333339</v>
      </c>
      <c r="H303" s="280">
        <v>400.68333333333339</v>
      </c>
      <c r="I303" s="280">
        <v>414.2166666666667</v>
      </c>
      <c r="J303" s="280">
        <v>435.43333333333339</v>
      </c>
      <c r="K303" s="278">
        <v>393</v>
      </c>
      <c r="L303" s="278">
        <v>358.25</v>
      </c>
      <c r="M303" s="278">
        <v>70.154740000000004</v>
      </c>
    </row>
    <row r="304" spans="1:13">
      <c r="A304" s="269">
        <v>294</v>
      </c>
      <c r="B304" s="278" t="s">
        <v>140</v>
      </c>
      <c r="C304" s="279">
        <v>172.15</v>
      </c>
      <c r="D304" s="280">
        <v>168.23333333333335</v>
      </c>
      <c r="E304" s="280">
        <v>161.76666666666671</v>
      </c>
      <c r="F304" s="280">
        <v>151.38333333333335</v>
      </c>
      <c r="G304" s="280">
        <v>144.91666666666671</v>
      </c>
      <c r="H304" s="280">
        <v>178.6166666666667</v>
      </c>
      <c r="I304" s="280">
        <v>185.08333333333334</v>
      </c>
      <c r="J304" s="280">
        <v>195.4666666666667</v>
      </c>
      <c r="K304" s="278">
        <v>174.7</v>
      </c>
      <c r="L304" s="278">
        <v>157.85</v>
      </c>
      <c r="M304" s="278">
        <v>151.7833</v>
      </c>
    </row>
    <row r="305" spans="1:13">
      <c r="A305" s="269">
        <v>295</v>
      </c>
      <c r="B305" s="278" t="s">
        <v>462</v>
      </c>
      <c r="C305" s="279">
        <v>16.149999999999999</v>
      </c>
      <c r="D305" s="280">
        <v>16.399999999999999</v>
      </c>
      <c r="E305" s="280">
        <v>15.899999999999999</v>
      </c>
      <c r="F305" s="280">
        <v>15.649999999999999</v>
      </c>
      <c r="G305" s="280">
        <v>15.149999999999999</v>
      </c>
      <c r="H305" s="280">
        <v>16.649999999999999</v>
      </c>
      <c r="I305" s="280">
        <v>17.149999999999999</v>
      </c>
      <c r="J305" s="280">
        <v>17.399999999999999</v>
      </c>
      <c r="K305" s="278">
        <v>16.899999999999999</v>
      </c>
      <c r="L305" s="278">
        <v>16.149999999999999</v>
      </c>
      <c r="M305" s="278">
        <v>11.034929999999999</v>
      </c>
    </row>
    <row r="306" spans="1:13">
      <c r="A306" s="269">
        <v>296</v>
      </c>
      <c r="B306" s="278" t="s">
        <v>320</v>
      </c>
      <c r="C306" s="279">
        <v>9</v>
      </c>
      <c r="D306" s="280">
        <v>8.9666666666666668</v>
      </c>
      <c r="E306" s="280">
        <v>8.8333333333333339</v>
      </c>
      <c r="F306" s="280">
        <v>8.6666666666666679</v>
      </c>
      <c r="G306" s="280">
        <v>8.533333333333335</v>
      </c>
      <c r="H306" s="280">
        <v>9.1333333333333329</v>
      </c>
      <c r="I306" s="280">
        <v>9.2666666666666657</v>
      </c>
      <c r="J306" s="280">
        <v>9.4333333333333318</v>
      </c>
      <c r="K306" s="278">
        <v>9.1</v>
      </c>
      <c r="L306" s="278">
        <v>8.8000000000000007</v>
      </c>
      <c r="M306" s="278">
        <v>3.6623100000000002</v>
      </c>
    </row>
    <row r="307" spans="1:13">
      <c r="A307" s="269">
        <v>297</v>
      </c>
      <c r="B307" s="278" t="s">
        <v>465</v>
      </c>
      <c r="C307" s="279">
        <v>109.9</v>
      </c>
      <c r="D307" s="280">
        <v>109.90000000000002</v>
      </c>
      <c r="E307" s="280">
        <v>109.90000000000003</v>
      </c>
      <c r="F307" s="280">
        <v>109.90000000000002</v>
      </c>
      <c r="G307" s="280">
        <v>109.90000000000003</v>
      </c>
      <c r="H307" s="280">
        <v>109.90000000000003</v>
      </c>
      <c r="I307" s="280">
        <v>109.9</v>
      </c>
      <c r="J307" s="280">
        <v>109.90000000000003</v>
      </c>
      <c r="K307" s="278">
        <v>109.9</v>
      </c>
      <c r="L307" s="278">
        <v>109.9</v>
      </c>
      <c r="M307" s="278">
        <v>0.19908999999999999</v>
      </c>
    </row>
    <row r="308" spans="1:13">
      <c r="A308" s="269">
        <v>298</v>
      </c>
      <c r="B308" s="278" t="s">
        <v>467</v>
      </c>
      <c r="C308" s="279">
        <v>244.7</v>
      </c>
      <c r="D308" s="280">
        <v>246.08333333333334</v>
      </c>
      <c r="E308" s="280">
        <v>239.16666666666669</v>
      </c>
      <c r="F308" s="280">
        <v>233.63333333333335</v>
      </c>
      <c r="G308" s="280">
        <v>226.7166666666667</v>
      </c>
      <c r="H308" s="280">
        <v>251.61666666666667</v>
      </c>
      <c r="I308" s="280">
        <v>258.53333333333336</v>
      </c>
      <c r="J308" s="280">
        <v>264.06666666666666</v>
      </c>
      <c r="K308" s="278">
        <v>253</v>
      </c>
      <c r="L308" s="278">
        <v>240.55</v>
      </c>
      <c r="M308" s="278">
        <v>0.13991999999999999</v>
      </c>
    </row>
    <row r="309" spans="1:13">
      <c r="A309" s="269">
        <v>299</v>
      </c>
      <c r="B309" s="278" t="s">
        <v>463</v>
      </c>
      <c r="C309" s="279">
        <v>2037.25</v>
      </c>
      <c r="D309" s="280">
        <v>2020.2333333333333</v>
      </c>
      <c r="E309" s="280">
        <v>1990.4666666666667</v>
      </c>
      <c r="F309" s="280">
        <v>1943.6833333333334</v>
      </c>
      <c r="G309" s="280">
        <v>1913.9166666666667</v>
      </c>
      <c r="H309" s="280">
        <v>2067.0166666666664</v>
      </c>
      <c r="I309" s="280">
        <v>2096.7833333333338</v>
      </c>
      <c r="J309" s="280">
        <v>2143.5666666666666</v>
      </c>
      <c r="K309" s="278">
        <v>2050</v>
      </c>
      <c r="L309" s="278">
        <v>1973.45</v>
      </c>
      <c r="M309" s="278">
        <v>0.18446000000000001</v>
      </c>
    </row>
    <row r="310" spans="1:13">
      <c r="A310" s="269">
        <v>300</v>
      </c>
      <c r="B310" s="278" t="s">
        <v>464</v>
      </c>
      <c r="C310" s="279">
        <v>198.45</v>
      </c>
      <c r="D310" s="280">
        <v>198.33333333333334</v>
      </c>
      <c r="E310" s="280">
        <v>193.66666666666669</v>
      </c>
      <c r="F310" s="280">
        <v>188.88333333333335</v>
      </c>
      <c r="G310" s="280">
        <v>184.2166666666667</v>
      </c>
      <c r="H310" s="280">
        <v>203.11666666666667</v>
      </c>
      <c r="I310" s="280">
        <v>207.78333333333336</v>
      </c>
      <c r="J310" s="280">
        <v>212.56666666666666</v>
      </c>
      <c r="K310" s="278">
        <v>203</v>
      </c>
      <c r="L310" s="278">
        <v>193.55</v>
      </c>
      <c r="M310" s="278">
        <v>0.44302000000000002</v>
      </c>
    </row>
    <row r="311" spans="1:13">
      <c r="A311" s="269">
        <v>301</v>
      </c>
      <c r="B311" s="278" t="s">
        <v>141</v>
      </c>
      <c r="C311" s="279">
        <v>123.35</v>
      </c>
      <c r="D311" s="280">
        <v>121.43333333333332</v>
      </c>
      <c r="E311" s="280">
        <v>118.01666666666665</v>
      </c>
      <c r="F311" s="280">
        <v>112.68333333333332</v>
      </c>
      <c r="G311" s="280">
        <v>109.26666666666665</v>
      </c>
      <c r="H311" s="280">
        <v>126.76666666666665</v>
      </c>
      <c r="I311" s="280">
        <v>130.18333333333331</v>
      </c>
      <c r="J311" s="280">
        <v>135.51666666666665</v>
      </c>
      <c r="K311" s="278">
        <v>124.85</v>
      </c>
      <c r="L311" s="278">
        <v>116.1</v>
      </c>
      <c r="M311" s="278">
        <v>138.85193000000001</v>
      </c>
    </row>
    <row r="312" spans="1:13">
      <c r="A312" s="269">
        <v>302</v>
      </c>
      <c r="B312" s="278" t="s">
        <v>142</v>
      </c>
      <c r="C312" s="279">
        <v>303.10000000000002</v>
      </c>
      <c r="D312" s="280">
        <v>301.01666666666665</v>
      </c>
      <c r="E312" s="280">
        <v>296.08333333333331</v>
      </c>
      <c r="F312" s="280">
        <v>289.06666666666666</v>
      </c>
      <c r="G312" s="280">
        <v>284.13333333333333</v>
      </c>
      <c r="H312" s="280">
        <v>308.0333333333333</v>
      </c>
      <c r="I312" s="280">
        <v>312.9666666666667</v>
      </c>
      <c r="J312" s="280">
        <v>319.98333333333329</v>
      </c>
      <c r="K312" s="278">
        <v>305.95</v>
      </c>
      <c r="L312" s="278">
        <v>294</v>
      </c>
      <c r="M312" s="278">
        <v>70.256389999999996</v>
      </c>
    </row>
    <row r="313" spans="1:13">
      <c r="A313" s="269">
        <v>303</v>
      </c>
      <c r="B313" s="278" t="s">
        <v>143</v>
      </c>
      <c r="C313" s="279">
        <v>4843.25</v>
      </c>
      <c r="D313" s="280">
        <v>4851.083333333333</v>
      </c>
      <c r="E313" s="280">
        <v>4702.1666666666661</v>
      </c>
      <c r="F313" s="280">
        <v>4561.083333333333</v>
      </c>
      <c r="G313" s="280">
        <v>4412.1666666666661</v>
      </c>
      <c r="H313" s="280">
        <v>4992.1666666666661</v>
      </c>
      <c r="I313" s="280">
        <v>5141.0833333333321</v>
      </c>
      <c r="J313" s="280">
        <v>5282.1666666666661</v>
      </c>
      <c r="K313" s="278">
        <v>5000</v>
      </c>
      <c r="L313" s="278">
        <v>4710</v>
      </c>
      <c r="M313" s="278">
        <v>22.145340000000001</v>
      </c>
    </row>
    <row r="314" spans="1:13">
      <c r="A314" s="269">
        <v>304</v>
      </c>
      <c r="B314" s="278" t="s">
        <v>459</v>
      </c>
      <c r="C314" s="279">
        <v>566.79999999999995</v>
      </c>
      <c r="D314" s="280">
        <v>567.98333333333323</v>
      </c>
      <c r="E314" s="280">
        <v>548.96666666666647</v>
      </c>
      <c r="F314" s="280">
        <v>531.13333333333321</v>
      </c>
      <c r="G314" s="280">
        <v>512.11666666666645</v>
      </c>
      <c r="H314" s="280">
        <v>585.81666666666649</v>
      </c>
      <c r="I314" s="280">
        <v>604.83333333333314</v>
      </c>
      <c r="J314" s="280">
        <v>622.66666666666652</v>
      </c>
      <c r="K314" s="278">
        <v>587</v>
      </c>
      <c r="L314" s="278">
        <v>550.15</v>
      </c>
      <c r="M314" s="278">
        <v>7.6759999999999995E-2</v>
      </c>
    </row>
    <row r="315" spans="1:13">
      <c r="A315" s="269">
        <v>305</v>
      </c>
      <c r="B315" s="278" t="s">
        <v>144</v>
      </c>
      <c r="C315" s="279">
        <v>493.85</v>
      </c>
      <c r="D315" s="280">
        <v>490.23333333333335</v>
      </c>
      <c r="E315" s="280">
        <v>482.11666666666667</v>
      </c>
      <c r="F315" s="280">
        <v>470.38333333333333</v>
      </c>
      <c r="G315" s="280">
        <v>462.26666666666665</v>
      </c>
      <c r="H315" s="280">
        <v>501.9666666666667</v>
      </c>
      <c r="I315" s="280">
        <v>510.08333333333337</v>
      </c>
      <c r="J315" s="280">
        <v>521.81666666666672</v>
      </c>
      <c r="K315" s="278">
        <v>498.35</v>
      </c>
      <c r="L315" s="278">
        <v>478.5</v>
      </c>
      <c r="M315" s="278">
        <v>83.073639999999997</v>
      </c>
    </row>
    <row r="316" spans="1:13">
      <c r="A316" s="269">
        <v>306</v>
      </c>
      <c r="B316" s="278" t="s">
        <v>473</v>
      </c>
      <c r="C316" s="279">
        <v>1085.75</v>
      </c>
      <c r="D316" s="280">
        <v>1077.2333333333333</v>
      </c>
      <c r="E316" s="280">
        <v>1063.4666666666667</v>
      </c>
      <c r="F316" s="280">
        <v>1041.1833333333334</v>
      </c>
      <c r="G316" s="280">
        <v>1027.4166666666667</v>
      </c>
      <c r="H316" s="280">
        <v>1099.5166666666667</v>
      </c>
      <c r="I316" s="280">
        <v>1113.2833333333335</v>
      </c>
      <c r="J316" s="280">
        <v>1135.5666666666666</v>
      </c>
      <c r="K316" s="278">
        <v>1091</v>
      </c>
      <c r="L316" s="278">
        <v>1054.95</v>
      </c>
      <c r="M316" s="278">
        <v>1.6383799999999999</v>
      </c>
    </row>
    <row r="317" spans="1:13">
      <c r="A317" s="269">
        <v>307</v>
      </c>
      <c r="B317" s="278" t="s">
        <v>469</v>
      </c>
      <c r="C317" s="279">
        <v>1248.0999999999999</v>
      </c>
      <c r="D317" s="280">
        <v>1236.3666666666666</v>
      </c>
      <c r="E317" s="280">
        <v>1214.7333333333331</v>
      </c>
      <c r="F317" s="280">
        <v>1181.3666666666666</v>
      </c>
      <c r="G317" s="280">
        <v>1159.7333333333331</v>
      </c>
      <c r="H317" s="280">
        <v>1269.7333333333331</v>
      </c>
      <c r="I317" s="280">
        <v>1291.3666666666668</v>
      </c>
      <c r="J317" s="280">
        <v>1324.7333333333331</v>
      </c>
      <c r="K317" s="278">
        <v>1258</v>
      </c>
      <c r="L317" s="278">
        <v>1203</v>
      </c>
      <c r="M317" s="278">
        <v>0.71289000000000002</v>
      </c>
    </row>
    <row r="318" spans="1:13">
      <c r="A318" s="269">
        <v>308</v>
      </c>
      <c r="B318" s="278" t="s">
        <v>145</v>
      </c>
      <c r="C318" s="279">
        <v>459.1</v>
      </c>
      <c r="D318" s="280">
        <v>455.5</v>
      </c>
      <c r="E318" s="280">
        <v>445.45</v>
      </c>
      <c r="F318" s="280">
        <v>431.8</v>
      </c>
      <c r="G318" s="280">
        <v>421.75</v>
      </c>
      <c r="H318" s="280">
        <v>469.15</v>
      </c>
      <c r="I318" s="280">
        <v>479.19999999999993</v>
      </c>
      <c r="J318" s="280">
        <v>492.84999999999997</v>
      </c>
      <c r="K318" s="278">
        <v>465.55</v>
      </c>
      <c r="L318" s="278">
        <v>441.85</v>
      </c>
      <c r="M318" s="278">
        <v>19.25929</v>
      </c>
    </row>
    <row r="319" spans="1:13">
      <c r="A319" s="269">
        <v>309</v>
      </c>
      <c r="B319" s="278" t="s">
        <v>146</v>
      </c>
      <c r="C319" s="279">
        <v>894.25</v>
      </c>
      <c r="D319" s="280">
        <v>899.1</v>
      </c>
      <c r="E319" s="280">
        <v>876.2</v>
      </c>
      <c r="F319" s="280">
        <v>858.15</v>
      </c>
      <c r="G319" s="280">
        <v>835.25</v>
      </c>
      <c r="H319" s="280">
        <v>917.15000000000009</v>
      </c>
      <c r="I319" s="280">
        <v>940.05</v>
      </c>
      <c r="J319" s="280">
        <v>958.10000000000014</v>
      </c>
      <c r="K319" s="278">
        <v>922</v>
      </c>
      <c r="L319" s="278">
        <v>881.05</v>
      </c>
      <c r="M319" s="278">
        <v>14.586690000000001</v>
      </c>
    </row>
    <row r="320" spans="1:13">
      <c r="A320" s="269">
        <v>310</v>
      </c>
      <c r="B320" s="278" t="s">
        <v>466</v>
      </c>
      <c r="C320" s="279">
        <v>127.4</v>
      </c>
      <c r="D320" s="280">
        <v>128.78333333333333</v>
      </c>
      <c r="E320" s="280">
        <v>125.61666666666667</v>
      </c>
      <c r="F320" s="280">
        <v>123.83333333333334</v>
      </c>
      <c r="G320" s="280">
        <v>120.66666666666669</v>
      </c>
      <c r="H320" s="280">
        <v>130.56666666666666</v>
      </c>
      <c r="I320" s="280">
        <v>133.73333333333335</v>
      </c>
      <c r="J320" s="280">
        <v>135.51666666666665</v>
      </c>
      <c r="K320" s="278">
        <v>131.94999999999999</v>
      </c>
      <c r="L320" s="278">
        <v>127</v>
      </c>
      <c r="M320" s="278">
        <v>0.11294</v>
      </c>
    </row>
    <row r="321" spans="1:13">
      <c r="A321" s="269">
        <v>311</v>
      </c>
      <c r="B321" s="278" t="s">
        <v>1977</v>
      </c>
      <c r="C321" s="279">
        <v>196.75</v>
      </c>
      <c r="D321" s="280">
        <v>197.26666666666665</v>
      </c>
      <c r="E321" s="280">
        <v>192.18333333333331</v>
      </c>
      <c r="F321" s="280">
        <v>187.61666666666665</v>
      </c>
      <c r="G321" s="280">
        <v>182.5333333333333</v>
      </c>
      <c r="H321" s="280">
        <v>201.83333333333331</v>
      </c>
      <c r="I321" s="280">
        <v>206.91666666666669</v>
      </c>
      <c r="J321" s="280">
        <v>211.48333333333332</v>
      </c>
      <c r="K321" s="278">
        <v>202.35</v>
      </c>
      <c r="L321" s="278">
        <v>192.7</v>
      </c>
      <c r="M321" s="278">
        <v>3.69163</v>
      </c>
    </row>
    <row r="322" spans="1:13">
      <c r="A322" s="269">
        <v>312</v>
      </c>
      <c r="B322" s="278" t="s">
        <v>470</v>
      </c>
      <c r="C322" s="279">
        <v>59.5</v>
      </c>
      <c r="D322" s="280">
        <v>60.116666666666667</v>
      </c>
      <c r="E322" s="280">
        <v>58.033333333333331</v>
      </c>
      <c r="F322" s="280">
        <v>56.566666666666663</v>
      </c>
      <c r="G322" s="280">
        <v>54.483333333333327</v>
      </c>
      <c r="H322" s="280">
        <v>61.583333333333336</v>
      </c>
      <c r="I322" s="280">
        <v>63.666666666666664</v>
      </c>
      <c r="J322" s="280">
        <v>65.13333333333334</v>
      </c>
      <c r="K322" s="278">
        <v>62.2</v>
      </c>
      <c r="L322" s="278">
        <v>58.65</v>
      </c>
      <c r="M322" s="278">
        <v>5.03369</v>
      </c>
    </row>
    <row r="323" spans="1:13">
      <c r="A323" s="269">
        <v>313</v>
      </c>
      <c r="B323" s="278" t="s">
        <v>471</v>
      </c>
      <c r="C323" s="279">
        <v>259.75</v>
      </c>
      <c r="D323" s="280">
        <v>258.31666666666666</v>
      </c>
      <c r="E323" s="280">
        <v>249.93333333333334</v>
      </c>
      <c r="F323" s="280">
        <v>240.11666666666667</v>
      </c>
      <c r="G323" s="280">
        <v>231.73333333333335</v>
      </c>
      <c r="H323" s="280">
        <v>268.13333333333333</v>
      </c>
      <c r="I323" s="280">
        <v>276.51666666666665</v>
      </c>
      <c r="J323" s="280">
        <v>286.33333333333331</v>
      </c>
      <c r="K323" s="278">
        <v>266.7</v>
      </c>
      <c r="L323" s="278">
        <v>248.5</v>
      </c>
      <c r="M323" s="278">
        <v>4.2896900000000002</v>
      </c>
    </row>
    <row r="324" spans="1:13">
      <c r="A324" s="269">
        <v>314</v>
      </c>
      <c r="B324" s="278" t="s">
        <v>147</v>
      </c>
      <c r="C324" s="279">
        <v>907.85</v>
      </c>
      <c r="D324" s="280">
        <v>894.83333333333337</v>
      </c>
      <c r="E324" s="280">
        <v>876.01666666666677</v>
      </c>
      <c r="F324" s="280">
        <v>844.18333333333339</v>
      </c>
      <c r="G324" s="280">
        <v>825.36666666666679</v>
      </c>
      <c r="H324" s="280">
        <v>926.66666666666674</v>
      </c>
      <c r="I324" s="280">
        <v>945.48333333333335</v>
      </c>
      <c r="J324" s="280">
        <v>977.31666666666672</v>
      </c>
      <c r="K324" s="278">
        <v>913.65</v>
      </c>
      <c r="L324" s="278">
        <v>863</v>
      </c>
      <c r="M324" s="278">
        <v>10.15427</v>
      </c>
    </row>
    <row r="325" spans="1:13">
      <c r="A325" s="269">
        <v>315</v>
      </c>
      <c r="B325" s="278" t="s">
        <v>460</v>
      </c>
      <c r="C325" s="279">
        <v>13.95</v>
      </c>
      <c r="D325" s="280">
        <v>13.983333333333333</v>
      </c>
      <c r="E325" s="280">
        <v>13.616666666666665</v>
      </c>
      <c r="F325" s="280">
        <v>13.283333333333333</v>
      </c>
      <c r="G325" s="280">
        <v>12.916666666666666</v>
      </c>
      <c r="H325" s="280">
        <v>14.316666666666665</v>
      </c>
      <c r="I325" s="280">
        <v>14.683333333333332</v>
      </c>
      <c r="J325" s="280">
        <v>15.016666666666664</v>
      </c>
      <c r="K325" s="278">
        <v>14.35</v>
      </c>
      <c r="L325" s="278">
        <v>13.65</v>
      </c>
      <c r="M325" s="278">
        <v>4.39025</v>
      </c>
    </row>
    <row r="326" spans="1:13">
      <c r="A326" s="269">
        <v>316</v>
      </c>
      <c r="B326" s="278" t="s">
        <v>461</v>
      </c>
      <c r="C326" s="279">
        <v>126.75</v>
      </c>
      <c r="D326" s="280">
        <v>127.38333333333333</v>
      </c>
      <c r="E326" s="280">
        <v>124.11666666666665</v>
      </c>
      <c r="F326" s="280">
        <v>121.48333333333332</v>
      </c>
      <c r="G326" s="280">
        <v>118.21666666666664</v>
      </c>
      <c r="H326" s="280">
        <v>130.01666666666665</v>
      </c>
      <c r="I326" s="280">
        <v>133.2833333333333</v>
      </c>
      <c r="J326" s="280">
        <v>135.91666666666666</v>
      </c>
      <c r="K326" s="278">
        <v>130.65</v>
      </c>
      <c r="L326" s="278">
        <v>124.75</v>
      </c>
      <c r="M326" s="278">
        <v>4.6032400000000004</v>
      </c>
    </row>
    <row r="327" spans="1:13">
      <c r="A327" s="269">
        <v>317</v>
      </c>
      <c r="B327" s="278" t="s">
        <v>148</v>
      </c>
      <c r="C327" s="279">
        <v>76.7</v>
      </c>
      <c r="D327" s="280">
        <v>75.5</v>
      </c>
      <c r="E327" s="280">
        <v>73.2</v>
      </c>
      <c r="F327" s="280">
        <v>69.7</v>
      </c>
      <c r="G327" s="280">
        <v>67.400000000000006</v>
      </c>
      <c r="H327" s="280">
        <v>79</v>
      </c>
      <c r="I327" s="280">
        <v>81.300000000000011</v>
      </c>
      <c r="J327" s="280">
        <v>84.8</v>
      </c>
      <c r="K327" s="278">
        <v>77.8</v>
      </c>
      <c r="L327" s="278">
        <v>72</v>
      </c>
      <c r="M327" s="278">
        <v>222.59743</v>
      </c>
    </row>
    <row r="328" spans="1:13">
      <c r="A328" s="269">
        <v>318</v>
      </c>
      <c r="B328" s="278" t="s">
        <v>472</v>
      </c>
      <c r="C328" s="279">
        <v>496.2</v>
      </c>
      <c r="D328" s="280">
        <v>495.41666666666669</v>
      </c>
      <c r="E328" s="280">
        <v>485.93333333333339</v>
      </c>
      <c r="F328" s="280">
        <v>475.66666666666669</v>
      </c>
      <c r="G328" s="280">
        <v>466.18333333333339</v>
      </c>
      <c r="H328" s="280">
        <v>505.68333333333339</v>
      </c>
      <c r="I328" s="280">
        <v>515.16666666666663</v>
      </c>
      <c r="J328" s="280">
        <v>525.43333333333339</v>
      </c>
      <c r="K328" s="278">
        <v>504.9</v>
      </c>
      <c r="L328" s="278">
        <v>485.15</v>
      </c>
      <c r="M328" s="278">
        <v>0.94825000000000004</v>
      </c>
    </row>
    <row r="329" spans="1:13">
      <c r="A329" s="269">
        <v>319</v>
      </c>
      <c r="B329" s="278" t="s">
        <v>269</v>
      </c>
      <c r="C329" s="279">
        <v>742</v>
      </c>
      <c r="D329" s="280">
        <v>730.25</v>
      </c>
      <c r="E329" s="280">
        <v>712.55</v>
      </c>
      <c r="F329" s="280">
        <v>683.09999999999991</v>
      </c>
      <c r="G329" s="280">
        <v>665.39999999999986</v>
      </c>
      <c r="H329" s="280">
        <v>759.7</v>
      </c>
      <c r="I329" s="280">
        <v>777.40000000000009</v>
      </c>
      <c r="J329" s="280">
        <v>806.85000000000014</v>
      </c>
      <c r="K329" s="278">
        <v>747.95</v>
      </c>
      <c r="L329" s="278">
        <v>700.8</v>
      </c>
      <c r="M329" s="278">
        <v>2.7204299999999999</v>
      </c>
    </row>
    <row r="330" spans="1:13">
      <c r="A330" s="269">
        <v>320</v>
      </c>
      <c r="B330" s="278" t="s">
        <v>149</v>
      </c>
      <c r="C330" s="279">
        <v>58362.7</v>
      </c>
      <c r="D330" s="280">
        <v>58117.599999999999</v>
      </c>
      <c r="E330" s="280">
        <v>57445.2</v>
      </c>
      <c r="F330" s="280">
        <v>56527.7</v>
      </c>
      <c r="G330" s="280">
        <v>55855.299999999996</v>
      </c>
      <c r="H330" s="280">
        <v>59035.1</v>
      </c>
      <c r="I330" s="280">
        <v>59707.500000000007</v>
      </c>
      <c r="J330" s="280">
        <v>60625</v>
      </c>
      <c r="K330" s="278">
        <v>58790</v>
      </c>
      <c r="L330" s="278">
        <v>57200.1</v>
      </c>
      <c r="M330" s="278">
        <v>8.3599999999999994E-2</v>
      </c>
    </row>
    <row r="331" spans="1:13">
      <c r="A331" s="269">
        <v>321</v>
      </c>
      <c r="B331" s="278" t="s">
        <v>268</v>
      </c>
      <c r="C331" s="279">
        <v>30.85</v>
      </c>
      <c r="D331" s="280">
        <v>31.283333333333335</v>
      </c>
      <c r="E331" s="280">
        <v>29.866666666666667</v>
      </c>
      <c r="F331" s="280">
        <v>28.883333333333333</v>
      </c>
      <c r="G331" s="280">
        <v>27.466666666666665</v>
      </c>
      <c r="H331" s="280">
        <v>32.266666666666666</v>
      </c>
      <c r="I331" s="280">
        <v>33.683333333333337</v>
      </c>
      <c r="J331" s="280">
        <v>34.666666666666671</v>
      </c>
      <c r="K331" s="278">
        <v>32.700000000000003</v>
      </c>
      <c r="L331" s="278">
        <v>30.3</v>
      </c>
      <c r="M331" s="278">
        <v>3.5214599999999998</v>
      </c>
    </row>
    <row r="332" spans="1:13">
      <c r="A332" s="269">
        <v>322</v>
      </c>
      <c r="B332" s="278" t="s">
        <v>150</v>
      </c>
      <c r="C332" s="279">
        <v>813.45</v>
      </c>
      <c r="D332" s="280">
        <v>801.88333333333333</v>
      </c>
      <c r="E332" s="280">
        <v>774.9666666666667</v>
      </c>
      <c r="F332" s="280">
        <v>736.48333333333335</v>
      </c>
      <c r="G332" s="280">
        <v>709.56666666666672</v>
      </c>
      <c r="H332" s="280">
        <v>840.36666666666667</v>
      </c>
      <c r="I332" s="280">
        <v>867.28333333333342</v>
      </c>
      <c r="J332" s="280">
        <v>905.76666666666665</v>
      </c>
      <c r="K332" s="278">
        <v>828.8</v>
      </c>
      <c r="L332" s="278">
        <v>763.4</v>
      </c>
      <c r="M332" s="278">
        <v>24.096579999999999</v>
      </c>
    </row>
    <row r="333" spans="1:13">
      <c r="A333" s="269">
        <v>323</v>
      </c>
      <c r="B333" s="278" t="s">
        <v>3163</v>
      </c>
      <c r="C333" s="279">
        <v>231.35</v>
      </c>
      <c r="D333" s="280">
        <v>230.65</v>
      </c>
      <c r="E333" s="280">
        <v>226.70000000000002</v>
      </c>
      <c r="F333" s="280">
        <v>222.05</v>
      </c>
      <c r="G333" s="280">
        <v>218.10000000000002</v>
      </c>
      <c r="H333" s="280">
        <v>235.3</v>
      </c>
      <c r="I333" s="280">
        <v>239.25</v>
      </c>
      <c r="J333" s="280">
        <v>243.9</v>
      </c>
      <c r="K333" s="278">
        <v>234.6</v>
      </c>
      <c r="L333" s="278">
        <v>226</v>
      </c>
      <c r="M333" s="278">
        <v>8.0076900000000002</v>
      </c>
    </row>
    <row r="334" spans="1:13">
      <c r="A334" s="269">
        <v>324</v>
      </c>
      <c r="B334" s="278" t="s">
        <v>270</v>
      </c>
      <c r="C334" s="279">
        <v>597.1</v>
      </c>
      <c r="D334" s="280">
        <v>598.91666666666663</v>
      </c>
      <c r="E334" s="280">
        <v>589.83333333333326</v>
      </c>
      <c r="F334" s="280">
        <v>582.56666666666661</v>
      </c>
      <c r="G334" s="280">
        <v>573.48333333333323</v>
      </c>
      <c r="H334" s="280">
        <v>606.18333333333328</v>
      </c>
      <c r="I334" s="280">
        <v>615.26666666666654</v>
      </c>
      <c r="J334" s="280">
        <v>622.5333333333333</v>
      </c>
      <c r="K334" s="278">
        <v>608</v>
      </c>
      <c r="L334" s="278">
        <v>591.65</v>
      </c>
      <c r="M334" s="278">
        <v>1.3557999999999999</v>
      </c>
    </row>
    <row r="335" spans="1:13">
      <c r="A335" s="269">
        <v>325</v>
      </c>
      <c r="B335" s="278" t="s">
        <v>151</v>
      </c>
      <c r="C335" s="279">
        <v>29.1</v>
      </c>
      <c r="D335" s="280">
        <v>29.099999999999998</v>
      </c>
      <c r="E335" s="280">
        <v>28.699999999999996</v>
      </c>
      <c r="F335" s="280">
        <v>28.299999999999997</v>
      </c>
      <c r="G335" s="280">
        <v>27.899999999999995</v>
      </c>
      <c r="H335" s="280">
        <v>29.499999999999996</v>
      </c>
      <c r="I335" s="280">
        <v>29.899999999999995</v>
      </c>
      <c r="J335" s="280">
        <v>30.299999999999997</v>
      </c>
      <c r="K335" s="278">
        <v>29.5</v>
      </c>
      <c r="L335" s="278">
        <v>28.7</v>
      </c>
      <c r="M335" s="278">
        <v>56.782110000000003</v>
      </c>
    </row>
    <row r="336" spans="1:13">
      <c r="A336" s="269">
        <v>326</v>
      </c>
      <c r="B336" s="278" t="s">
        <v>262</v>
      </c>
      <c r="C336" s="279">
        <v>2646.85</v>
      </c>
      <c r="D336" s="280">
        <v>2634.9500000000003</v>
      </c>
      <c r="E336" s="280">
        <v>2594.9000000000005</v>
      </c>
      <c r="F336" s="280">
        <v>2542.9500000000003</v>
      </c>
      <c r="G336" s="280">
        <v>2502.9000000000005</v>
      </c>
      <c r="H336" s="280">
        <v>2686.9000000000005</v>
      </c>
      <c r="I336" s="280">
        <v>2726.9500000000007</v>
      </c>
      <c r="J336" s="280">
        <v>2778.9000000000005</v>
      </c>
      <c r="K336" s="278">
        <v>2675</v>
      </c>
      <c r="L336" s="278">
        <v>2583</v>
      </c>
      <c r="M336" s="278">
        <v>4.8261900000000004</v>
      </c>
    </row>
    <row r="337" spans="1:13">
      <c r="A337" s="269">
        <v>327</v>
      </c>
      <c r="B337" s="278" t="s">
        <v>479</v>
      </c>
      <c r="C337" s="279">
        <v>1542.35</v>
      </c>
      <c r="D337" s="280">
        <v>1549.1166666666668</v>
      </c>
      <c r="E337" s="280">
        <v>1528.2333333333336</v>
      </c>
      <c r="F337" s="280">
        <v>1514.1166666666668</v>
      </c>
      <c r="G337" s="280">
        <v>1493.2333333333336</v>
      </c>
      <c r="H337" s="280">
        <v>1563.2333333333336</v>
      </c>
      <c r="I337" s="280">
        <v>1584.1166666666668</v>
      </c>
      <c r="J337" s="280">
        <v>1598.2333333333336</v>
      </c>
      <c r="K337" s="278">
        <v>1570</v>
      </c>
      <c r="L337" s="278">
        <v>1535</v>
      </c>
      <c r="M337" s="278">
        <v>1.25318</v>
      </c>
    </row>
    <row r="338" spans="1:13">
      <c r="A338" s="269">
        <v>328</v>
      </c>
      <c r="B338" s="278" t="s">
        <v>152</v>
      </c>
      <c r="C338" s="279">
        <v>18.7</v>
      </c>
      <c r="D338" s="280">
        <v>18.833333333333332</v>
      </c>
      <c r="E338" s="280">
        <v>18.516666666666666</v>
      </c>
      <c r="F338" s="280">
        <v>18.333333333333332</v>
      </c>
      <c r="G338" s="280">
        <v>18.016666666666666</v>
      </c>
      <c r="H338" s="280">
        <v>19.016666666666666</v>
      </c>
      <c r="I338" s="280">
        <v>19.333333333333336</v>
      </c>
      <c r="J338" s="280">
        <v>19.516666666666666</v>
      </c>
      <c r="K338" s="278">
        <v>19.149999999999999</v>
      </c>
      <c r="L338" s="278">
        <v>18.649999999999999</v>
      </c>
      <c r="M338" s="278">
        <v>27.312439999999999</v>
      </c>
    </row>
    <row r="339" spans="1:13">
      <c r="A339" s="269">
        <v>329</v>
      </c>
      <c r="B339" s="278" t="s">
        <v>478</v>
      </c>
      <c r="C339" s="279">
        <v>35.15</v>
      </c>
      <c r="D339" s="280">
        <v>35.5</v>
      </c>
      <c r="E339" s="280">
        <v>34.549999999999997</v>
      </c>
      <c r="F339" s="280">
        <v>33.949999999999996</v>
      </c>
      <c r="G339" s="280">
        <v>32.999999999999993</v>
      </c>
      <c r="H339" s="280">
        <v>36.1</v>
      </c>
      <c r="I339" s="280">
        <v>37.050000000000004</v>
      </c>
      <c r="J339" s="280">
        <v>37.650000000000006</v>
      </c>
      <c r="K339" s="278">
        <v>36.450000000000003</v>
      </c>
      <c r="L339" s="278">
        <v>34.9</v>
      </c>
      <c r="M339" s="278">
        <v>0.48877999999999999</v>
      </c>
    </row>
    <row r="340" spans="1:13">
      <c r="A340" s="269">
        <v>330</v>
      </c>
      <c r="B340" s="278" t="s">
        <v>153</v>
      </c>
      <c r="C340" s="279">
        <v>23.35</v>
      </c>
      <c r="D340" s="280">
        <v>23.316666666666666</v>
      </c>
      <c r="E340" s="280">
        <v>22.833333333333332</v>
      </c>
      <c r="F340" s="280">
        <v>22.316666666666666</v>
      </c>
      <c r="G340" s="280">
        <v>21.833333333333332</v>
      </c>
      <c r="H340" s="280">
        <v>23.833333333333332</v>
      </c>
      <c r="I340" s="280">
        <v>24.316666666666666</v>
      </c>
      <c r="J340" s="280">
        <v>24.833333333333332</v>
      </c>
      <c r="K340" s="278">
        <v>23.8</v>
      </c>
      <c r="L340" s="278">
        <v>22.8</v>
      </c>
      <c r="M340" s="278">
        <v>164.60187999999999</v>
      </c>
    </row>
    <row r="341" spans="1:13">
      <c r="A341" s="269">
        <v>331</v>
      </c>
      <c r="B341" s="278" t="s">
        <v>474</v>
      </c>
      <c r="C341" s="279">
        <v>421.75</v>
      </c>
      <c r="D341" s="280">
        <v>423.65000000000003</v>
      </c>
      <c r="E341" s="280">
        <v>418.10000000000008</v>
      </c>
      <c r="F341" s="280">
        <v>414.45000000000005</v>
      </c>
      <c r="G341" s="280">
        <v>408.90000000000009</v>
      </c>
      <c r="H341" s="280">
        <v>427.30000000000007</v>
      </c>
      <c r="I341" s="280">
        <v>432.85</v>
      </c>
      <c r="J341" s="280">
        <v>436.50000000000006</v>
      </c>
      <c r="K341" s="278">
        <v>429.2</v>
      </c>
      <c r="L341" s="278">
        <v>420</v>
      </c>
      <c r="M341" s="278">
        <v>0.43196000000000001</v>
      </c>
    </row>
    <row r="342" spans="1:13">
      <c r="A342" s="269">
        <v>332</v>
      </c>
      <c r="B342" s="278" t="s">
        <v>154</v>
      </c>
      <c r="C342" s="279">
        <v>17309.3</v>
      </c>
      <c r="D342" s="280">
        <v>17398.8</v>
      </c>
      <c r="E342" s="280">
        <v>17180.5</v>
      </c>
      <c r="F342" s="280">
        <v>17051.7</v>
      </c>
      <c r="G342" s="280">
        <v>16833.400000000001</v>
      </c>
      <c r="H342" s="280">
        <v>17527.599999999999</v>
      </c>
      <c r="I342" s="280">
        <v>17745.899999999994</v>
      </c>
      <c r="J342" s="280">
        <v>17874.699999999997</v>
      </c>
      <c r="K342" s="278">
        <v>17617.099999999999</v>
      </c>
      <c r="L342" s="278">
        <v>17270</v>
      </c>
      <c r="M342" s="278">
        <v>1.3550899999999999</v>
      </c>
    </row>
    <row r="343" spans="1:13">
      <c r="A343" s="269">
        <v>333</v>
      </c>
      <c r="B343" s="278" t="s">
        <v>3183</v>
      </c>
      <c r="C343" s="279">
        <v>21.05</v>
      </c>
      <c r="D343" s="280">
        <v>21.349999999999998</v>
      </c>
      <c r="E343" s="280">
        <v>20.699999999999996</v>
      </c>
      <c r="F343" s="280">
        <v>20.349999999999998</v>
      </c>
      <c r="G343" s="280">
        <v>19.699999999999996</v>
      </c>
      <c r="H343" s="280">
        <v>21.699999999999996</v>
      </c>
      <c r="I343" s="280">
        <v>22.349999999999994</v>
      </c>
      <c r="J343" s="280">
        <v>22.699999999999996</v>
      </c>
      <c r="K343" s="278">
        <v>22</v>
      </c>
      <c r="L343" s="278">
        <v>21</v>
      </c>
      <c r="M343" s="278">
        <v>6.1318000000000001</v>
      </c>
    </row>
    <row r="344" spans="1:13">
      <c r="A344" s="269">
        <v>334</v>
      </c>
      <c r="B344" s="278" t="s">
        <v>477</v>
      </c>
      <c r="C344" s="279">
        <v>24</v>
      </c>
      <c r="D344" s="280">
        <v>24.416666666666668</v>
      </c>
      <c r="E344" s="280">
        <v>23.433333333333337</v>
      </c>
      <c r="F344" s="280">
        <v>22.866666666666671</v>
      </c>
      <c r="G344" s="280">
        <v>21.88333333333334</v>
      </c>
      <c r="H344" s="280">
        <v>24.983333333333334</v>
      </c>
      <c r="I344" s="280">
        <v>25.966666666666661</v>
      </c>
      <c r="J344" s="280">
        <v>26.533333333333331</v>
      </c>
      <c r="K344" s="278">
        <v>25.4</v>
      </c>
      <c r="L344" s="278">
        <v>23.85</v>
      </c>
      <c r="M344" s="278">
        <v>13.061109999999999</v>
      </c>
    </row>
    <row r="345" spans="1:13">
      <c r="A345" s="269">
        <v>335</v>
      </c>
      <c r="B345" s="278" t="s">
        <v>476</v>
      </c>
      <c r="C345" s="279">
        <v>270.45</v>
      </c>
      <c r="D345" s="280">
        <v>267.86666666666667</v>
      </c>
      <c r="E345" s="280">
        <v>263.93333333333334</v>
      </c>
      <c r="F345" s="280">
        <v>257.41666666666669</v>
      </c>
      <c r="G345" s="280">
        <v>253.48333333333335</v>
      </c>
      <c r="H345" s="280">
        <v>274.38333333333333</v>
      </c>
      <c r="I345" s="280">
        <v>278.31666666666672</v>
      </c>
      <c r="J345" s="280">
        <v>284.83333333333331</v>
      </c>
      <c r="K345" s="278">
        <v>271.8</v>
      </c>
      <c r="L345" s="278">
        <v>261.35000000000002</v>
      </c>
      <c r="M345" s="278">
        <v>1.1932</v>
      </c>
    </row>
    <row r="346" spans="1:13">
      <c r="A346" s="269">
        <v>336</v>
      </c>
      <c r="B346" s="278" t="s">
        <v>271</v>
      </c>
      <c r="C346" s="279">
        <v>20.350000000000001</v>
      </c>
      <c r="D346" s="280">
        <v>20.349999999999998</v>
      </c>
      <c r="E346" s="280">
        <v>20.199999999999996</v>
      </c>
      <c r="F346" s="280">
        <v>20.049999999999997</v>
      </c>
      <c r="G346" s="280">
        <v>19.899999999999995</v>
      </c>
      <c r="H346" s="280">
        <v>20.499999999999996</v>
      </c>
      <c r="I346" s="280">
        <v>20.649999999999995</v>
      </c>
      <c r="J346" s="280">
        <v>20.799999999999997</v>
      </c>
      <c r="K346" s="278">
        <v>20.5</v>
      </c>
      <c r="L346" s="278">
        <v>20.2</v>
      </c>
      <c r="M346" s="278">
        <v>31.05367</v>
      </c>
    </row>
    <row r="347" spans="1:13">
      <c r="A347" s="269">
        <v>337</v>
      </c>
      <c r="B347" s="278" t="s">
        <v>284</v>
      </c>
      <c r="C347" s="279">
        <v>125.1</v>
      </c>
      <c r="D347" s="280">
        <v>125.21666666666665</v>
      </c>
      <c r="E347" s="280">
        <v>120.43333333333331</v>
      </c>
      <c r="F347" s="280">
        <v>115.76666666666665</v>
      </c>
      <c r="G347" s="280">
        <v>110.98333333333331</v>
      </c>
      <c r="H347" s="280">
        <v>129.88333333333333</v>
      </c>
      <c r="I347" s="280">
        <v>134.66666666666663</v>
      </c>
      <c r="J347" s="280">
        <v>139.33333333333331</v>
      </c>
      <c r="K347" s="278">
        <v>130</v>
      </c>
      <c r="L347" s="278">
        <v>120.55</v>
      </c>
      <c r="M347" s="278">
        <v>9.1957900000000006</v>
      </c>
    </row>
    <row r="348" spans="1:13">
      <c r="A348" s="269">
        <v>338</v>
      </c>
      <c r="B348" s="278" t="s">
        <v>155</v>
      </c>
      <c r="C348" s="279">
        <v>1418.8</v>
      </c>
      <c r="D348" s="280">
        <v>1364.1000000000001</v>
      </c>
      <c r="E348" s="280">
        <v>1280.2000000000003</v>
      </c>
      <c r="F348" s="280">
        <v>1141.6000000000001</v>
      </c>
      <c r="G348" s="280">
        <v>1057.7000000000003</v>
      </c>
      <c r="H348" s="280">
        <v>1502.7000000000003</v>
      </c>
      <c r="I348" s="280">
        <v>1586.6000000000004</v>
      </c>
      <c r="J348" s="280">
        <v>1725.2000000000003</v>
      </c>
      <c r="K348" s="278">
        <v>1448</v>
      </c>
      <c r="L348" s="278">
        <v>1225.5</v>
      </c>
      <c r="M348" s="278">
        <v>51.484560000000002</v>
      </c>
    </row>
    <row r="349" spans="1:13">
      <c r="A349" s="269">
        <v>339</v>
      </c>
      <c r="B349" s="278" t="s">
        <v>480</v>
      </c>
      <c r="C349" s="279">
        <v>1033.5</v>
      </c>
      <c r="D349" s="280">
        <v>1037.0333333333333</v>
      </c>
      <c r="E349" s="280">
        <v>1026.5666666666666</v>
      </c>
      <c r="F349" s="280">
        <v>1019.6333333333332</v>
      </c>
      <c r="G349" s="280">
        <v>1009.1666666666665</v>
      </c>
      <c r="H349" s="280">
        <v>1043.9666666666667</v>
      </c>
      <c r="I349" s="280">
        <v>1054.4333333333334</v>
      </c>
      <c r="J349" s="280">
        <v>1061.3666666666668</v>
      </c>
      <c r="K349" s="278">
        <v>1047.5</v>
      </c>
      <c r="L349" s="278">
        <v>1030.0999999999999</v>
      </c>
      <c r="M349" s="278">
        <v>6.019E-2</v>
      </c>
    </row>
    <row r="350" spans="1:13">
      <c r="A350" s="269">
        <v>340</v>
      </c>
      <c r="B350" s="278" t="s">
        <v>475</v>
      </c>
      <c r="C350" s="279">
        <v>43.85</v>
      </c>
      <c r="D350" s="280">
        <v>44.15</v>
      </c>
      <c r="E350" s="280">
        <v>43.4</v>
      </c>
      <c r="F350" s="280">
        <v>42.95</v>
      </c>
      <c r="G350" s="280">
        <v>42.2</v>
      </c>
      <c r="H350" s="280">
        <v>44.599999999999994</v>
      </c>
      <c r="I350" s="280">
        <v>45.349999999999994</v>
      </c>
      <c r="J350" s="280">
        <v>45.79999999999999</v>
      </c>
      <c r="K350" s="278">
        <v>44.9</v>
      </c>
      <c r="L350" s="278">
        <v>43.7</v>
      </c>
      <c r="M350" s="278">
        <v>1.41195</v>
      </c>
    </row>
    <row r="351" spans="1:13">
      <c r="A351" s="269">
        <v>341</v>
      </c>
      <c r="B351" s="278" t="s">
        <v>156</v>
      </c>
      <c r="C351" s="279">
        <v>73.150000000000006</v>
      </c>
      <c r="D351" s="280">
        <v>73.066666666666677</v>
      </c>
      <c r="E351" s="280">
        <v>71.483333333333348</v>
      </c>
      <c r="F351" s="280">
        <v>69.816666666666677</v>
      </c>
      <c r="G351" s="280">
        <v>68.233333333333348</v>
      </c>
      <c r="H351" s="280">
        <v>74.733333333333348</v>
      </c>
      <c r="I351" s="280">
        <v>76.316666666666691</v>
      </c>
      <c r="J351" s="280">
        <v>77.983333333333348</v>
      </c>
      <c r="K351" s="278">
        <v>74.650000000000006</v>
      </c>
      <c r="L351" s="278">
        <v>71.400000000000006</v>
      </c>
      <c r="M351" s="278">
        <v>51.114620000000002</v>
      </c>
    </row>
    <row r="352" spans="1:13">
      <c r="A352" s="269">
        <v>342</v>
      </c>
      <c r="B352" s="278" t="s">
        <v>157</v>
      </c>
      <c r="C352" s="279">
        <v>94.7</v>
      </c>
      <c r="D352" s="280">
        <v>94.116666666666674</v>
      </c>
      <c r="E352" s="280">
        <v>92.783333333333346</v>
      </c>
      <c r="F352" s="280">
        <v>90.866666666666674</v>
      </c>
      <c r="G352" s="280">
        <v>89.533333333333346</v>
      </c>
      <c r="H352" s="280">
        <v>96.033333333333346</v>
      </c>
      <c r="I352" s="280">
        <v>97.36666666666666</v>
      </c>
      <c r="J352" s="280">
        <v>99.283333333333346</v>
      </c>
      <c r="K352" s="278">
        <v>95.45</v>
      </c>
      <c r="L352" s="278">
        <v>92.2</v>
      </c>
      <c r="M352" s="278">
        <v>102.32281</v>
      </c>
    </row>
    <row r="353" spans="1:13">
      <c r="A353" s="269">
        <v>343</v>
      </c>
      <c r="B353" s="278" t="s">
        <v>272</v>
      </c>
      <c r="C353" s="279">
        <v>337.55</v>
      </c>
      <c r="D353" s="280">
        <v>331.2</v>
      </c>
      <c r="E353" s="280">
        <v>318.59999999999997</v>
      </c>
      <c r="F353" s="280">
        <v>299.64999999999998</v>
      </c>
      <c r="G353" s="280">
        <v>287.04999999999995</v>
      </c>
      <c r="H353" s="280">
        <v>350.15</v>
      </c>
      <c r="I353" s="280">
        <v>362.75</v>
      </c>
      <c r="J353" s="280">
        <v>381.7</v>
      </c>
      <c r="K353" s="278">
        <v>343.8</v>
      </c>
      <c r="L353" s="278">
        <v>312.25</v>
      </c>
      <c r="M353" s="278">
        <v>7.4062799999999998</v>
      </c>
    </row>
    <row r="354" spans="1:13">
      <c r="A354" s="269">
        <v>344</v>
      </c>
      <c r="B354" s="278" t="s">
        <v>273</v>
      </c>
      <c r="C354" s="279">
        <v>2400.9499999999998</v>
      </c>
      <c r="D354" s="280">
        <v>2391.9</v>
      </c>
      <c r="E354" s="280">
        <v>2358.8000000000002</v>
      </c>
      <c r="F354" s="280">
        <v>2316.65</v>
      </c>
      <c r="G354" s="280">
        <v>2283.5500000000002</v>
      </c>
      <c r="H354" s="280">
        <v>2434.0500000000002</v>
      </c>
      <c r="I354" s="280">
        <v>2467.1499999999996</v>
      </c>
      <c r="J354" s="280">
        <v>2509.3000000000002</v>
      </c>
      <c r="K354" s="278">
        <v>2425</v>
      </c>
      <c r="L354" s="278">
        <v>2349.75</v>
      </c>
      <c r="M354" s="278">
        <v>0.52905999999999997</v>
      </c>
    </row>
    <row r="355" spans="1:13">
      <c r="A355" s="269">
        <v>345</v>
      </c>
      <c r="B355" s="278" t="s">
        <v>158</v>
      </c>
      <c r="C355" s="279">
        <v>92.55</v>
      </c>
      <c r="D355" s="280">
        <v>93.533333333333346</v>
      </c>
      <c r="E355" s="280">
        <v>91.066666666666691</v>
      </c>
      <c r="F355" s="280">
        <v>89.583333333333343</v>
      </c>
      <c r="G355" s="280">
        <v>87.116666666666688</v>
      </c>
      <c r="H355" s="280">
        <v>95.016666666666694</v>
      </c>
      <c r="I355" s="280">
        <v>97.483333333333363</v>
      </c>
      <c r="J355" s="280">
        <v>98.966666666666697</v>
      </c>
      <c r="K355" s="278">
        <v>96</v>
      </c>
      <c r="L355" s="278">
        <v>92.05</v>
      </c>
      <c r="M355" s="278">
        <v>10.292400000000001</v>
      </c>
    </row>
    <row r="356" spans="1:13">
      <c r="A356" s="269">
        <v>346</v>
      </c>
      <c r="B356" s="278" t="s">
        <v>481</v>
      </c>
      <c r="C356" s="279">
        <v>153.15</v>
      </c>
      <c r="D356" s="280">
        <v>153</v>
      </c>
      <c r="E356" s="280">
        <v>152.05000000000001</v>
      </c>
      <c r="F356" s="280">
        <v>150.95000000000002</v>
      </c>
      <c r="G356" s="280">
        <v>150.00000000000003</v>
      </c>
      <c r="H356" s="280">
        <v>154.1</v>
      </c>
      <c r="I356" s="280">
        <v>155.04999999999998</v>
      </c>
      <c r="J356" s="280">
        <v>156.14999999999998</v>
      </c>
      <c r="K356" s="278">
        <v>153.94999999999999</v>
      </c>
      <c r="L356" s="278">
        <v>151.9</v>
      </c>
      <c r="M356" s="278">
        <v>2.9344100000000002</v>
      </c>
    </row>
    <row r="357" spans="1:13">
      <c r="A357" s="269">
        <v>347</v>
      </c>
      <c r="B357" s="278" t="s">
        <v>159</v>
      </c>
      <c r="C357" s="279">
        <v>79.25</v>
      </c>
      <c r="D357" s="280">
        <v>79.350000000000009</v>
      </c>
      <c r="E357" s="280">
        <v>77.350000000000023</v>
      </c>
      <c r="F357" s="280">
        <v>75.450000000000017</v>
      </c>
      <c r="G357" s="280">
        <v>73.450000000000031</v>
      </c>
      <c r="H357" s="280">
        <v>81.250000000000014</v>
      </c>
      <c r="I357" s="280">
        <v>83.249999999999986</v>
      </c>
      <c r="J357" s="280">
        <v>85.15</v>
      </c>
      <c r="K357" s="278">
        <v>81.349999999999994</v>
      </c>
      <c r="L357" s="278">
        <v>77.45</v>
      </c>
      <c r="M357" s="278">
        <v>389.48340999999999</v>
      </c>
    </row>
    <row r="358" spans="1:13">
      <c r="A358" s="269">
        <v>348</v>
      </c>
      <c r="B358" s="278" t="s">
        <v>482</v>
      </c>
      <c r="C358" s="279">
        <v>38.1</v>
      </c>
      <c r="D358" s="280">
        <v>37.616666666666667</v>
      </c>
      <c r="E358" s="280">
        <v>36.483333333333334</v>
      </c>
      <c r="F358" s="280">
        <v>34.866666666666667</v>
      </c>
      <c r="G358" s="280">
        <v>33.733333333333334</v>
      </c>
      <c r="H358" s="280">
        <v>39.233333333333334</v>
      </c>
      <c r="I358" s="280">
        <v>40.366666666666674</v>
      </c>
      <c r="J358" s="280">
        <v>41.983333333333334</v>
      </c>
      <c r="K358" s="278">
        <v>38.75</v>
      </c>
      <c r="L358" s="278">
        <v>36</v>
      </c>
      <c r="M358" s="278">
        <v>3.3757100000000002</v>
      </c>
    </row>
    <row r="359" spans="1:13">
      <c r="A359" s="269">
        <v>349</v>
      </c>
      <c r="B359" s="278" t="s">
        <v>483</v>
      </c>
      <c r="C359" s="279">
        <v>173.8</v>
      </c>
      <c r="D359" s="280">
        <v>172.86666666666667</v>
      </c>
      <c r="E359" s="280">
        <v>169.93333333333334</v>
      </c>
      <c r="F359" s="280">
        <v>166.06666666666666</v>
      </c>
      <c r="G359" s="280">
        <v>163.13333333333333</v>
      </c>
      <c r="H359" s="280">
        <v>176.73333333333335</v>
      </c>
      <c r="I359" s="280">
        <v>179.66666666666669</v>
      </c>
      <c r="J359" s="280">
        <v>183.53333333333336</v>
      </c>
      <c r="K359" s="278">
        <v>175.8</v>
      </c>
      <c r="L359" s="278">
        <v>169</v>
      </c>
      <c r="M359" s="278">
        <v>2.5076299999999998</v>
      </c>
    </row>
    <row r="360" spans="1:13">
      <c r="A360" s="269">
        <v>350</v>
      </c>
      <c r="B360" s="278" t="s">
        <v>484</v>
      </c>
      <c r="C360" s="279">
        <v>147.65</v>
      </c>
      <c r="D360" s="280">
        <v>149.88333333333333</v>
      </c>
      <c r="E360" s="280">
        <v>137.76666666666665</v>
      </c>
      <c r="F360" s="280">
        <v>127.88333333333333</v>
      </c>
      <c r="G360" s="280">
        <v>115.76666666666665</v>
      </c>
      <c r="H360" s="280">
        <v>159.76666666666665</v>
      </c>
      <c r="I360" s="280">
        <v>171.88333333333333</v>
      </c>
      <c r="J360" s="280">
        <v>181.76666666666665</v>
      </c>
      <c r="K360" s="278">
        <v>162</v>
      </c>
      <c r="L360" s="278">
        <v>140</v>
      </c>
      <c r="M360" s="278">
        <v>1.38124</v>
      </c>
    </row>
    <row r="361" spans="1:13">
      <c r="A361" s="269">
        <v>351</v>
      </c>
      <c r="B361" s="278" t="s">
        <v>160</v>
      </c>
      <c r="C361" s="279">
        <v>17089.5</v>
      </c>
      <c r="D361" s="280">
        <v>17159.816666666666</v>
      </c>
      <c r="E361" s="280">
        <v>16829.683333333331</v>
      </c>
      <c r="F361" s="280">
        <v>16569.866666666665</v>
      </c>
      <c r="G361" s="280">
        <v>16239.73333333333</v>
      </c>
      <c r="H361" s="280">
        <v>17419.633333333331</v>
      </c>
      <c r="I361" s="280">
        <v>17749.766666666663</v>
      </c>
      <c r="J361" s="280">
        <v>18009.583333333332</v>
      </c>
      <c r="K361" s="278">
        <v>17489.95</v>
      </c>
      <c r="L361" s="278">
        <v>16900</v>
      </c>
      <c r="M361" s="278">
        <v>0.44311</v>
      </c>
    </row>
    <row r="362" spans="1:13">
      <c r="A362" s="269">
        <v>352</v>
      </c>
      <c r="B362" s="278" t="s">
        <v>488</v>
      </c>
      <c r="C362" s="279">
        <v>90.2</v>
      </c>
      <c r="D362" s="280">
        <v>89.283333333333346</v>
      </c>
      <c r="E362" s="280">
        <v>86.916666666666686</v>
      </c>
      <c r="F362" s="280">
        <v>83.63333333333334</v>
      </c>
      <c r="G362" s="280">
        <v>81.26666666666668</v>
      </c>
      <c r="H362" s="280">
        <v>92.566666666666691</v>
      </c>
      <c r="I362" s="280">
        <v>94.933333333333337</v>
      </c>
      <c r="J362" s="280">
        <v>98.216666666666697</v>
      </c>
      <c r="K362" s="278">
        <v>91.65</v>
      </c>
      <c r="L362" s="278">
        <v>86</v>
      </c>
      <c r="M362" s="278">
        <v>2.4083999999999999</v>
      </c>
    </row>
    <row r="363" spans="1:13">
      <c r="A363" s="269">
        <v>353</v>
      </c>
      <c r="B363" s="278" t="s">
        <v>485</v>
      </c>
      <c r="C363" s="279">
        <v>11.15</v>
      </c>
      <c r="D363" s="280">
        <v>11.199999999999998</v>
      </c>
      <c r="E363" s="280">
        <v>10.899999999999995</v>
      </c>
      <c r="F363" s="280">
        <v>10.649999999999997</v>
      </c>
      <c r="G363" s="280">
        <v>10.349999999999994</v>
      </c>
      <c r="H363" s="280">
        <v>11.449999999999996</v>
      </c>
      <c r="I363" s="280">
        <v>11.749999999999996</v>
      </c>
      <c r="J363" s="280">
        <v>11.999999999999996</v>
      </c>
      <c r="K363" s="278">
        <v>11.5</v>
      </c>
      <c r="L363" s="278">
        <v>10.95</v>
      </c>
      <c r="M363" s="278">
        <v>7.6151900000000001</v>
      </c>
    </row>
    <row r="364" spans="1:13">
      <c r="A364" s="269">
        <v>354</v>
      </c>
      <c r="B364" s="278" t="s">
        <v>161</v>
      </c>
      <c r="C364" s="279">
        <v>918.8</v>
      </c>
      <c r="D364" s="280">
        <v>905.36666666666667</v>
      </c>
      <c r="E364" s="280">
        <v>870.73333333333335</v>
      </c>
      <c r="F364" s="280">
        <v>822.66666666666663</v>
      </c>
      <c r="G364" s="280">
        <v>788.0333333333333</v>
      </c>
      <c r="H364" s="280">
        <v>953.43333333333339</v>
      </c>
      <c r="I364" s="280">
        <v>988.06666666666683</v>
      </c>
      <c r="J364" s="280">
        <v>1036.1333333333334</v>
      </c>
      <c r="K364" s="278">
        <v>940</v>
      </c>
      <c r="L364" s="278">
        <v>857.3</v>
      </c>
      <c r="M364" s="278">
        <v>36.635060000000003</v>
      </c>
    </row>
    <row r="365" spans="1:13">
      <c r="A365" s="269">
        <v>355</v>
      </c>
      <c r="B365" s="278" t="s">
        <v>489</v>
      </c>
      <c r="C365" s="279">
        <v>504.6</v>
      </c>
      <c r="D365" s="280">
        <v>497.31666666666666</v>
      </c>
      <c r="E365" s="280">
        <v>479.63333333333333</v>
      </c>
      <c r="F365" s="280">
        <v>454.66666666666669</v>
      </c>
      <c r="G365" s="280">
        <v>436.98333333333335</v>
      </c>
      <c r="H365" s="280">
        <v>522.2833333333333</v>
      </c>
      <c r="I365" s="280">
        <v>539.96666666666658</v>
      </c>
      <c r="J365" s="280">
        <v>564.93333333333328</v>
      </c>
      <c r="K365" s="278">
        <v>515</v>
      </c>
      <c r="L365" s="278">
        <v>472.35</v>
      </c>
      <c r="M365" s="278">
        <v>7.7405099999999996</v>
      </c>
    </row>
    <row r="366" spans="1:13">
      <c r="A366" s="269">
        <v>356</v>
      </c>
      <c r="B366" s="278" t="s">
        <v>162</v>
      </c>
      <c r="C366" s="279">
        <v>233.6</v>
      </c>
      <c r="D366" s="280">
        <v>231.43333333333331</v>
      </c>
      <c r="E366" s="280">
        <v>227.96666666666661</v>
      </c>
      <c r="F366" s="280">
        <v>222.33333333333331</v>
      </c>
      <c r="G366" s="280">
        <v>218.86666666666662</v>
      </c>
      <c r="H366" s="280">
        <v>237.06666666666661</v>
      </c>
      <c r="I366" s="280">
        <v>240.5333333333333</v>
      </c>
      <c r="J366" s="280">
        <v>246.1666666666666</v>
      </c>
      <c r="K366" s="278">
        <v>234.9</v>
      </c>
      <c r="L366" s="278">
        <v>225.8</v>
      </c>
      <c r="M366" s="278">
        <v>20.29401</v>
      </c>
    </row>
    <row r="367" spans="1:13">
      <c r="A367" s="269">
        <v>357</v>
      </c>
      <c r="B367" s="278" t="s">
        <v>163</v>
      </c>
      <c r="C367" s="279">
        <v>89.9</v>
      </c>
      <c r="D367" s="280">
        <v>89.90000000000002</v>
      </c>
      <c r="E367" s="280">
        <v>88.400000000000034</v>
      </c>
      <c r="F367" s="280">
        <v>86.90000000000002</v>
      </c>
      <c r="G367" s="280">
        <v>85.400000000000034</v>
      </c>
      <c r="H367" s="280">
        <v>91.400000000000034</v>
      </c>
      <c r="I367" s="280">
        <v>92.9</v>
      </c>
      <c r="J367" s="280">
        <v>94.400000000000034</v>
      </c>
      <c r="K367" s="278">
        <v>91.4</v>
      </c>
      <c r="L367" s="278">
        <v>88.4</v>
      </c>
      <c r="M367" s="278">
        <v>57.260809999999999</v>
      </c>
    </row>
    <row r="368" spans="1:13">
      <c r="A368" s="269">
        <v>358</v>
      </c>
      <c r="B368" s="278" t="s">
        <v>276</v>
      </c>
      <c r="C368" s="279">
        <v>4767.95</v>
      </c>
      <c r="D368" s="280">
        <v>4756.833333333333</v>
      </c>
      <c r="E368" s="280">
        <v>4677.7166666666662</v>
      </c>
      <c r="F368" s="280">
        <v>4587.4833333333336</v>
      </c>
      <c r="G368" s="280">
        <v>4508.3666666666668</v>
      </c>
      <c r="H368" s="280">
        <v>4847.0666666666657</v>
      </c>
      <c r="I368" s="280">
        <v>4926.1833333333325</v>
      </c>
      <c r="J368" s="280">
        <v>5016.4166666666652</v>
      </c>
      <c r="K368" s="278">
        <v>4835.95</v>
      </c>
      <c r="L368" s="278">
        <v>4666.6000000000004</v>
      </c>
      <c r="M368" s="278">
        <v>0.83509999999999995</v>
      </c>
    </row>
    <row r="369" spans="1:13">
      <c r="A369" s="269">
        <v>359</v>
      </c>
      <c r="B369" s="278" t="s">
        <v>278</v>
      </c>
      <c r="C369" s="279">
        <v>10143.35</v>
      </c>
      <c r="D369" s="280">
        <v>10160.783333333333</v>
      </c>
      <c r="E369" s="280">
        <v>9946.5666666666657</v>
      </c>
      <c r="F369" s="280">
        <v>9749.7833333333328</v>
      </c>
      <c r="G369" s="280">
        <v>9535.5666666666657</v>
      </c>
      <c r="H369" s="280">
        <v>10357.566666666666</v>
      </c>
      <c r="I369" s="280">
        <v>10571.783333333333</v>
      </c>
      <c r="J369" s="280">
        <v>10768.566666666666</v>
      </c>
      <c r="K369" s="278">
        <v>10375</v>
      </c>
      <c r="L369" s="278">
        <v>9964</v>
      </c>
      <c r="M369" s="278">
        <v>5.0560000000000001E-2</v>
      </c>
    </row>
    <row r="370" spans="1:13">
      <c r="A370" s="269">
        <v>360</v>
      </c>
      <c r="B370" s="278" t="s">
        <v>495</v>
      </c>
      <c r="C370" s="279">
        <v>4227.95</v>
      </c>
      <c r="D370" s="280">
        <v>4212</v>
      </c>
      <c r="E370" s="280">
        <v>4156</v>
      </c>
      <c r="F370" s="280">
        <v>4084.05</v>
      </c>
      <c r="G370" s="280">
        <v>4028.05</v>
      </c>
      <c r="H370" s="280">
        <v>4283.95</v>
      </c>
      <c r="I370" s="280">
        <v>4339.95</v>
      </c>
      <c r="J370" s="280">
        <v>4411.8999999999996</v>
      </c>
      <c r="K370" s="278">
        <v>4268</v>
      </c>
      <c r="L370" s="278">
        <v>4140.05</v>
      </c>
      <c r="M370" s="278">
        <v>7.7649999999999997E-2</v>
      </c>
    </row>
    <row r="371" spans="1:13">
      <c r="A371" s="269">
        <v>361</v>
      </c>
      <c r="B371" s="278" t="s">
        <v>490</v>
      </c>
      <c r="C371" s="279">
        <v>73.849999999999994</v>
      </c>
      <c r="D371" s="280">
        <v>73.900000000000006</v>
      </c>
      <c r="E371" s="280">
        <v>72.850000000000009</v>
      </c>
      <c r="F371" s="280">
        <v>71.850000000000009</v>
      </c>
      <c r="G371" s="280">
        <v>70.800000000000011</v>
      </c>
      <c r="H371" s="280">
        <v>74.900000000000006</v>
      </c>
      <c r="I371" s="280">
        <v>75.950000000000017</v>
      </c>
      <c r="J371" s="280">
        <v>76.95</v>
      </c>
      <c r="K371" s="278">
        <v>74.95</v>
      </c>
      <c r="L371" s="278">
        <v>72.900000000000006</v>
      </c>
      <c r="M371" s="278">
        <v>1.41422</v>
      </c>
    </row>
    <row r="372" spans="1:13">
      <c r="A372" s="269">
        <v>362</v>
      </c>
      <c r="B372" s="278" t="s">
        <v>491</v>
      </c>
      <c r="C372" s="279">
        <v>534.4</v>
      </c>
      <c r="D372" s="280">
        <v>529.65</v>
      </c>
      <c r="E372" s="280">
        <v>515.4</v>
      </c>
      <c r="F372" s="280">
        <v>496.4</v>
      </c>
      <c r="G372" s="280">
        <v>482.15</v>
      </c>
      <c r="H372" s="280">
        <v>548.65</v>
      </c>
      <c r="I372" s="280">
        <v>562.9</v>
      </c>
      <c r="J372" s="280">
        <v>581.9</v>
      </c>
      <c r="K372" s="278">
        <v>543.9</v>
      </c>
      <c r="L372" s="278">
        <v>510.65</v>
      </c>
      <c r="M372" s="278">
        <v>0.77620999999999996</v>
      </c>
    </row>
    <row r="373" spans="1:13">
      <c r="A373" s="269">
        <v>363</v>
      </c>
      <c r="B373" s="278" t="s">
        <v>164</v>
      </c>
      <c r="C373" s="279">
        <v>1430.55</v>
      </c>
      <c r="D373" s="280">
        <v>1418.9333333333334</v>
      </c>
      <c r="E373" s="280">
        <v>1387.8166666666668</v>
      </c>
      <c r="F373" s="280">
        <v>1345.0833333333335</v>
      </c>
      <c r="G373" s="280">
        <v>1313.9666666666669</v>
      </c>
      <c r="H373" s="280">
        <v>1461.6666666666667</v>
      </c>
      <c r="I373" s="280">
        <v>1492.7833333333335</v>
      </c>
      <c r="J373" s="280">
        <v>1535.5166666666667</v>
      </c>
      <c r="K373" s="278">
        <v>1450.05</v>
      </c>
      <c r="L373" s="278">
        <v>1376.2</v>
      </c>
      <c r="M373" s="278">
        <v>11.068580000000001</v>
      </c>
    </row>
    <row r="374" spans="1:13">
      <c r="A374" s="269">
        <v>364</v>
      </c>
      <c r="B374" s="278" t="s">
        <v>274</v>
      </c>
      <c r="C374" s="279">
        <v>1544.85</v>
      </c>
      <c r="D374" s="280">
        <v>1543.2833333333335</v>
      </c>
      <c r="E374" s="280">
        <v>1512.5666666666671</v>
      </c>
      <c r="F374" s="280">
        <v>1480.2833333333335</v>
      </c>
      <c r="G374" s="280">
        <v>1449.5666666666671</v>
      </c>
      <c r="H374" s="280">
        <v>1575.5666666666671</v>
      </c>
      <c r="I374" s="280">
        <v>1606.2833333333338</v>
      </c>
      <c r="J374" s="280">
        <v>1638.5666666666671</v>
      </c>
      <c r="K374" s="278">
        <v>1574</v>
      </c>
      <c r="L374" s="278">
        <v>1511</v>
      </c>
      <c r="M374" s="278">
        <v>2.25054</v>
      </c>
    </row>
    <row r="375" spans="1:13">
      <c r="A375" s="269">
        <v>365</v>
      </c>
      <c r="B375" s="278" t="s">
        <v>165</v>
      </c>
      <c r="C375" s="279">
        <v>29.35</v>
      </c>
      <c r="D375" s="280">
        <v>29.150000000000002</v>
      </c>
      <c r="E375" s="280">
        <v>28.700000000000003</v>
      </c>
      <c r="F375" s="280">
        <v>28.05</v>
      </c>
      <c r="G375" s="280">
        <v>27.6</v>
      </c>
      <c r="H375" s="280">
        <v>29.800000000000004</v>
      </c>
      <c r="I375" s="280">
        <v>30.25</v>
      </c>
      <c r="J375" s="280">
        <v>30.900000000000006</v>
      </c>
      <c r="K375" s="278">
        <v>29.6</v>
      </c>
      <c r="L375" s="278">
        <v>28.5</v>
      </c>
      <c r="M375" s="278">
        <v>180.05224999999999</v>
      </c>
    </row>
    <row r="376" spans="1:13">
      <c r="A376" s="269">
        <v>366</v>
      </c>
      <c r="B376" s="278" t="s">
        <v>275</v>
      </c>
      <c r="C376" s="279">
        <v>172.95</v>
      </c>
      <c r="D376" s="280">
        <v>174.7166666666667</v>
      </c>
      <c r="E376" s="280">
        <v>169.53333333333339</v>
      </c>
      <c r="F376" s="280">
        <v>166.1166666666667</v>
      </c>
      <c r="G376" s="280">
        <v>160.93333333333339</v>
      </c>
      <c r="H376" s="280">
        <v>178.13333333333338</v>
      </c>
      <c r="I376" s="280">
        <v>183.31666666666666</v>
      </c>
      <c r="J376" s="280">
        <v>186.73333333333338</v>
      </c>
      <c r="K376" s="278">
        <v>179.9</v>
      </c>
      <c r="L376" s="278">
        <v>171.3</v>
      </c>
      <c r="M376" s="278">
        <v>10.76789</v>
      </c>
    </row>
    <row r="377" spans="1:13">
      <c r="A377" s="269">
        <v>367</v>
      </c>
      <c r="B377" s="278" t="s">
        <v>486</v>
      </c>
      <c r="C377" s="279">
        <v>111.35</v>
      </c>
      <c r="D377" s="280">
        <v>112.26666666666667</v>
      </c>
      <c r="E377" s="280">
        <v>108.63333333333333</v>
      </c>
      <c r="F377" s="280">
        <v>105.91666666666666</v>
      </c>
      <c r="G377" s="280">
        <v>102.28333333333332</v>
      </c>
      <c r="H377" s="280">
        <v>114.98333333333333</v>
      </c>
      <c r="I377" s="280">
        <v>118.61666666666669</v>
      </c>
      <c r="J377" s="280">
        <v>121.33333333333334</v>
      </c>
      <c r="K377" s="278">
        <v>115.9</v>
      </c>
      <c r="L377" s="278">
        <v>109.55</v>
      </c>
      <c r="M377" s="278">
        <v>1.8178399999999999</v>
      </c>
    </row>
    <row r="378" spans="1:13">
      <c r="A378" s="269">
        <v>368</v>
      </c>
      <c r="B378" s="278" t="s">
        <v>492</v>
      </c>
      <c r="C378" s="279">
        <v>677</v>
      </c>
      <c r="D378" s="280">
        <v>672.31666666666672</v>
      </c>
      <c r="E378" s="280">
        <v>657.68333333333339</v>
      </c>
      <c r="F378" s="280">
        <v>638.36666666666667</v>
      </c>
      <c r="G378" s="280">
        <v>623.73333333333335</v>
      </c>
      <c r="H378" s="280">
        <v>691.63333333333344</v>
      </c>
      <c r="I378" s="280">
        <v>706.26666666666688</v>
      </c>
      <c r="J378" s="280">
        <v>725.58333333333348</v>
      </c>
      <c r="K378" s="278">
        <v>686.95</v>
      </c>
      <c r="L378" s="278">
        <v>653</v>
      </c>
      <c r="M378" s="278">
        <v>1.5866100000000001</v>
      </c>
    </row>
    <row r="379" spans="1:13">
      <c r="A379" s="269">
        <v>369</v>
      </c>
      <c r="B379" s="278" t="s">
        <v>166</v>
      </c>
      <c r="C379" s="279">
        <v>165.4</v>
      </c>
      <c r="D379" s="280">
        <v>164.91666666666666</v>
      </c>
      <c r="E379" s="280">
        <v>163.18333333333331</v>
      </c>
      <c r="F379" s="280">
        <v>160.96666666666664</v>
      </c>
      <c r="G379" s="280">
        <v>159.23333333333329</v>
      </c>
      <c r="H379" s="280">
        <v>167.13333333333333</v>
      </c>
      <c r="I379" s="280">
        <v>168.86666666666667</v>
      </c>
      <c r="J379" s="280">
        <v>171.08333333333334</v>
      </c>
      <c r="K379" s="278">
        <v>166.65</v>
      </c>
      <c r="L379" s="278">
        <v>162.69999999999999</v>
      </c>
      <c r="M379" s="278">
        <v>72.302499999999995</v>
      </c>
    </row>
    <row r="380" spans="1:13">
      <c r="A380" s="269">
        <v>370</v>
      </c>
      <c r="B380" s="278" t="s">
        <v>493</v>
      </c>
      <c r="C380" s="279">
        <v>58.7</v>
      </c>
      <c r="D380" s="280">
        <v>58.366666666666667</v>
      </c>
      <c r="E380" s="280">
        <v>56.483333333333334</v>
      </c>
      <c r="F380" s="280">
        <v>54.266666666666666</v>
      </c>
      <c r="G380" s="280">
        <v>52.383333333333333</v>
      </c>
      <c r="H380" s="280">
        <v>60.583333333333336</v>
      </c>
      <c r="I380" s="280">
        <v>62.466666666666676</v>
      </c>
      <c r="J380" s="280">
        <v>64.683333333333337</v>
      </c>
      <c r="K380" s="278">
        <v>60.25</v>
      </c>
      <c r="L380" s="278">
        <v>56.15</v>
      </c>
      <c r="M380" s="278">
        <v>19.10736</v>
      </c>
    </row>
    <row r="381" spans="1:13">
      <c r="A381" s="269">
        <v>371</v>
      </c>
      <c r="B381" s="278" t="s">
        <v>277</v>
      </c>
      <c r="C381" s="279">
        <v>161</v>
      </c>
      <c r="D381" s="280">
        <v>161.35</v>
      </c>
      <c r="E381" s="280">
        <v>156.79999999999998</v>
      </c>
      <c r="F381" s="280">
        <v>152.6</v>
      </c>
      <c r="G381" s="280">
        <v>148.04999999999998</v>
      </c>
      <c r="H381" s="280">
        <v>165.54999999999998</v>
      </c>
      <c r="I381" s="280">
        <v>170.1</v>
      </c>
      <c r="J381" s="280">
        <v>174.29999999999998</v>
      </c>
      <c r="K381" s="278">
        <v>165.9</v>
      </c>
      <c r="L381" s="278">
        <v>157.15</v>
      </c>
      <c r="M381" s="278">
        <v>4.1866500000000002</v>
      </c>
    </row>
    <row r="382" spans="1:13">
      <c r="A382" s="269">
        <v>372</v>
      </c>
      <c r="B382" s="278" t="s">
        <v>494</v>
      </c>
      <c r="C382" s="279">
        <v>33.85</v>
      </c>
      <c r="D382" s="280">
        <v>34.216666666666669</v>
      </c>
      <c r="E382" s="280">
        <v>32.983333333333334</v>
      </c>
      <c r="F382" s="280">
        <v>32.116666666666667</v>
      </c>
      <c r="G382" s="280">
        <v>30.883333333333333</v>
      </c>
      <c r="H382" s="280">
        <v>35.083333333333336</v>
      </c>
      <c r="I382" s="280">
        <v>36.31666666666667</v>
      </c>
      <c r="J382" s="280">
        <v>37.183333333333337</v>
      </c>
      <c r="K382" s="278">
        <v>35.450000000000003</v>
      </c>
      <c r="L382" s="278">
        <v>33.35</v>
      </c>
      <c r="M382" s="278">
        <v>1.7139599999999999</v>
      </c>
    </row>
    <row r="383" spans="1:13">
      <c r="A383" s="269">
        <v>373</v>
      </c>
      <c r="B383" s="278" t="s">
        <v>487</v>
      </c>
      <c r="C383" s="279">
        <v>38.5</v>
      </c>
      <c r="D383" s="280">
        <v>38.333333333333336</v>
      </c>
      <c r="E383" s="280">
        <v>37.916666666666671</v>
      </c>
      <c r="F383" s="280">
        <v>37.333333333333336</v>
      </c>
      <c r="G383" s="280">
        <v>36.916666666666671</v>
      </c>
      <c r="H383" s="280">
        <v>38.916666666666671</v>
      </c>
      <c r="I383" s="280">
        <v>39.333333333333343</v>
      </c>
      <c r="J383" s="280">
        <v>39.916666666666671</v>
      </c>
      <c r="K383" s="278">
        <v>38.75</v>
      </c>
      <c r="L383" s="278">
        <v>37.75</v>
      </c>
      <c r="M383" s="278">
        <v>6.7671299999999999</v>
      </c>
    </row>
    <row r="384" spans="1:13">
      <c r="A384" s="269">
        <v>374</v>
      </c>
      <c r="B384" s="278" t="s">
        <v>167</v>
      </c>
      <c r="C384" s="279">
        <v>895.3</v>
      </c>
      <c r="D384" s="280">
        <v>900.2166666666667</v>
      </c>
      <c r="E384" s="280">
        <v>862.43333333333339</v>
      </c>
      <c r="F384" s="280">
        <v>829.56666666666672</v>
      </c>
      <c r="G384" s="280">
        <v>791.78333333333342</v>
      </c>
      <c r="H384" s="280">
        <v>933.08333333333337</v>
      </c>
      <c r="I384" s="280">
        <v>970.86666666666667</v>
      </c>
      <c r="J384" s="280">
        <v>1003.7333333333333</v>
      </c>
      <c r="K384" s="278">
        <v>938</v>
      </c>
      <c r="L384" s="278">
        <v>867.35</v>
      </c>
      <c r="M384" s="278">
        <v>21.461929999999999</v>
      </c>
    </row>
    <row r="385" spans="1:13">
      <c r="A385" s="269">
        <v>375</v>
      </c>
      <c r="B385" s="278" t="s">
        <v>279</v>
      </c>
      <c r="C385" s="279">
        <v>192.75</v>
      </c>
      <c r="D385" s="280">
        <v>194.78333333333333</v>
      </c>
      <c r="E385" s="280">
        <v>189.56666666666666</v>
      </c>
      <c r="F385" s="280">
        <v>186.38333333333333</v>
      </c>
      <c r="G385" s="280">
        <v>181.16666666666666</v>
      </c>
      <c r="H385" s="280">
        <v>197.96666666666667</v>
      </c>
      <c r="I385" s="280">
        <v>203.18333333333331</v>
      </c>
      <c r="J385" s="280">
        <v>206.36666666666667</v>
      </c>
      <c r="K385" s="278">
        <v>200</v>
      </c>
      <c r="L385" s="278">
        <v>191.6</v>
      </c>
      <c r="M385" s="278">
        <v>3.2405599999999999</v>
      </c>
    </row>
    <row r="386" spans="1:13">
      <c r="A386" s="269">
        <v>376</v>
      </c>
      <c r="B386" s="278" t="s">
        <v>497</v>
      </c>
      <c r="C386" s="279">
        <v>297.5</v>
      </c>
      <c r="D386" s="280">
        <v>293.15000000000003</v>
      </c>
      <c r="E386" s="280">
        <v>284.30000000000007</v>
      </c>
      <c r="F386" s="280">
        <v>271.10000000000002</v>
      </c>
      <c r="G386" s="280">
        <v>262.25000000000006</v>
      </c>
      <c r="H386" s="280">
        <v>306.35000000000008</v>
      </c>
      <c r="I386" s="280">
        <v>315.2000000000001</v>
      </c>
      <c r="J386" s="280">
        <v>328.40000000000009</v>
      </c>
      <c r="K386" s="278">
        <v>302</v>
      </c>
      <c r="L386" s="278">
        <v>279.95</v>
      </c>
      <c r="M386" s="278">
        <v>9.6514500000000005</v>
      </c>
    </row>
    <row r="387" spans="1:13">
      <c r="A387" s="269">
        <v>377</v>
      </c>
      <c r="B387" s="278" t="s">
        <v>499</v>
      </c>
      <c r="C387" s="279">
        <v>67.849999999999994</v>
      </c>
      <c r="D387" s="280">
        <v>67.816666666666663</v>
      </c>
      <c r="E387" s="280">
        <v>66.23333333333332</v>
      </c>
      <c r="F387" s="280">
        <v>64.61666666666666</v>
      </c>
      <c r="G387" s="280">
        <v>63.033333333333317</v>
      </c>
      <c r="H387" s="280">
        <v>69.433333333333323</v>
      </c>
      <c r="I387" s="280">
        <v>71.016666666666666</v>
      </c>
      <c r="J387" s="280">
        <v>72.633333333333326</v>
      </c>
      <c r="K387" s="278">
        <v>69.400000000000006</v>
      </c>
      <c r="L387" s="278">
        <v>66.2</v>
      </c>
      <c r="M387" s="278">
        <v>8.7206899999999994</v>
      </c>
    </row>
    <row r="388" spans="1:13">
      <c r="A388" s="269">
        <v>378</v>
      </c>
      <c r="B388" s="278" t="s">
        <v>280</v>
      </c>
      <c r="C388" s="279">
        <v>549.79999999999995</v>
      </c>
      <c r="D388" s="280">
        <v>555.34999999999991</v>
      </c>
      <c r="E388" s="280">
        <v>539.54999999999984</v>
      </c>
      <c r="F388" s="280">
        <v>529.29999999999995</v>
      </c>
      <c r="G388" s="280">
        <v>513.49999999999989</v>
      </c>
      <c r="H388" s="280">
        <v>565.5999999999998</v>
      </c>
      <c r="I388" s="280">
        <v>581.4</v>
      </c>
      <c r="J388" s="280">
        <v>591.64999999999975</v>
      </c>
      <c r="K388" s="278">
        <v>571.15</v>
      </c>
      <c r="L388" s="278">
        <v>545.1</v>
      </c>
      <c r="M388" s="278">
        <v>0.68349000000000004</v>
      </c>
    </row>
    <row r="389" spans="1:13">
      <c r="A389" s="269">
        <v>379</v>
      </c>
      <c r="B389" s="278" t="s">
        <v>500</v>
      </c>
      <c r="C389" s="279">
        <v>222.15</v>
      </c>
      <c r="D389" s="280">
        <v>217.95000000000002</v>
      </c>
      <c r="E389" s="280">
        <v>209.20000000000005</v>
      </c>
      <c r="F389" s="280">
        <v>196.25000000000003</v>
      </c>
      <c r="G389" s="280">
        <v>187.50000000000006</v>
      </c>
      <c r="H389" s="280">
        <v>230.90000000000003</v>
      </c>
      <c r="I389" s="280">
        <v>239.64999999999998</v>
      </c>
      <c r="J389" s="280">
        <v>252.60000000000002</v>
      </c>
      <c r="K389" s="278">
        <v>226.7</v>
      </c>
      <c r="L389" s="278">
        <v>205</v>
      </c>
      <c r="M389" s="278">
        <v>16.513850000000001</v>
      </c>
    </row>
    <row r="390" spans="1:13">
      <c r="A390" s="269">
        <v>380</v>
      </c>
      <c r="B390" s="278" t="s">
        <v>168</v>
      </c>
      <c r="C390" s="279">
        <v>530</v>
      </c>
      <c r="D390" s="280">
        <v>522.80000000000007</v>
      </c>
      <c r="E390" s="280">
        <v>509.30000000000018</v>
      </c>
      <c r="F390" s="280">
        <v>488.60000000000014</v>
      </c>
      <c r="G390" s="280">
        <v>475.10000000000025</v>
      </c>
      <c r="H390" s="280">
        <v>543.50000000000011</v>
      </c>
      <c r="I390" s="280">
        <v>556.99999999999989</v>
      </c>
      <c r="J390" s="280">
        <v>577.70000000000005</v>
      </c>
      <c r="K390" s="278">
        <v>536.29999999999995</v>
      </c>
      <c r="L390" s="278">
        <v>502.1</v>
      </c>
      <c r="M390" s="278">
        <v>10.95416</v>
      </c>
    </row>
    <row r="391" spans="1:13">
      <c r="A391" s="269">
        <v>381</v>
      </c>
      <c r="B391" s="278" t="s">
        <v>502</v>
      </c>
      <c r="C391" s="279">
        <v>868</v>
      </c>
      <c r="D391" s="280">
        <v>869.31666666666661</v>
      </c>
      <c r="E391" s="280">
        <v>863.63333333333321</v>
      </c>
      <c r="F391" s="280">
        <v>859.26666666666665</v>
      </c>
      <c r="G391" s="280">
        <v>853.58333333333326</v>
      </c>
      <c r="H391" s="280">
        <v>873.68333333333317</v>
      </c>
      <c r="I391" s="280">
        <v>879.36666666666656</v>
      </c>
      <c r="J391" s="280">
        <v>883.73333333333312</v>
      </c>
      <c r="K391" s="278">
        <v>875</v>
      </c>
      <c r="L391" s="278">
        <v>864.95</v>
      </c>
      <c r="M391" s="278">
        <v>5.0259999999999999E-2</v>
      </c>
    </row>
    <row r="392" spans="1:13">
      <c r="A392" s="269">
        <v>382</v>
      </c>
      <c r="B392" s="278" t="s">
        <v>503</v>
      </c>
      <c r="C392" s="279">
        <v>231.55</v>
      </c>
      <c r="D392" s="280">
        <v>227.20000000000002</v>
      </c>
      <c r="E392" s="280">
        <v>222.85000000000002</v>
      </c>
      <c r="F392" s="280">
        <v>214.15</v>
      </c>
      <c r="G392" s="280">
        <v>209.8</v>
      </c>
      <c r="H392" s="280">
        <v>235.90000000000003</v>
      </c>
      <c r="I392" s="280">
        <v>240.25</v>
      </c>
      <c r="J392" s="280">
        <v>248.95000000000005</v>
      </c>
      <c r="K392" s="278">
        <v>231.55</v>
      </c>
      <c r="L392" s="278">
        <v>218.5</v>
      </c>
      <c r="M392" s="278">
        <v>1.6065799999999999</v>
      </c>
    </row>
    <row r="393" spans="1:13">
      <c r="A393" s="269">
        <v>383</v>
      </c>
      <c r="B393" s="278" t="s">
        <v>169</v>
      </c>
      <c r="C393" s="279">
        <v>132.1</v>
      </c>
      <c r="D393" s="280">
        <v>128.76666666666665</v>
      </c>
      <c r="E393" s="280">
        <v>123.18333333333331</v>
      </c>
      <c r="F393" s="280">
        <v>114.26666666666665</v>
      </c>
      <c r="G393" s="280">
        <v>108.68333333333331</v>
      </c>
      <c r="H393" s="280">
        <v>137.68333333333331</v>
      </c>
      <c r="I393" s="280">
        <v>143.26666666666668</v>
      </c>
      <c r="J393" s="280">
        <v>152.18333333333331</v>
      </c>
      <c r="K393" s="278">
        <v>134.35</v>
      </c>
      <c r="L393" s="278">
        <v>119.85</v>
      </c>
      <c r="M393" s="278">
        <v>541.40659000000005</v>
      </c>
    </row>
    <row r="394" spans="1:13">
      <c r="A394" s="269">
        <v>384</v>
      </c>
      <c r="B394" s="278" t="s">
        <v>501</v>
      </c>
      <c r="C394" s="279">
        <v>38.799999999999997</v>
      </c>
      <c r="D394" s="280">
        <v>39.216666666666669</v>
      </c>
      <c r="E394" s="280">
        <v>38.233333333333334</v>
      </c>
      <c r="F394" s="280">
        <v>37.666666666666664</v>
      </c>
      <c r="G394" s="280">
        <v>36.68333333333333</v>
      </c>
      <c r="H394" s="280">
        <v>39.783333333333339</v>
      </c>
      <c r="I394" s="280">
        <v>40.766666666666673</v>
      </c>
      <c r="J394" s="280">
        <v>41.333333333333343</v>
      </c>
      <c r="K394" s="278">
        <v>40.200000000000003</v>
      </c>
      <c r="L394" s="278">
        <v>38.65</v>
      </c>
      <c r="M394" s="278">
        <v>26.14104</v>
      </c>
    </row>
    <row r="395" spans="1:13">
      <c r="A395" s="269">
        <v>385</v>
      </c>
      <c r="B395" s="278" t="s">
        <v>170</v>
      </c>
      <c r="C395" s="279">
        <v>91.5</v>
      </c>
      <c r="D395" s="280">
        <v>90.583333333333329</v>
      </c>
      <c r="E395" s="280">
        <v>89.416666666666657</v>
      </c>
      <c r="F395" s="280">
        <v>87.333333333333329</v>
      </c>
      <c r="G395" s="280">
        <v>86.166666666666657</v>
      </c>
      <c r="H395" s="280">
        <v>92.666666666666657</v>
      </c>
      <c r="I395" s="280">
        <v>93.833333333333314</v>
      </c>
      <c r="J395" s="280">
        <v>95.916666666666657</v>
      </c>
      <c r="K395" s="278">
        <v>91.75</v>
      </c>
      <c r="L395" s="278">
        <v>88.5</v>
      </c>
      <c r="M395" s="278">
        <v>71.158190000000005</v>
      </c>
    </row>
    <row r="396" spans="1:13">
      <c r="A396" s="269">
        <v>386</v>
      </c>
      <c r="B396" s="278" t="s">
        <v>504</v>
      </c>
      <c r="C396" s="279">
        <v>73.05</v>
      </c>
      <c r="D396" s="280">
        <v>72.533333333333331</v>
      </c>
      <c r="E396" s="280">
        <v>70.766666666666666</v>
      </c>
      <c r="F396" s="280">
        <v>68.483333333333334</v>
      </c>
      <c r="G396" s="280">
        <v>66.716666666666669</v>
      </c>
      <c r="H396" s="280">
        <v>74.816666666666663</v>
      </c>
      <c r="I396" s="280">
        <v>76.583333333333314</v>
      </c>
      <c r="J396" s="280">
        <v>78.86666666666666</v>
      </c>
      <c r="K396" s="278">
        <v>74.3</v>
      </c>
      <c r="L396" s="278">
        <v>70.25</v>
      </c>
      <c r="M396" s="278">
        <v>3.7839900000000002</v>
      </c>
    </row>
    <row r="397" spans="1:13">
      <c r="A397" s="269">
        <v>387</v>
      </c>
      <c r="B397" s="278" t="s">
        <v>505</v>
      </c>
      <c r="C397" s="279">
        <v>605.29999999999995</v>
      </c>
      <c r="D397" s="280">
        <v>606.2166666666667</v>
      </c>
      <c r="E397" s="280">
        <v>601.43333333333339</v>
      </c>
      <c r="F397" s="280">
        <v>597.56666666666672</v>
      </c>
      <c r="G397" s="280">
        <v>592.78333333333342</v>
      </c>
      <c r="H397" s="280">
        <v>610.08333333333337</v>
      </c>
      <c r="I397" s="280">
        <v>614.86666666666667</v>
      </c>
      <c r="J397" s="280">
        <v>618.73333333333335</v>
      </c>
      <c r="K397" s="278">
        <v>611</v>
      </c>
      <c r="L397" s="278">
        <v>602.35</v>
      </c>
      <c r="M397" s="278">
        <v>0.98773999999999995</v>
      </c>
    </row>
    <row r="398" spans="1:13">
      <c r="A398" s="269">
        <v>388</v>
      </c>
      <c r="B398" s="278" t="s">
        <v>506</v>
      </c>
      <c r="C398" s="279">
        <v>9.5</v>
      </c>
      <c r="D398" s="280">
        <v>9.5</v>
      </c>
      <c r="E398" s="280">
        <v>9.5</v>
      </c>
      <c r="F398" s="280">
        <v>9.5</v>
      </c>
      <c r="G398" s="280">
        <v>9.5</v>
      </c>
      <c r="H398" s="280">
        <v>9.5</v>
      </c>
      <c r="I398" s="280">
        <v>9.5</v>
      </c>
      <c r="J398" s="280">
        <v>9.5</v>
      </c>
      <c r="K398" s="278">
        <v>9.5</v>
      </c>
      <c r="L398" s="278">
        <v>9.5</v>
      </c>
      <c r="M398" s="278">
        <v>8.2702600000000004</v>
      </c>
    </row>
    <row r="399" spans="1:13">
      <c r="A399" s="269">
        <v>389</v>
      </c>
      <c r="B399" s="278" t="s">
        <v>171</v>
      </c>
      <c r="C399" s="279">
        <v>1460.75</v>
      </c>
      <c r="D399" s="280">
        <v>1463.7333333333333</v>
      </c>
      <c r="E399" s="280">
        <v>1442.5166666666667</v>
      </c>
      <c r="F399" s="280">
        <v>1424.2833333333333</v>
      </c>
      <c r="G399" s="280">
        <v>1403.0666666666666</v>
      </c>
      <c r="H399" s="280">
        <v>1481.9666666666667</v>
      </c>
      <c r="I399" s="280">
        <v>1503.1833333333334</v>
      </c>
      <c r="J399" s="280">
        <v>1521.4166666666667</v>
      </c>
      <c r="K399" s="278">
        <v>1484.95</v>
      </c>
      <c r="L399" s="278">
        <v>1445.5</v>
      </c>
      <c r="M399" s="278">
        <v>185.10303999999999</v>
      </c>
    </row>
    <row r="400" spans="1:13">
      <c r="A400" s="269">
        <v>390</v>
      </c>
      <c r="B400" s="278" t="s">
        <v>507</v>
      </c>
      <c r="C400" s="279">
        <v>19.100000000000001</v>
      </c>
      <c r="D400" s="280">
        <v>19.100000000000001</v>
      </c>
      <c r="E400" s="280">
        <v>19.100000000000001</v>
      </c>
      <c r="F400" s="280">
        <v>19.100000000000001</v>
      </c>
      <c r="G400" s="280">
        <v>19.100000000000001</v>
      </c>
      <c r="H400" s="280">
        <v>19.100000000000001</v>
      </c>
      <c r="I400" s="280">
        <v>19.100000000000001</v>
      </c>
      <c r="J400" s="280">
        <v>19.100000000000001</v>
      </c>
      <c r="K400" s="278">
        <v>19.100000000000001</v>
      </c>
      <c r="L400" s="278">
        <v>19.100000000000001</v>
      </c>
      <c r="M400" s="278">
        <v>1.4277899999999999</v>
      </c>
    </row>
    <row r="401" spans="1:13">
      <c r="A401" s="269">
        <v>391</v>
      </c>
      <c r="B401" s="278" t="s">
        <v>520</v>
      </c>
      <c r="C401" s="279">
        <v>4.95</v>
      </c>
      <c r="D401" s="280">
        <v>4.9666666666666668</v>
      </c>
      <c r="E401" s="280">
        <v>4.8833333333333337</v>
      </c>
      <c r="F401" s="280">
        <v>4.8166666666666673</v>
      </c>
      <c r="G401" s="280">
        <v>4.7333333333333343</v>
      </c>
      <c r="H401" s="280">
        <v>5.0333333333333332</v>
      </c>
      <c r="I401" s="280">
        <v>5.1166666666666654</v>
      </c>
      <c r="J401" s="280">
        <v>5.1833333333333327</v>
      </c>
      <c r="K401" s="278">
        <v>5.05</v>
      </c>
      <c r="L401" s="278">
        <v>4.9000000000000004</v>
      </c>
      <c r="M401" s="278">
        <v>4.9087300000000003</v>
      </c>
    </row>
    <row r="402" spans="1:13">
      <c r="A402" s="269">
        <v>392</v>
      </c>
      <c r="B402" s="278" t="s">
        <v>509</v>
      </c>
      <c r="C402" s="279">
        <v>121</v>
      </c>
      <c r="D402" s="280">
        <v>119.3</v>
      </c>
      <c r="E402" s="280">
        <v>116</v>
      </c>
      <c r="F402" s="280">
        <v>111</v>
      </c>
      <c r="G402" s="280">
        <v>107.7</v>
      </c>
      <c r="H402" s="280">
        <v>124.3</v>
      </c>
      <c r="I402" s="280">
        <v>127.59999999999998</v>
      </c>
      <c r="J402" s="280">
        <v>132.6</v>
      </c>
      <c r="K402" s="278">
        <v>122.6</v>
      </c>
      <c r="L402" s="278">
        <v>114.3</v>
      </c>
      <c r="M402" s="278">
        <v>1.1576299999999999</v>
      </c>
    </row>
    <row r="403" spans="1:13">
      <c r="A403" s="269">
        <v>393</v>
      </c>
      <c r="B403" s="278" t="s">
        <v>2317</v>
      </c>
      <c r="C403" s="279">
        <v>81.099999999999994</v>
      </c>
      <c r="D403" s="280">
        <v>81.166666666666671</v>
      </c>
      <c r="E403" s="280">
        <v>80.433333333333337</v>
      </c>
      <c r="F403" s="280">
        <v>79.766666666666666</v>
      </c>
      <c r="G403" s="280">
        <v>79.033333333333331</v>
      </c>
      <c r="H403" s="280">
        <v>81.833333333333343</v>
      </c>
      <c r="I403" s="280">
        <v>82.566666666666663</v>
      </c>
      <c r="J403" s="280">
        <v>83.233333333333348</v>
      </c>
      <c r="K403" s="278">
        <v>81.900000000000006</v>
      </c>
      <c r="L403" s="278">
        <v>80.5</v>
      </c>
      <c r="M403" s="278">
        <v>0.84392999999999996</v>
      </c>
    </row>
    <row r="404" spans="1:13">
      <c r="A404" s="269">
        <v>394</v>
      </c>
      <c r="B404" s="278" t="s">
        <v>496</v>
      </c>
      <c r="C404" s="279">
        <v>225.35</v>
      </c>
      <c r="D404" s="280">
        <v>224.95000000000002</v>
      </c>
      <c r="E404" s="280">
        <v>220.40000000000003</v>
      </c>
      <c r="F404" s="280">
        <v>215.45000000000002</v>
      </c>
      <c r="G404" s="280">
        <v>210.90000000000003</v>
      </c>
      <c r="H404" s="280">
        <v>229.90000000000003</v>
      </c>
      <c r="I404" s="280">
        <v>234.45000000000005</v>
      </c>
      <c r="J404" s="280">
        <v>239.40000000000003</v>
      </c>
      <c r="K404" s="278">
        <v>229.5</v>
      </c>
      <c r="L404" s="278">
        <v>220</v>
      </c>
      <c r="M404" s="278">
        <v>4.2289300000000001</v>
      </c>
    </row>
    <row r="405" spans="1:13">
      <c r="A405" s="269">
        <v>395</v>
      </c>
      <c r="B405" s="278" t="s">
        <v>508</v>
      </c>
      <c r="C405" s="279">
        <v>2</v>
      </c>
      <c r="D405" s="280">
        <v>2</v>
      </c>
      <c r="E405" s="280">
        <v>2</v>
      </c>
      <c r="F405" s="280">
        <v>2</v>
      </c>
      <c r="G405" s="280">
        <v>2</v>
      </c>
      <c r="H405" s="280">
        <v>2</v>
      </c>
      <c r="I405" s="280">
        <v>2</v>
      </c>
      <c r="J405" s="280">
        <v>2</v>
      </c>
      <c r="K405" s="278">
        <v>2</v>
      </c>
      <c r="L405" s="278">
        <v>2</v>
      </c>
      <c r="M405" s="278">
        <v>33.933570000000003</v>
      </c>
    </row>
    <row r="406" spans="1:13">
      <c r="A406" s="269">
        <v>396</v>
      </c>
      <c r="B406" s="278" t="s">
        <v>498</v>
      </c>
      <c r="C406" s="279">
        <v>16.45</v>
      </c>
      <c r="D406" s="280">
        <v>16.583333333333332</v>
      </c>
      <c r="E406" s="280">
        <v>16.216666666666665</v>
      </c>
      <c r="F406" s="280">
        <v>15.983333333333334</v>
      </c>
      <c r="G406" s="280">
        <v>15.616666666666667</v>
      </c>
      <c r="H406" s="280">
        <v>16.816666666666663</v>
      </c>
      <c r="I406" s="280">
        <v>17.18333333333333</v>
      </c>
      <c r="J406" s="280">
        <v>17.416666666666661</v>
      </c>
      <c r="K406" s="278">
        <v>16.95</v>
      </c>
      <c r="L406" s="278">
        <v>16.350000000000001</v>
      </c>
      <c r="M406" s="278">
        <v>23.279430000000001</v>
      </c>
    </row>
    <row r="407" spans="1:13">
      <c r="A407" s="269">
        <v>397</v>
      </c>
      <c r="B407" s="278" t="s">
        <v>513</v>
      </c>
      <c r="C407" s="279">
        <v>54.1</v>
      </c>
      <c r="D407" s="280">
        <v>54.1</v>
      </c>
      <c r="E407" s="280">
        <v>54.1</v>
      </c>
      <c r="F407" s="280">
        <v>54.1</v>
      </c>
      <c r="G407" s="280">
        <v>54.1</v>
      </c>
      <c r="H407" s="280">
        <v>54.1</v>
      </c>
      <c r="I407" s="280">
        <v>54.1</v>
      </c>
      <c r="J407" s="280">
        <v>54.1</v>
      </c>
      <c r="K407" s="278">
        <v>54.1</v>
      </c>
      <c r="L407" s="278">
        <v>54.1</v>
      </c>
      <c r="M407" s="278">
        <v>0.51119000000000003</v>
      </c>
    </row>
    <row r="408" spans="1:13">
      <c r="A408" s="269">
        <v>398</v>
      </c>
      <c r="B408" s="278" t="s">
        <v>172</v>
      </c>
      <c r="C408" s="279">
        <v>28.35</v>
      </c>
      <c r="D408" s="280">
        <v>28.100000000000005</v>
      </c>
      <c r="E408" s="280">
        <v>27.600000000000009</v>
      </c>
      <c r="F408" s="280">
        <v>26.850000000000005</v>
      </c>
      <c r="G408" s="280">
        <v>26.350000000000009</v>
      </c>
      <c r="H408" s="280">
        <v>28.850000000000009</v>
      </c>
      <c r="I408" s="280">
        <v>29.35</v>
      </c>
      <c r="J408" s="280">
        <v>30.100000000000009</v>
      </c>
      <c r="K408" s="278">
        <v>28.6</v>
      </c>
      <c r="L408" s="278">
        <v>27.35</v>
      </c>
      <c r="M408" s="278">
        <v>130.68093999999999</v>
      </c>
    </row>
    <row r="409" spans="1:13">
      <c r="A409" s="269">
        <v>399</v>
      </c>
      <c r="B409" s="278" t="s">
        <v>514</v>
      </c>
      <c r="C409" s="279">
        <v>8046.25</v>
      </c>
      <c r="D409" s="280">
        <v>8007.4333333333334</v>
      </c>
      <c r="E409" s="280">
        <v>7914.8666666666668</v>
      </c>
      <c r="F409" s="280">
        <v>7783.4833333333336</v>
      </c>
      <c r="G409" s="280">
        <v>7690.916666666667</v>
      </c>
      <c r="H409" s="280">
        <v>8138.8166666666666</v>
      </c>
      <c r="I409" s="280">
        <v>8231.383333333335</v>
      </c>
      <c r="J409" s="280">
        <v>8362.7666666666664</v>
      </c>
      <c r="K409" s="278">
        <v>8100</v>
      </c>
      <c r="L409" s="278">
        <v>7876.05</v>
      </c>
      <c r="M409" s="278">
        <v>0.38321</v>
      </c>
    </row>
    <row r="410" spans="1:13">
      <c r="A410" s="269">
        <v>400</v>
      </c>
      <c r="B410" s="278" t="s">
        <v>281</v>
      </c>
      <c r="C410" s="279">
        <v>731.15</v>
      </c>
      <c r="D410" s="280">
        <v>728.7166666666667</v>
      </c>
      <c r="E410" s="280">
        <v>708.43333333333339</v>
      </c>
      <c r="F410" s="280">
        <v>685.7166666666667</v>
      </c>
      <c r="G410" s="280">
        <v>665.43333333333339</v>
      </c>
      <c r="H410" s="280">
        <v>751.43333333333339</v>
      </c>
      <c r="I410" s="280">
        <v>771.7166666666667</v>
      </c>
      <c r="J410" s="280">
        <v>794.43333333333339</v>
      </c>
      <c r="K410" s="278">
        <v>749</v>
      </c>
      <c r="L410" s="278">
        <v>706</v>
      </c>
      <c r="M410" s="278">
        <v>36.648350000000001</v>
      </c>
    </row>
    <row r="411" spans="1:13">
      <c r="A411" s="269">
        <v>401</v>
      </c>
      <c r="B411" s="278" t="s">
        <v>173</v>
      </c>
      <c r="C411" s="279">
        <v>171.1</v>
      </c>
      <c r="D411" s="280">
        <v>170.31666666666666</v>
      </c>
      <c r="E411" s="280">
        <v>167.33333333333331</v>
      </c>
      <c r="F411" s="280">
        <v>163.56666666666666</v>
      </c>
      <c r="G411" s="280">
        <v>160.58333333333331</v>
      </c>
      <c r="H411" s="280">
        <v>174.08333333333331</v>
      </c>
      <c r="I411" s="280">
        <v>177.06666666666666</v>
      </c>
      <c r="J411" s="280">
        <v>180.83333333333331</v>
      </c>
      <c r="K411" s="278">
        <v>173.3</v>
      </c>
      <c r="L411" s="278">
        <v>166.55</v>
      </c>
      <c r="M411" s="278">
        <v>731.56880999999998</v>
      </c>
    </row>
    <row r="412" spans="1:13">
      <c r="A412" s="269">
        <v>402</v>
      </c>
      <c r="B412" s="278" t="s">
        <v>515</v>
      </c>
      <c r="C412" s="279">
        <v>3336.35</v>
      </c>
      <c r="D412" s="280">
        <v>3339.9</v>
      </c>
      <c r="E412" s="280">
        <v>3299.8</v>
      </c>
      <c r="F412" s="280">
        <v>3263.25</v>
      </c>
      <c r="G412" s="280">
        <v>3223.15</v>
      </c>
      <c r="H412" s="280">
        <v>3376.4500000000003</v>
      </c>
      <c r="I412" s="280">
        <v>3416.5499999999997</v>
      </c>
      <c r="J412" s="280">
        <v>3453.1000000000004</v>
      </c>
      <c r="K412" s="278">
        <v>3380</v>
      </c>
      <c r="L412" s="278">
        <v>3303.35</v>
      </c>
      <c r="M412" s="278">
        <v>4.8890000000000003E-2</v>
      </c>
    </row>
    <row r="413" spans="1:13">
      <c r="A413" s="269">
        <v>403</v>
      </c>
      <c r="B413" s="278" t="s">
        <v>517</v>
      </c>
      <c r="C413" s="279">
        <v>1365.25</v>
      </c>
      <c r="D413" s="280">
        <v>1369.7166666666665</v>
      </c>
      <c r="E413" s="280">
        <v>1335.4833333333329</v>
      </c>
      <c r="F413" s="280">
        <v>1305.7166666666665</v>
      </c>
      <c r="G413" s="280">
        <v>1271.4833333333329</v>
      </c>
      <c r="H413" s="280">
        <v>1399.4833333333329</v>
      </c>
      <c r="I413" s="280">
        <v>1433.7166666666665</v>
      </c>
      <c r="J413" s="280">
        <v>1463.4833333333329</v>
      </c>
      <c r="K413" s="278">
        <v>1403.95</v>
      </c>
      <c r="L413" s="278">
        <v>1339.95</v>
      </c>
      <c r="M413" s="278">
        <v>7.8060000000000004E-2</v>
      </c>
    </row>
    <row r="414" spans="1:13">
      <c r="A414" s="269">
        <v>404</v>
      </c>
      <c r="B414" s="278" t="s">
        <v>518</v>
      </c>
      <c r="C414" s="279">
        <v>384.6</v>
      </c>
      <c r="D414" s="280">
        <v>386.7833333333333</v>
      </c>
      <c r="E414" s="280">
        <v>379.06666666666661</v>
      </c>
      <c r="F414" s="280">
        <v>373.5333333333333</v>
      </c>
      <c r="G414" s="280">
        <v>365.81666666666661</v>
      </c>
      <c r="H414" s="280">
        <v>392.31666666666661</v>
      </c>
      <c r="I414" s="280">
        <v>400.0333333333333</v>
      </c>
      <c r="J414" s="280">
        <v>405.56666666666661</v>
      </c>
      <c r="K414" s="278">
        <v>394.5</v>
      </c>
      <c r="L414" s="278">
        <v>381.25</v>
      </c>
      <c r="M414" s="278">
        <v>0.38120999999999999</v>
      </c>
    </row>
    <row r="415" spans="1:13">
      <c r="A415" s="269">
        <v>405</v>
      </c>
      <c r="B415" s="278" t="s">
        <v>510</v>
      </c>
      <c r="C415" s="279">
        <v>56.85</v>
      </c>
      <c r="D415" s="280">
        <v>57.616666666666674</v>
      </c>
      <c r="E415" s="280">
        <v>55.433333333333351</v>
      </c>
      <c r="F415" s="280">
        <v>54.01666666666668</v>
      </c>
      <c r="G415" s="280">
        <v>51.833333333333357</v>
      </c>
      <c r="H415" s="280">
        <v>59.033333333333346</v>
      </c>
      <c r="I415" s="280">
        <v>61.216666666666669</v>
      </c>
      <c r="J415" s="280">
        <v>62.63333333333334</v>
      </c>
      <c r="K415" s="278">
        <v>59.8</v>
      </c>
      <c r="L415" s="278">
        <v>56.2</v>
      </c>
      <c r="M415" s="278">
        <v>3.2825500000000001</v>
      </c>
    </row>
    <row r="416" spans="1:13">
      <c r="A416" s="269">
        <v>406</v>
      </c>
      <c r="B416" s="278" t="s">
        <v>519</v>
      </c>
      <c r="C416" s="279">
        <v>164.55</v>
      </c>
      <c r="D416" s="280">
        <v>168.01666666666668</v>
      </c>
      <c r="E416" s="280">
        <v>160.03333333333336</v>
      </c>
      <c r="F416" s="280">
        <v>155.51666666666668</v>
      </c>
      <c r="G416" s="280">
        <v>147.53333333333336</v>
      </c>
      <c r="H416" s="280">
        <v>172.53333333333336</v>
      </c>
      <c r="I416" s="280">
        <v>180.51666666666665</v>
      </c>
      <c r="J416" s="280">
        <v>185.03333333333336</v>
      </c>
      <c r="K416" s="278">
        <v>176</v>
      </c>
      <c r="L416" s="278">
        <v>163.5</v>
      </c>
      <c r="M416" s="278">
        <v>0.87348000000000003</v>
      </c>
    </row>
    <row r="417" spans="1:13">
      <c r="A417" s="269">
        <v>407</v>
      </c>
      <c r="B417" s="278" t="s">
        <v>174</v>
      </c>
      <c r="C417" s="279">
        <v>18741.900000000001</v>
      </c>
      <c r="D417" s="280">
        <v>18731.816666666666</v>
      </c>
      <c r="E417" s="280">
        <v>18533.633333333331</v>
      </c>
      <c r="F417" s="280">
        <v>18325.366666666665</v>
      </c>
      <c r="G417" s="280">
        <v>18127.183333333331</v>
      </c>
      <c r="H417" s="280">
        <v>18940.083333333332</v>
      </c>
      <c r="I417" s="280">
        <v>19138.266666666666</v>
      </c>
      <c r="J417" s="280">
        <v>19346.533333333333</v>
      </c>
      <c r="K417" s="278">
        <v>18930</v>
      </c>
      <c r="L417" s="278">
        <v>18523.55</v>
      </c>
      <c r="M417" s="278">
        <v>0.31792999999999999</v>
      </c>
    </row>
    <row r="418" spans="1:13">
      <c r="A418" s="269">
        <v>408</v>
      </c>
      <c r="B418" s="278" t="s">
        <v>521</v>
      </c>
      <c r="C418" s="279">
        <v>713.95</v>
      </c>
      <c r="D418" s="280">
        <v>719.38333333333333</v>
      </c>
      <c r="E418" s="280">
        <v>704.56666666666661</v>
      </c>
      <c r="F418" s="280">
        <v>695.18333333333328</v>
      </c>
      <c r="G418" s="280">
        <v>680.36666666666656</v>
      </c>
      <c r="H418" s="280">
        <v>728.76666666666665</v>
      </c>
      <c r="I418" s="280">
        <v>743.58333333333348</v>
      </c>
      <c r="J418" s="280">
        <v>752.9666666666667</v>
      </c>
      <c r="K418" s="278">
        <v>734.2</v>
      </c>
      <c r="L418" s="278">
        <v>710</v>
      </c>
      <c r="M418" s="278">
        <v>0.12659999999999999</v>
      </c>
    </row>
    <row r="419" spans="1:13">
      <c r="A419" s="269">
        <v>409</v>
      </c>
      <c r="B419" s="278" t="s">
        <v>175</v>
      </c>
      <c r="C419" s="279">
        <v>1049.6500000000001</v>
      </c>
      <c r="D419" s="280">
        <v>1062.7166666666667</v>
      </c>
      <c r="E419" s="280">
        <v>1026.4333333333334</v>
      </c>
      <c r="F419" s="280">
        <v>1003.2166666666667</v>
      </c>
      <c r="G419" s="280">
        <v>966.93333333333339</v>
      </c>
      <c r="H419" s="280">
        <v>1085.9333333333334</v>
      </c>
      <c r="I419" s="280">
        <v>1122.2166666666667</v>
      </c>
      <c r="J419" s="280">
        <v>1145.4333333333334</v>
      </c>
      <c r="K419" s="278">
        <v>1099</v>
      </c>
      <c r="L419" s="278">
        <v>1039.5</v>
      </c>
      <c r="M419" s="278">
        <v>6.0887099999999998</v>
      </c>
    </row>
    <row r="420" spans="1:13">
      <c r="A420" s="269">
        <v>410</v>
      </c>
      <c r="B420" s="278" t="s">
        <v>516</v>
      </c>
      <c r="C420" s="279">
        <v>377</v>
      </c>
      <c r="D420" s="280">
        <v>382.33333333333331</v>
      </c>
      <c r="E420" s="280">
        <v>361.61666666666662</v>
      </c>
      <c r="F420" s="280">
        <v>346.23333333333329</v>
      </c>
      <c r="G420" s="280">
        <v>325.51666666666659</v>
      </c>
      <c r="H420" s="280">
        <v>397.71666666666664</v>
      </c>
      <c r="I420" s="280">
        <v>418.43333333333334</v>
      </c>
      <c r="J420" s="280">
        <v>433.81666666666666</v>
      </c>
      <c r="K420" s="278">
        <v>403.05</v>
      </c>
      <c r="L420" s="278">
        <v>366.95</v>
      </c>
      <c r="M420" s="278">
        <v>1.28878</v>
      </c>
    </row>
    <row r="421" spans="1:13">
      <c r="A421" s="269">
        <v>411</v>
      </c>
      <c r="B421" s="278" t="s">
        <v>511</v>
      </c>
      <c r="C421" s="279">
        <v>21</v>
      </c>
      <c r="D421" s="280">
        <v>20.95</v>
      </c>
      <c r="E421" s="280">
        <v>20.799999999999997</v>
      </c>
      <c r="F421" s="280">
        <v>20.599999999999998</v>
      </c>
      <c r="G421" s="280">
        <v>20.449999999999996</v>
      </c>
      <c r="H421" s="280">
        <v>21.15</v>
      </c>
      <c r="I421" s="280">
        <v>21.299999999999997</v>
      </c>
      <c r="J421" s="280">
        <v>21.5</v>
      </c>
      <c r="K421" s="278">
        <v>21.1</v>
      </c>
      <c r="L421" s="278">
        <v>20.75</v>
      </c>
      <c r="M421" s="278">
        <v>6.6737799999999998</v>
      </c>
    </row>
    <row r="422" spans="1:13">
      <c r="A422" s="269">
        <v>412</v>
      </c>
      <c r="B422" s="278" t="s">
        <v>512</v>
      </c>
      <c r="C422" s="279">
        <v>1388.85</v>
      </c>
      <c r="D422" s="280">
        <v>1396.3833333333332</v>
      </c>
      <c r="E422" s="280">
        <v>1352.7666666666664</v>
      </c>
      <c r="F422" s="280">
        <v>1316.6833333333332</v>
      </c>
      <c r="G422" s="280">
        <v>1273.0666666666664</v>
      </c>
      <c r="H422" s="280">
        <v>1432.4666666666665</v>
      </c>
      <c r="I422" s="280">
        <v>1476.0833333333333</v>
      </c>
      <c r="J422" s="280">
        <v>1512.1666666666665</v>
      </c>
      <c r="K422" s="278">
        <v>1440</v>
      </c>
      <c r="L422" s="278">
        <v>1360.3</v>
      </c>
      <c r="M422" s="278">
        <v>2.6111</v>
      </c>
    </row>
    <row r="423" spans="1:13">
      <c r="A423" s="269">
        <v>413</v>
      </c>
      <c r="B423" s="278" t="s">
        <v>522</v>
      </c>
      <c r="C423" s="279">
        <v>172.05</v>
      </c>
      <c r="D423" s="280">
        <v>173.4666666666667</v>
      </c>
      <c r="E423" s="280">
        <v>170.63333333333338</v>
      </c>
      <c r="F423" s="280">
        <v>169.2166666666667</v>
      </c>
      <c r="G423" s="280">
        <v>166.38333333333338</v>
      </c>
      <c r="H423" s="280">
        <v>174.88333333333338</v>
      </c>
      <c r="I423" s="280">
        <v>177.7166666666667</v>
      </c>
      <c r="J423" s="280">
        <v>179.13333333333338</v>
      </c>
      <c r="K423" s="278">
        <v>176.3</v>
      </c>
      <c r="L423" s="278">
        <v>172.05</v>
      </c>
      <c r="M423" s="278">
        <v>4.7617799999999999</v>
      </c>
    </row>
    <row r="424" spans="1:13">
      <c r="A424" s="269">
        <v>414</v>
      </c>
      <c r="B424" s="278" t="s">
        <v>523</v>
      </c>
      <c r="C424" s="279">
        <v>881.05</v>
      </c>
      <c r="D424" s="280">
        <v>879.36666666666667</v>
      </c>
      <c r="E424" s="280">
        <v>863.7833333333333</v>
      </c>
      <c r="F424" s="280">
        <v>846.51666666666665</v>
      </c>
      <c r="G424" s="280">
        <v>830.93333333333328</v>
      </c>
      <c r="H424" s="280">
        <v>896.63333333333333</v>
      </c>
      <c r="I424" s="280">
        <v>912.21666666666658</v>
      </c>
      <c r="J424" s="280">
        <v>929.48333333333335</v>
      </c>
      <c r="K424" s="278">
        <v>894.95</v>
      </c>
      <c r="L424" s="278">
        <v>862.1</v>
      </c>
      <c r="M424" s="278">
        <v>0.42364000000000002</v>
      </c>
    </row>
    <row r="425" spans="1:13">
      <c r="A425" s="269">
        <v>415</v>
      </c>
      <c r="B425" s="278" t="s">
        <v>524</v>
      </c>
      <c r="C425" s="279">
        <v>211.05</v>
      </c>
      <c r="D425" s="280">
        <v>209.71666666666667</v>
      </c>
      <c r="E425" s="280">
        <v>199.43333333333334</v>
      </c>
      <c r="F425" s="280">
        <v>187.81666666666666</v>
      </c>
      <c r="G425" s="280">
        <v>177.53333333333333</v>
      </c>
      <c r="H425" s="280">
        <v>221.33333333333334</v>
      </c>
      <c r="I425" s="280">
        <v>231.6166666666667</v>
      </c>
      <c r="J425" s="280">
        <v>243.23333333333335</v>
      </c>
      <c r="K425" s="278">
        <v>220</v>
      </c>
      <c r="L425" s="278">
        <v>198.1</v>
      </c>
      <c r="M425" s="278">
        <v>5.6027199999999997</v>
      </c>
    </row>
    <row r="426" spans="1:13">
      <c r="A426" s="269">
        <v>416</v>
      </c>
      <c r="B426" s="278" t="s">
        <v>525</v>
      </c>
      <c r="C426" s="279">
        <v>5.5</v>
      </c>
      <c r="D426" s="280">
        <v>5.5</v>
      </c>
      <c r="E426" s="280">
        <v>5.35</v>
      </c>
      <c r="F426" s="280">
        <v>5.1999999999999993</v>
      </c>
      <c r="G426" s="280">
        <v>5.0499999999999989</v>
      </c>
      <c r="H426" s="280">
        <v>5.65</v>
      </c>
      <c r="I426" s="280">
        <v>5.8000000000000007</v>
      </c>
      <c r="J426" s="280">
        <v>5.9500000000000011</v>
      </c>
      <c r="K426" s="278">
        <v>5.65</v>
      </c>
      <c r="L426" s="278">
        <v>5.35</v>
      </c>
      <c r="M426" s="278">
        <v>123.86382</v>
      </c>
    </row>
    <row r="427" spans="1:13">
      <c r="A427" s="269">
        <v>417</v>
      </c>
      <c r="B427" s="278" t="s">
        <v>2518</v>
      </c>
      <c r="C427" s="279">
        <v>525.5</v>
      </c>
      <c r="D427" s="280">
        <v>517.86666666666667</v>
      </c>
      <c r="E427" s="280">
        <v>510.23333333333335</v>
      </c>
      <c r="F427" s="280">
        <v>494.9666666666667</v>
      </c>
      <c r="G427" s="280">
        <v>487.33333333333337</v>
      </c>
      <c r="H427" s="280">
        <v>533.13333333333333</v>
      </c>
      <c r="I427" s="280">
        <v>540.76666666666677</v>
      </c>
      <c r="J427" s="280">
        <v>556.0333333333333</v>
      </c>
      <c r="K427" s="278">
        <v>525.5</v>
      </c>
      <c r="L427" s="278">
        <v>502.6</v>
      </c>
      <c r="M427" s="278">
        <v>0.82616000000000001</v>
      </c>
    </row>
    <row r="428" spans="1:13">
      <c r="A428" s="269">
        <v>418</v>
      </c>
      <c r="B428" s="278" t="s">
        <v>528</v>
      </c>
      <c r="C428" s="279">
        <v>131.4</v>
      </c>
      <c r="D428" s="280">
        <v>132.18333333333334</v>
      </c>
      <c r="E428" s="280">
        <v>129.51666666666668</v>
      </c>
      <c r="F428" s="280">
        <v>127.63333333333335</v>
      </c>
      <c r="G428" s="280">
        <v>124.9666666666667</v>
      </c>
      <c r="H428" s="280">
        <v>134.06666666666666</v>
      </c>
      <c r="I428" s="280">
        <v>136.73333333333329</v>
      </c>
      <c r="J428" s="280">
        <v>138.61666666666665</v>
      </c>
      <c r="K428" s="278">
        <v>134.85</v>
      </c>
      <c r="L428" s="278">
        <v>130.30000000000001</v>
      </c>
      <c r="M428" s="278">
        <v>4.5243900000000004</v>
      </c>
    </row>
    <row r="429" spans="1:13">
      <c r="A429" s="269">
        <v>419</v>
      </c>
      <c r="B429" s="278" t="s">
        <v>2527</v>
      </c>
      <c r="C429" s="279">
        <v>39.65</v>
      </c>
      <c r="D429" s="280">
        <v>39.916666666666664</v>
      </c>
      <c r="E429" s="280">
        <v>38.43333333333333</v>
      </c>
      <c r="F429" s="280">
        <v>37.216666666666669</v>
      </c>
      <c r="G429" s="280">
        <v>35.733333333333334</v>
      </c>
      <c r="H429" s="280">
        <v>41.133333333333326</v>
      </c>
      <c r="I429" s="280">
        <v>42.61666666666666</v>
      </c>
      <c r="J429" s="280">
        <v>43.833333333333321</v>
      </c>
      <c r="K429" s="278">
        <v>41.4</v>
      </c>
      <c r="L429" s="278">
        <v>38.700000000000003</v>
      </c>
      <c r="M429" s="278">
        <v>22.261099999999999</v>
      </c>
    </row>
    <row r="430" spans="1:13">
      <c r="A430" s="269">
        <v>420</v>
      </c>
      <c r="B430" s="278" t="s">
        <v>176</v>
      </c>
      <c r="C430" s="279">
        <v>3655.05</v>
      </c>
      <c r="D430" s="280">
        <v>3672.4833333333336</v>
      </c>
      <c r="E430" s="280">
        <v>3617.2166666666672</v>
      </c>
      <c r="F430" s="280">
        <v>3579.3833333333337</v>
      </c>
      <c r="G430" s="280">
        <v>3524.1166666666672</v>
      </c>
      <c r="H430" s="280">
        <v>3710.3166666666671</v>
      </c>
      <c r="I430" s="280">
        <v>3765.5833333333335</v>
      </c>
      <c r="J430" s="280">
        <v>3803.416666666667</v>
      </c>
      <c r="K430" s="278">
        <v>3727.75</v>
      </c>
      <c r="L430" s="278">
        <v>3634.65</v>
      </c>
      <c r="M430" s="278">
        <v>2.18872</v>
      </c>
    </row>
    <row r="431" spans="1:13">
      <c r="A431" s="269">
        <v>421</v>
      </c>
      <c r="B431" s="278" t="s">
        <v>177</v>
      </c>
      <c r="C431" s="279">
        <v>781.25</v>
      </c>
      <c r="D431" s="280">
        <v>766</v>
      </c>
      <c r="E431" s="280">
        <v>737</v>
      </c>
      <c r="F431" s="280">
        <v>692.75</v>
      </c>
      <c r="G431" s="280">
        <v>663.75</v>
      </c>
      <c r="H431" s="280">
        <v>810.25</v>
      </c>
      <c r="I431" s="280">
        <v>839.25</v>
      </c>
      <c r="J431" s="280">
        <v>883.5</v>
      </c>
      <c r="K431" s="278">
        <v>795</v>
      </c>
      <c r="L431" s="278">
        <v>721.75</v>
      </c>
      <c r="M431" s="278">
        <v>49.754510000000003</v>
      </c>
    </row>
    <row r="432" spans="1:13">
      <c r="A432" s="269">
        <v>422</v>
      </c>
      <c r="B432" s="278" t="s">
        <v>178</v>
      </c>
      <c r="C432" s="287">
        <v>412.55</v>
      </c>
      <c r="D432" s="288">
        <v>415.43333333333334</v>
      </c>
      <c r="E432" s="288">
        <v>404.11666666666667</v>
      </c>
      <c r="F432" s="288">
        <v>395.68333333333334</v>
      </c>
      <c r="G432" s="288">
        <v>384.36666666666667</v>
      </c>
      <c r="H432" s="288">
        <v>423.86666666666667</v>
      </c>
      <c r="I432" s="288">
        <v>435.18333333333339</v>
      </c>
      <c r="J432" s="288">
        <v>443.61666666666667</v>
      </c>
      <c r="K432" s="289">
        <v>426.75</v>
      </c>
      <c r="L432" s="289">
        <v>407</v>
      </c>
      <c r="M432" s="289">
        <v>7.7314400000000001</v>
      </c>
    </row>
    <row r="433" spans="1:13">
      <c r="A433" s="269">
        <v>423</v>
      </c>
      <c r="B433" s="278" t="s">
        <v>526</v>
      </c>
      <c r="C433" s="278">
        <v>73</v>
      </c>
      <c r="D433" s="280">
        <v>73.083333333333329</v>
      </c>
      <c r="E433" s="280">
        <v>72.466666666666654</v>
      </c>
      <c r="F433" s="280">
        <v>71.933333333333323</v>
      </c>
      <c r="G433" s="280">
        <v>71.316666666666649</v>
      </c>
      <c r="H433" s="280">
        <v>73.61666666666666</v>
      </c>
      <c r="I433" s="280">
        <v>74.233333333333334</v>
      </c>
      <c r="J433" s="280">
        <v>74.766666666666666</v>
      </c>
      <c r="K433" s="278">
        <v>73.7</v>
      </c>
      <c r="L433" s="278">
        <v>72.55</v>
      </c>
      <c r="M433" s="278">
        <v>0.20302000000000001</v>
      </c>
    </row>
    <row r="434" spans="1:13">
      <c r="A434" s="269">
        <v>424</v>
      </c>
      <c r="B434" s="278" t="s">
        <v>282</v>
      </c>
      <c r="C434" s="278">
        <v>88.4</v>
      </c>
      <c r="D434" s="280">
        <v>88.366666666666674</v>
      </c>
      <c r="E434" s="280">
        <v>87.033333333333346</v>
      </c>
      <c r="F434" s="280">
        <v>85.666666666666671</v>
      </c>
      <c r="G434" s="280">
        <v>84.333333333333343</v>
      </c>
      <c r="H434" s="280">
        <v>89.733333333333348</v>
      </c>
      <c r="I434" s="280">
        <v>91.066666666666663</v>
      </c>
      <c r="J434" s="280">
        <v>92.433333333333351</v>
      </c>
      <c r="K434" s="278">
        <v>89.7</v>
      </c>
      <c r="L434" s="278">
        <v>87</v>
      </c>
      <c r="M434" s="278">
        <v>8.6617099999999994</v>
      </c>
    </row>
    <row r="435" spans="1:13">
      <c r="A435" s="269">
        <v>425</v>
      </c>
      <c r="B435" s="278" t="s">
        <v>527</v>
      </c>
      <c r="C435" s="278">
        <v>383.7</v>
      </c>
      <c r="D435" s="280">
        <v>387.06666666666666</v>
      </c>
      <c r="E435" s="280">
        <v>379.13333333333333</v>
      </c>
      <c r="F435" s="280">
        <v>374.56666666666666</v>
      </c>
      <c r="G435" s="280">
        <v>366.63333333333333</v>
      </c>
      <c r="H435" s="280">
        <v>391.63333333333333</v>
      </c>
      <c r="I435" s="280">
        <v>399.56666666666661</v>
      </c>
      <c r="J435" s="280">
        <v>404.13333333333333</v>
      </c>
      <c r="K435" s="278">
        <v>395</v>
      </c>
      <c r="L435" s="278">
        <v>382.5</v>
      </c>
      <c r="M435" s="278">
        <v>1.34992</v>
      </c>
    </row>
    <row r="436" spans="1:13">
      <c r="A436" s="269">
        <v>426</v>
      </c>
      <c r="B436" s="278" t="s">
        <v>529</v>
      </c>
      <c r="C436" s="278">
        <v>1398.85</v>
      </c>
      <c r="D436" s="280">
        <v>1402.6166666666668</v>
      </c>
      <c r="E436" s="280">
        <v>1388.2333333333336</v>
      </c>
      <c r="F436" s="280">
        <v>1377.6166666666668</v>
      </c>
      <c r="G436" s="280">
        <v>1363.2333333333336</v>
      </c>
      <c r="H436" s="280">
        <v>1413.2333333333336</v>
      </c>
      <c r="I436" s="280">
        <v>1427.6166666666668</v>
      </c>
      <c r="J436" s="280">
        <v>1438.2333333333336</v>
      </c>
      <c r="K436" s="278">
        <v>1417</v>
      </c>
      <c r="L436" s="278">
        <v>1392</v>
      </c>
      <c r="M436" s="278">
        <v>3.7299999999999998E-3</v>
      </c>
    </row>
    <row r="437" spans="1:13">
      <c r="A437" s="269">
        <v>427</v>
      </c>
      <c r="B437" s="278" t="s">
        <v>530</v>
      </c>
      <c r="C437" s="278">
        <v>1230.8499999999999</v>
      </c>
      <c r="D437" s="280">
        <v>1244.4666666666667</v>
      </c>
      <c r="E437" s="280">
        <v>1212.2333333333333</v>
      </c>
      <c r="F437" s="280">
        <v>1193.6166666666666</v>
      </c>
      <c r="G437" s="280">
        <v>1161.3833333333332</v>
      </c>
      <c r="H437" s="280">
        <v>1263.0833333333335</v>
      </c>
      <c r="I437" s="280">
        <v>1295.3166666666671</v>
      </c>
      <c r="J437" s="280">
        <v>1313.9333333333336</v>
      </c>
      <c r="K437" s="278">
        <v>1276.7</v>
      </c>
      <c r="L437" s="278">
        <v>1225.8499999999999</v>
      </c>
      <c r="M437" s="278">
        <v>0.47838000000000003</v>
      </c>
    </row>
    <row r="438" spans="1:13">
      <c r="A438" s="269">
        <v>428</v>
      </c>
      <c r="B438" s="278" t="s">
        <v>531</v>
      </c>
      <c r="C438" s="278">
        <v>306.25</v>
      </c>
      <c r="D438" s="280">
        <v>304.86666666666667</v>
      </c>
      <c r="E438" s="280">
        <v>292.38333333333333</v>
      </c>
      <c r="F438" s="280">
        <v>278.51666666666665</v>
      </c>
      <c r="G438" s="280">
        <v>266.0333333333333</v>
      </c>
      <c r="H438" s="280">
        <v>318.73333333333335</v>
      </c>
      <c r="I438" s="280">
        <v>331.2166666666667</v>
      </c>
      <c r="J438" s="280">
        <v>345.08333333333337</v>
      </c>
      <c r="K438" s="278">
        <v>317.35000000000002</v>
      </c>
      <c r="L438" s="278">
        <v>291</v>
      </c>
      <c r="M438" s="278">
        <v>1.11934</v>
      </c>
    </row>
    <row r="439" spans="1:13">
      <c r="A439" s="269">
        <v>429</v>
      </c>
      <c r="B439" s="278" t="s">
        <v>179</v>
      </c>
      <c r="C439" s="278">
        <v>454.4</v>
      </c>
      <c r="D439" s="280">
        <v>455.13333333333338</v>
      </c>
      <c r="E439" s="280">
        <v>447.26666666666677</v>
      </c>
      <c r="F439" s="280">
        <v>440.13333333333338</v>
      </c>
      <c r="G439" s="280">
        <v>432.26666666666677</v>
      </c>
      <c r="H439" s="280">
        <v>462.26666666666677</v>
      </c>
      <c r="I439" s="280">
        <v>470.13333333333344</v>
      </c>
      <c r="J439" s="280">
        <v>477.26666666666677</v>
      </c>
      <c r="K439" s="278">
        <v>463</v>
      </c>
      <c r="L439" s="278">
        <v>448</v>
      </c>
      <c r="M439" s="278">
        <v>108.2991</v>
      </c>
    </row>
    <row r="440" spans="1:13">
      <c r="A440" s="269">
        <v>430</v>
      </c>
      <c r="B440" s="278" t="s">
        <v>532</v>
      </c>
      <c r="C440" s="278">
        <v>169.8</v>
      </c>
      <c r="D440" s="280">
        <v>174.29999999999998</v>
      </c>
      <c r="E440" s="280">
        <v>163.59999999999997</v>
      </c>
      <c r="F440" s="280">
        <v>157.39999999999998</v>
      </c>
      <c r="G440" s="280">
        <v>146.69999999999996</v>
      </c>
      <c r="H440" s="280">
        <v>180.49999999999997</v>
      </c>
      <c r="I440" s="280">
        <v>191.19999999999996</v>
      </c>
      <c r="J440" s="280">
        <v>197.39999999999998</v>
      </c>
      <c r="K440" s="278">
        <v>185</v>
      </c>
      <c r="L440" s="278">
        <v>168.1</v>
      </c>
      <c r="M440" s="278">
        <v>2.1190699999999998</v>
      </c>
    </row>
    <row r="441" spans="1:13">
      <c r="A441" s="269">
        <v>431</v>
      </c>
      <c r="B441" s="278" t="s">
        <v>180</v>
      </c>
      <c r="C441" s="278">
        <v>376.95</v>
      </c>
      <c r="D441" s="280">
        <v>377.9666666666667</v>
      </c>
      <c r="E441" s="280">
        <v>372.58333333333337</v>
      </c>
      <c r="F441" s="280">
        <v>368.2166666666667</v>
      </c>
      <c r="G441" s="280">
        <v>362.83333333333337</v>
      </c>
      <c r="H441" s="280">
        <v>382.33333333333337</v>
      </c>
      <c r="I441" s="280">
        <v>387.7166666666667</v>
      </c>
      <c r="J441" s="280">
        <v>392.08333333333337</v>
      </c>
      <c r="K441" s="278">
        <v>383.35</v>
      </c>
      <c r="L441" s="278">
        <v>373.6</v>
      </c>
      <c r="M441" s="278">
        <v>24.888500000000001</v>
      </c>
    </row>
    <row r="442" spans="1:13">
      <c r="A442" s="269">
        <v>432</v>
      </c>
      <c r="B442" s="278" t="s">
        <v>533</v>
      </c>
      <c r="C442" s="278">
        <v>114.35</v>
      </c>
      <c r="D442" s="280">
        <v>113.93333333333334</v>
      </c>
      <c r="E442" s="280">
        <v>112.61666666666667</v>
      </c>
      <c r="F442" s="280">
        <v>110.88333333333334</v>
      </c>
      <c r="G442" s="280">
        <v>109.56666666666668</v>
      </c>
      <c r="H442" s="280">
        <v>115.66666666666667</v>
      </c>
      <c r="I442" s="280">
        <v>116.98333333333333</v>
      </c>
      <c r="J442" s="280">
        <v>118.71666666666667</v>
      </c>
      <c r="K442" s="278">
        <v>115.25</v>
      </c>
      <c r="L442" s="278">
        <v>112.2</v>
      </c>
      <c r="M442" s="278">
        <v>0.90222000000000002</v>
      </c>
    </row>
    <row r="443" spans="1:13">
      <c r="A443" s="269">
        <v>433</v>
      </c>
      <c r="B443" s="278" t="s">
        <v>534</v>
      </c>
      <c r="C443" s="278">
        <v>985.25</v>
      </c>
      <c r="D443" s="280">
        <v>991.35</v>
      </c>
      <c r="E443" s="280">
        <v>973.90000000000009</v>
      </c>
      <c r="F443" s="280">
        <v>962.55000000000007</v>
      </c>
      <c r="G443" s="280">
        <v>945.10000000000014</v>
      </c>
      <c r="H443" s="280">
        <v>1002.7</v>
      </c>
      <c r="I443" s="280">
        <v>1020.1500000000001</v>
      </c>
      <c r="J443" s="280">
        <v>1031.5</v>
      </c>
      <c r="K443" s="278">
        <v>1008.8</v>
      </c>
      <c r="L443" s="278">
        <v>980</v>
      </c>
      <c r="M443" s="278">
        <v>0.22087000000000001</v>
      </c>
    </row>
    <row r="444" spans="1:13">
      <c r="A444" s="269">
        <v>434</v>
      </c>
      <c r="B444" s="278" t="s">
        <v>535</v>
      </c>
      <c r="C444" s="278">
        <v>2.35</v>
      </c>
      <c r="D444" s="280">
        <v>2.4</v>
      </c>
      <c r="E444" s="280">
        <v>2.2999999999999998</v>
      </c>
      <c r="F444" s="280">
        <v>2.25</v>
      </c>
      <c r="G444" s="280">
        <v>2.15</v>
      </c>
      <c r="H444" s="280">
        <v>2.4499999999999997</v>
      </c>
      <c r="I444" s="280">
        <v>2.5500000000000003</v>
      </c>
      <c r="J444" s="280">
        <v>2.5999999999999996</v>
      </c>
      <c r="K444" s="278">
        <v>2.5</v>
      </c>
      <c r="L444" s="278">
        <v>2.35</v>
      </c>
      <c r="M444" s="278">
        <v>95.424750000000003</v>
      </c>
    </row>
    <row r="445" spans="1:13">
      <c r="A445" s="269">
        <v>435</v>
      </c>
      <c r="B445" s="278" t="s">
        <v>536</v>
      </c>
      <c r="C445" s="278">
        <v>101.9</v>
      </c>
      <c r="D445" s="280">
        <v>102.73333333333335</v>
      </c>
      <c r="E445" s="280">
        <v>99.566666666666691</v>
      </c>
      <c r="F445" s="280">
        <v>97.233333333333348</v>
      </c>
      <c r="G445" s="280">
        <v>94.066666666666691</v>
      </c>
      <c r="H445" s="280">
        <v>105.06666666666669</v>
      </c>
      <c r="I445" s="280">
        <v>108.23333333333335</v>
      </c>
      <c r="J445" s="280">
        <v>110.56666666666669</v>
      </c>
      <c r="K445" s="278">
        <v>105.9</v>
      </c>
      <c r="L445" s="278">
        <v>100.4</v>
      </c>
      <c r="M445" s="278">
        <v>1.1709099999999999</v>
      </c>
    </row>
    <row r="446" spans="1:13">
      <c r="A446" s="269">
        <v>436</v>
      </c>
      <c r="B446" s="278" t="s">
        <v>537</v>
      </c>
      <c r="C446" s="278">
        <v>839.55</v>
      </c>
      <c r="D446" s="280">
        <v>850.5</v>
      </c>
      <c r="E446" s="280">
        <v>827.55</v>
      </c>
      <c r="F446" s="280">
        <v>815.55</v>
      </c>
      <c r="G446" s="280">
        <v>792.59999999999991</v>
      </c>
      <c r="H446" s="280">
        <v>862.5</v>
      </c>
      <c r="I446" s="280">
        <v>885.45</v>
      </c>
      <c r="J446" s="280">
        <v>897.45</v>
      </c>
      <c r="K446" s="278">
        <v>873.45</v>
      </c>
      <c r="L446" s="278">
        <v>838.5</v>
      </c>
      <c r="M446" s="278">
        <v>0.38524000000000003</v>
      </c>
    </row>
    <row r="447" spans="1:13">
      <c r="A447" s="269">
        <v>437</v>
      </c>
      <c r="B447" s="278" t="s">
        <v>283</v>
      </c>
      <c r="C447" s="278">
        <v>312.60000000000002</v>
      </c>
      <c r="D447" s="280">
        <v>314.16666666666669</v>
      </c>
      <c r="E447" s="280">
        <v>308.43333333333339</v>
      </c>
      <c r="F447" s="280">
        <v>304.26666666666671</v>
      </c>
      <c r="G447" s="280">
        <v>298.53333333333342</v>
      </c>
      <c r="H447" s="280">
        <v>318.33333333333337</v>
      </c>
      <c r="I447" s="280">
        <v>324.06666666666661</v>
      </c>
      <c r="J447" s="280">
        <v>328.23333333333335</v>
      </c>
      <c r="K447" s="278">
        <v>319.89999999999998</v>
      </c>
      <c r="L447" s="278">
        <v>310</v>
      </c>
      <c r="M447" s="278">
        <v>1.5875600000000001</v>
      </c>
    </row>
    <row r="448" spans="1:13">
      <c r="A448" s="269">
        <v>438</v>
      </c>
      <c r="B448" s="278" t="s">
        <v>543</v>
      </c>
      <c r="C448" s="278">
        <v>51.55</v>
      </c>
      <c r="D448" s="280">
        <v>52.366666666666667</v>
      </c>
      <c r="E448" s="280">
        <v>50.283333333333331</v>
      </c>
      <c r="F448" s="280">
        <v>49.016666666666666</v>
      </c>
      <c r="G448" s="280">
        <v>46.93333333333333</v>
      </c>
      <c r="H448" s="280">
        <v>53.633333333333333</v>
      </c>
      <c r="I448" s="280">
        <v>55.716666666666661</v>
      </c>
      <c r="J448" s="280">
        <v>56.983333333333334</v>
      </c>
      <c r="K448" s="278">
        <v>54.45</v>
      </c>
      <c r="L448" s="278">
        <v>51.1</v>
      </c>
      <c r="M448" s="278">
        <v>0.79562999999999995</v>
      </c>
    </row>
    <row r="449" spans="1:13">
      <c r="A449" s="269">
        <v>439</v>
      </c>
      <c r="B449" s="278" t="s">
        <v>2610</v>
      </c>
      <c r="C449" s="278">
        <v>10182.450000000001</v>
      </c>
      <c r="D449" s="280">
        <v>10259.483333333334</v>
      </c>
      <c r="E449" s="280">
        <v>9867.9666666666672</v>
      </c>
      <c r="F449" s="280">
        <v>9553.4833333333336</v>
      </c>
      <c r="G449" s="280">
        <v>9161.9666666666672</v>
      </c>
      <c r="H449" s="280">
        <v>10573.966666666667</v>
      </c>
      <c r="I449" s="280">
        <v>10965.483333333334</v>
      </c>
      <c r="J449" s="280">
        <v>11279.966666666667</v>
      </c>
      <c r="K449" s="278">
        <v>10651</v>
      </c>
      <c r="L449" s="278">
        <v>9945</v>
      </c>
      <c r="M449" s="278">
        <v>9.5600000000000008E-3</v>
      </c>
    </row>
    <row r="450" spans="1:13">
      <c r="A450" s="269">
        <v>440</v>
      </c>
      <c r="B450" s="278" t="s">
        <v>183</v>
      </c>
      <c r="C450" s="278">
        <v>765.25</v>
      </c>
      <c r="D450" s="280">
        <v>766.41666666666663</v>
      </c>
      <c r="E450" s="280">
        <v>753.83333333333326</v>
      </c>
      <c r="F450" s="280">
        <v>742.41666666666663</v>
      </c>
      <c r="G450" s="280">
        <v>729.83333333333326</v>
      </c>
      <c r="H450" s="280">
        <v>777.83333333333326</v>
      </c>
      <c r="I450" s="280">
        <v>790.41666666666652</v>
      </c>
      <c r="J450" s="280">
        <v>801.83333333333326</v>
      </c>
      <c r="K450" s="278">
        <v>779</v>
      </c>
      <c r="L450" s="278">
        <v>755</v>
      </c>
      <c r="M450" s="278">
        <v>2.8131499999999998</v>
      </c>
    </row>
    <row r="451" spans="1:13">
      <c r="A451" s="269">
        <v>441</v>
      </c>
      <c r="B451" s="278" t="s">
        <v>3466</v>
      </c>
      <c r="C451" s="278">
        <v>335.55</v>
      </c>
      <c r="D451" s="280">
        <v>334.13333333333333</v>
      </c>
      <c r="E451" s="280">
        <v>327.06666666666666</v>
      </c>
      <c r="F451" s="280">
        <v>318.58333333333331</v>
      </c>
      <c r="G451" s="280">
        <v>311.51666666666665</v>
      </c>
      <c r="H451" s="280">
        <v>342.61666666666667</v>
      </c>
      <c r="I451" s="280">
        <v>349.68333333333328</v>
      </c>
      <c r="J451" s="280">
        <v>358.16666666666669</v>
      </c>
      <c r="K451" s="278">
        <v>341.2</v>
      </c>
      <c r="L451" s="278">
        <v>325.64999999999998</v>
      </c>
      <c r="M451" s="278">
        <v>36.42689</v>
      </c>
    </row>
    <row r="452" spans="1:13">
      <c r="A452" s="269">
        <v>442</v>
      </c>
      <c r="B452" s="278" t="s">
        <v>544</v>
      </c>
      <c r="C452" s="278">
        <v>700.25</v>
      </c>
      <c r="D452" s="280">
        <v>701.13333333333333</v>
      </c>
      <c r="E452" s="280">
        <v>685.26666666666665</v>
      </c>
      <c r="F452" s="280">
        <v>670.2833333333333</v>
      </c>
      <c r="G452" s="280">
        <v>654.41666666666663</v>
      </c>
      <c r="H452" s="280">
        <v>716.11666666666667</v>
      </c>
      <c r="I452" s="280">
        <v>731.98333333333323</v>
      </c>
      <c r="J452" s="280">
        <v>746.9666666666667</v>
      </c>
      <c r="K452" s="278">
        <v>717</v>
      </c>
      <c r="L452" s="278">
        <v>686.15</v>
      </c>
      <c r="M452" s="278">
        <v>0.20794000000000001</v>
      </c>
    </row>
    <row r="453" spans="1:13">
      <c r="A453" s="269">
        <v>443</v>
      </c>
      <c r="B453" s="278" t="s">
        <v>184</v>
      </c>
      <c r="C453" s="278">
        <v>83.2</v>
      </c>
      <c r="D453" s="280">
        <v>82.5</v>
      </c>
      <c r="E453" s="280">
        <v>81.05</v>
      </c>
      <c r="F453" s="280">
        <v>78.899999999999991</v>
      </c>
      <c r="G453" s="280">
        <v>77.449999999999989</v>
      </c>
      <c r="H453" s="280">
        <v>84.65</v>
      </c>
      <c r="I453" s="280">
        <v>86.1</v>
      </c>
      <c r="J453" s="280">
        <v>88.250000000000014</v>
      </c>
      <c r="K453" s="278">
        <v>83.95</v>
      </c>
      <c r="L453" s="278">
        <v>80.349999999999994</v>
      </c>
      <c r="M453" s="278">
        <v>537.39427999999998</v>
      </c>
    </row>
    <row r="454" spans="1:13">
      <c r="A454" s="269">
        <v>444</v>
      </c>
      <c r="B454" s="278" t="s">
        <v>185</v>
      </c>
      <c r="C454" s="278">
        <v>35.5</v>
      </c>
      <c r="D454" s="280">
        <v>35.300000000000004</v>
      </c>
      <c r="E454" s="280">
        <v>34.45000000000001</v>
      </c>
      <c r="F454" s="280">
        <v>33.400000000000006</v>
      </c>
      <c r="G454" s="280">
        <v>32.550000000000011</v>
      </c>
      <c r="H454" s="280">
        <v>36.350000000000009</v>
      </c>
      <c r="I454" s="280">
        <v>37.200000000000003</v>
      </c>
      <c r="J454" s="280">
        <v>38.250000000000007</v>
      </c>
      <c r="K454" s="278">
        <v>36.15</v>
      </c>
      <c r="L454" s="278">
        <v>34.25</v>
      </c>
      <c r="M454" s="278">
        <v>31.391539999999999</v>
      </c>
    </row>
    <row r="455" spans="1:13">
      <c r="A455" s="269">
        <v>445</v>
      </c>
      <c r="B455" s="278" t="s">
        <v>186</v>
      </c>
      <c r="C455" s="278">
        <v>29</v>
      </c>
      <c r="D455" s="280">
        <v>29.533333333333331</v>
      </c>
      <c r="E455" s="280">
        <v>28.316666666666663</v>
      </c>
      <c r="F455" s="280">
        <v>27.633333333333333</v>
      </c>
      <c r="G455" s="280">
        <v>26.416666666666664</v>
      </c>
      <c r="H455" s="280">
        <v>30.216666666666661</v>
      </c>
      <c r="I455" s="280">
        <v>31.43333333333333</v>
      </c>
      <c r="J455" s="280">
        <v>32.11666666666666</v>
      </c>
      <c r="K455" s="278">
        <v>30.75</v>
      </c>
      <c r="L455" s="278">
        <v>28.85</v>
      </c>
      <c r="M455" s="278">
        <v>318.48714000000001</v>
      </c>
    </row>
    <row r="456" spans="1:13">
      <c r="A456" s="269">
        <v>446</v>
      </c>
      <c r="B456" s="278" t="s">
        <v>187</v>
      </c>
      <c r="C456" s="278">
        <v>277.75</v>
      </c>
      <c r="D456" s="280">
        <v>276.75</v>
      </c>
      <c r="E456" s="280">
        <v>273.05</v>
      </c>
      <c r="F456" s="280">
        <v>268.35000000000002</v>
      </c>
      <c r="G456" s="280">
        <v>264.65000000000003</v>
      </c>
      <c r="H456" s="280">
        <v>281.45</v>
      </c>
      <c r="I456" s="280">
        <v>285.15000000000003</v>
      </c>
      <c r="J456" s="280">
        <v>289.84999999999997</v>
      </c>
      <c r="K456" s="278">
        <v>280.45</v>
      </c>
      <c r="L456" s="278">
        <v>272.05</v>
      </c>
      <c r="M456" s="278">
        <v>95.077309999999997</v>
      </c>
    </row>
    <row r="457" spans="1:13">
      <c r="A457" s="269">
        <v>447</v>
      </c>
      <c r="B457" s="278" t="s">
        <v>2626</v>
      </c>
      <c r="C457" s="278">
        <v>17.05</v>
      </c>
      <c r="D457" s="280">
        <v>17.016666666666666</v>
      </c>
      <c r="E457" s="280">
        <v>16.783333333333331</v>
      </c>
      <c r="F457" s="280">
        <v>16.516666666666666</v>
      </c>
      <c r="G457" s="280">
        <v>16.283333333333331</v>
      </c>
      <c r="H457" s="280">
        <v>17.283333333333331</v>
      </c>
      <c r="I457" s="280">
        <v>17.516666666666666</v>
      </c>
      <c r="J457" s="280">
        <v>17.783333333333331</v>
      </c>
      <c r="K457" s="278">
        <v>17.25</v>
      </c>
      <c r="L457" s="278">
        <v>16.75</v>
      </c>
      <c r="M457" s="278">
        <v>8.4740400000000005</v>
      </c>
    </row>
    <row r="458" spans="1:13">
      <c r="A458" s="269">
        <v>448</v>
      </c>
      <c r="B458" s="278" t="s">
        <v>538</v>
      </c>
      <c r="C458" s="278">
        <v>700.1</v>
      </c>
      <c r="D458" s="280">
        <v>702.35</v>
      </c>
      <c r="E458" s="280">
        <v>689.80000000000007</v>
      </c>
      <c r="F458" s="280">
        <v>679.5</v>
      </c>
      <c r="G458" s="280">
        <v>666.95</v>
      </c>
      <c r="H458" s="280">
        <v>712.65000000000009</v>
      </c>
      <c r="I458" s="280">
        <v>725.2</v>
      </c>
      <c r="J458" s="280">
        <v>735.50000000000011</v>
      </c>
      <c r="K458" s="278">
        <v>714.9</v>
      </c>
      <c r="L458" s="278">
        <v>692.05</v>
      </c>
      <c r="M458" s="278">
        <v>0.2432</v>
      </c>
    </row>
    <row r="459" spans="1:13">
      <c r="A459" s="269">
        <v>449</v>
      </c>
      <c r="B459" s="278" t="s">
        <v>539</v>
      </c>
      <c r="C459" s="278">
        <v>376.55</v>
      </c>
      <c r="D459" s="280">
        <v>378.91666666666669</v>
      </c>
      <c r="E459" s="280">
        <v>368.88333333333338</v>
      </c>
      <c r="F459" s="280">
        <v>361.2166666666667</v>
      </c>
      <c r="G459" s="280">
        <v>351.18333333333339</v>
      </c>
      <c r="H459" s="280">
        <v>386.58333333333337</v>
      </c>
      <c r="I459" s="280">
        <v>396.61666666666667</v>
      </c>
      <c r="J459" s="280">
        <v>404.28333333333336</v>
      </c>
      <c r="K459" s="278">
        <v>388.95</v>
      </c>
      <c r="L459" s="278">
        <v>371.25</v>
      </c>
      <c r="M459" s="278">
        <v>4.8370000000000003E-2</v>
      </c>
    </row>
    <row r="460" spans="1:13">
      <c r="A460" s="269">
        <v>450</v>
      </c>
      <c r="B460" s="278" t="s">
        <v>188</v>
      </c>
      <c r="C460" s="278">
        <v>1903.6</v>
      </c>
      <c r="D460" s="280">
        <v>1916.9666666666665</v>
      </c>
      <c r="E460" s="280">
        <v>1880.2333333333329</v>
      </c>
      <c r="F460" s="280">
        <v>1856.8666666666663</v>
      </c>
      <c r="G460" s="280">
        <v>1820.1333333333328</v>
      </c>
      <c r="H460" s="280">
        <v>1940.333333333333</v>
      </c>
      <c r="I460" s="280">
        <v>1977.0666666666666</v>
      </c>
      <c r="J460" s="280">
        <v>2000.4333333333332</v>
      </c>
      <c r="K460" s="278">
        <v>1953.7</v>
      </c>
      <c r="L460" s="278">
        <v>1893.6</v>
      </c>
      <c r="M460" s="278">
        <v>35.174320000000002</v>
      </c>
    </row>
    <row r="461" spans="1:13">
      <c r="A461" s="269">
        <v>451</v>
      </c>
      <c r="B461" s="278" t="s">
        <v>545</v>
      </c>
      <c r="C461" s="278">
        <v>1559.5</v>
      </c>
      <c r="D461" s="280">
        <v>1563.5</v>
      </c>
      <c r="E461" s="280">
        <v>1546</v>
      </c>
      <c r="F461" s="280">
        <v>1532.5</v>
      </c>
      <c r="G461" s="280">
        <v>1515</v>
      </c>
      <c r="H461" s="280">
        <v>1577</v>
      </c>
      <c r="I461" s="280">
        <v>1594.5</v>
      </c>
      <c r="J461" s="280">
        <v>1608</v>
      </c>
      <c r="K461" s="278">
        <v>1581</v>
      </c>
      <c r="L461" s="278">
        <v>1550</v>
      </c>
      <c r="M461" s="278">
        <v>1.5869999999999999E-2</v>
      </c>
    </row>
    <row r="462" spans="1:13">
      <c r="A462" s="269">
        <v>452</v>
      </c>
      <c r="B462" s="278" t="s">
        <v>189</v>
      </c>
      <c r="C462" s="278">
        <v>506.85</v>
      </c>
      <c r="D462" s="280">
        <v>501.98333333333335</v>
      </c>
      <c r="E462" s="280">
        <v>494.86666666666667</v>
      </c>
      <c r="F462" s="280">
        <v>482.88333333333333</v>
      </c>
      <c r="G462" s="280">
        <v>475.76666666666665</v>
      </c>
      <c r="H462" s="280">
        <v>513.9666666666667</v>
      </c>
      <c r="I462" s="280">
        <v>521.08333333333337</v>
      </c>
      <c r="J462" s="280">
        <v>533.06666666666672</v>
      </c>
      <c r="K462" s="278">
        <v>509.1</v>
      </c>
      <c r="L462" s="278">
        <v>490</v>
      </c>
      <c r="M462" s="278">
        <v>37.815860000000001</v>
      </c>
    </row>
    <row r="463" spans="1:13">
      <c r="A463" s="269">
        <v>453</v>
      </c>
      <c r="B463" s="278" t="s">
        <v>546</v>
      </c>
      <c r="C463" s="278">
        <v>200</v>
      </c>
      <c r="D463" s="280">
        <v>197.16666666666666</v>
      </c>
      <c r="E463" s="280">
        <v>194.2833333333333</v>
      </c>
      <c r="F463" s="280">
        <v>188.56666666666663</v>
      </c>
      <c r="G463" s="280">
        <v>185.68333333333328</v>
      </c>
      <c r="H463" s="280">
        <v>202.88333333333333</v>
      </c>
      <c r="I463" s="280">
        <v>205.76666666666671</v>
      </c>
      <c r="J463" s="280">
        <v>211.48333333333335</v>
      </c>
      <c r="K463" s="278">
        <v>200.05</v>
      </c>
      <c r="L463" s="278">
        <v>191.45</v>
      </c>
      <c r="M463" s="278">
        <v>3.3390000000000003E-2</v>
      </c>
    </row>
    <row r="464" spans="1:13">
      <c r="A464" s="269">
        <v>454</v>
      </c>
      <c r="B464" s="278" t="s">
        <v>547</v>
      </c>
      <c r="C464" s="278">
        <v>713.85</v>
      </c>
      <c r="D464" s="280">
        <v>710.93333333333339</v>
      </c>
      <c r="E464" s="280">
        <v>703.66666666666674</v>
      </c>
      <c r="F464" s="280">
        <v>693.48333333333335</v>
      </c>
      <c r="G464" s="280">
        <v>686.2166666666667</v>
      </c>
      <c r="H464" s="280">
        <v>721.11666666666679</v>
      </c>
      <c r="I464" s="280">
        <v>728.38333333333344</v>
      </c>
      <c r="J464" s="280">
        <v>738.56666666666683</v>
      </c>
      <c r="K464" s="278">
        <v>718.2</v>
      </c>
      <c r="L464" s="278">
        <v>700.75</v>
      </c>
      <c r="M464" s="278">
        <v>0.66527000000000003</v>
      </c>
    </row>
    <row r="465" spans="1:13">
      <c r="A465" s="269">
        <v>455</v>
      </c>
      <c r="B465" s="278" t="s">
        <v>548</v>
      </c>
      <c r="C465" s="278">
        <v>504.7</v>
      </c>
      <c r="D465" s="280">
        <v>504.76666666666665</v>
      </c>
      <c r="E465" s="280">
        <v>499.93333333333328</v>
      </c>
      <c r="F465" s="280">
        <v>495.16666666666663</v>
      </c>
      <c r="G465" s="280">
        <v>490.33333333333326</v>
      </c>
      <c r="H465" s="280">
        <v>509.5333333333333</v>
      </c>
      <c r="I465" s="280">
        <v>514.36666666666667</v>
      </c>
      <c r="J465" s="280">
        <v>519.13333333333333</v>
      </c>
      <c r="K465" s="278">
        <v>509.6</v>
      </c>
      <c r="L465" s="278">
        <v>500</v>
      </c>
      <c r="M465" s="278">
        <v>0.32338</v>
      </c>
    </row>
    <row r="466" spans="1:13">
      <c r="A466" s="269">
        <v>456</v>
      </c>
      <c r="B466" s="278" t="s">
        <v>553</v>
      </c>
      <c r="C466" s="278">
        <v>373.2</v>
      </c>
      <c r="D466" s="280">
        <v>368.86666666666662</v>
      </c>
      <c r="E466" s="280">
        <v>361.73333333333323</v>
      </c>
      <c r="F466" s="280">
        <v>350.26666666666659</v>
      </c>
      <c r="G466" s="280">
        <v>343.13333333333321</v>
      </c>
      <c r="H466" s="280">
        <v>380.33333333333326</v>
      </c>
      <c r="I466" s="280">
        <v>387.46666666666658</v>
      </c>
      <c r="J466" s="280">
        <v>398.93333333333328</v>
      </c>
      <c r="K466" s="278">
        <v>376</v>
      </c>
      <c r="L466" s="278">
        <v>357.4</v>
      </c>
      <c r="M466" s="278">
        <v>1.1144700000000001</v>
      </c>
    </row>
    <row r="467" spans="1:13">
      <c r="A467" s="269">
        <v>457</v>
      </c>
      <c r="B467" s="278" t="s">
        <v>549</v>
      </c>
      <c r="C467" s="278">
        <v>31.4</v>
      </c>
      <c r="D467" s="280">
        <v>31.75</v>
      </c>
      <c r="E467" s="280">
        <v>30.549999999999997</v>
      </c>
      <c r="F467" s="280">
        <v>29.699999999999996</v>
      </c>
      <c r="G467" s="280">
        <v>28.499999999999993</v>
      </c>
      <c r="H467" s="280">
        <v>32.6</v>
      </c>
      <c r="I467" s="280">
        <v>33.800000000000004</v>
      </c>
      <c r="J467" s="280">
        <v>34.650000000000006</v>
      </c>
      <c r="K467" s="278">
        <v>32.950000000000003</v>
      </c>
      <c r="L467" s="278">
        <v>30.9</v>
      </c>
      <c r="M467" s="278">
        <v>0.86033999999999999</v>
      </c>
    </row>
    <row r="468" spans="1:13">
      <c r="A468" s="269">
        <v>458</v>
      </c>
      <c r="B468" s="278" t="s">
        <v>550</v>
      </c>
      <c r="C468" s="278">
        <v>850.1</v>
      </c>
      <c r="D468" s="280">
        <v>846.81666666666661</v>
      </c>
      <c r="E468" s="280">
        <v>833.63333333333321</v>
      </c>
      <c r="F468" s="280">
        <v>817.16666666666663</v>
      </c>
      <c r="G468" s="280">
        <v>803.98333333333323</v>
      </c>
      <c r="H468" s="280">
        <v>863.28333333333319</v>
      </c>
      <c r="I468" s="280">
        <v>876.46666666666658</v>
      </c>
      <c r="J468" s="280">
        <v>892.93333333333317</v>
      </c>
      <c r="K468" s="278">
        <v>860</v>
      </c>
      <c r="L468" s="278">
        <v>830.35</v>
      </c>
      <c r="M468" s="278">
        <v>2.7284600000000001</v>
      </c>
    </row>
    <row r="469" spans="1:13">
      <c r="A469" s="269">
        <v>459</v>
      </c>
      <c r="B469" s="278" t="s">
        <v>190</v>
      </c>
      <c r="C469" s="278">
        <v>876.45</v>
      </c>
      <c r="D469" s="280">
        <v>876.55000000000007</v>
      </c>
      <c r="E469" s="280">
        <v>861.15000000000009</v>
      </c>
      <c r="F469" s="280">
        <v>845.85</v>
      </c>
      <c r="G469" s="280">
        <v>830.45</v>
      </c>
      <c r="H469" s="280">
        <v>891.85000000000014</v>
      </c>
      <c r="I469" s="280">
        <v>907.25</v>
      </c>
      <c r="J469" s="280">
        <v>922.55000000000018</v>
      </c>
      <c r="K469" s="278">
        <v>891.95</v>
      </c>
      <c r="L469" s="278">
        <v>861.25</v>
      </c>
      <c r="M469" s="278">
        <v>37.138550000000002</v>
      </c>
    </row>
    <row r="470" spans="1:13">
      <c r="A470" s="269">
        <v>460</v>
      </c>
      <c r="B470" s="278" t="s">
        <v>191</v>
      </c>
      <c r="C470" s="278">
        <v>2320.6999999999998</v>
      </c>
      <c r="D470" s="280">
        <v>2338.35</v>
      </c>
      <c r="E470" s="280">
        <v>2278.7999999999997</v>
      </c>
      <c r="F470" s="280">
        <v>2236.8999999999996</v>
      </c>
      <c r="G470" s="280">
        <v>2177.3499999999995</v>
      </c>
      <c r="H470" s="280">
        <v>2380.25</v>
      </c>
      <c r="I470" s="280">
        <v>2439.8000000000002</v>
      </c>
      <c r="J470" s="280">
        <v>2481.7000000000003</v>
      </c>
      <c r="K470" s="278">
        <v>2397.9</v>
      </c>
      <c r="L470" s="278">
        <v>2296.4499999999998</v>
      </c>
      <c r="M470" s="278">
        <v>4.1443099999999999</v>
      </c>
    </row>
    <row r="471" spans="1:13">
      <c r="A471" s="269">
        <v>461</v>
      </c>
      <c r="B471" s="278" t="s">
        <v>192</v>
      </c>
      <c r="C471" s="278">
        <v>328.95</v>
      </c>
      <c r="D471" s="280">
        <v>328.91666666666663</v>
      </c>
      <c r="E471" s="280">
        <v>325.43333333333328</v>
      </c>
      <c r="F471" s="280">
        <v>321.91666666666663</v>
      </c>
      <c r="G471" s="280">
        <v>318.43333333333328</v>
      </c>
      <c r="H471" s="280">
        <v>332.43333333333328</v>
      </c>
      <c r="I471" s="280">
        <v>335.91666666666663</v>
      </c>
      <c r="J471" s="280">
        <v>339.43333333333328</v>
      </c>
      <c r="K471" s="278">
        <v>332.4</v>
      </c>
      <c r="L471" s="278">
        <v>325.39999999999998</v>
      </c>
      <c r="M471" s="278">
        <v>8.9170300000000005</v>
      </c>
    </row>
    <row r="472" spans="1:13">
      <c r="A472" s="269">
        <v>462</v>
      </c>
      <c r="B472" s="278" t="s">
        <v>551</v>
      </c>
      <c r="C472" s="278">
        <v>470.5</v>
      </c>
      <c r="D472" s="280">
        <v>469.66666666666669</v>
      </c>
      <c r="E472" s="280">
        <v>452.38333333333338</v>
      </c>
      <c r="F472" s="280">
        <v>434.26666666666671</v>
      </c>
      <c r="G472" s="280">
        <v>416.98333333333341</v>
      </c>
      <c r="H472" s="280">
        <v>487.78333333333336</v>
      </c>
      <c r="I472" s="280">
        <v>505.06666666666666</v>
      </c>
      <c r="J472" s="280">
        <v>523.18333333333339</v>
      </c>
      <c r="K472" s="278">
        <v>486.95</v>
      </c>
      <c r="L472" s="278">
        <v>451.55</v>
      </c>
      <c r="M472" s="278">
        <v>7.5146800000000002</v>
      </c>
    </row>
    <row r="473" spans="1:13">
      <c r="A473" s="269">
        <v>463</v>
      </c>
      <c r="B473" s="278" t="s">
        <v>552</v>
      </c>
      <c r="C473" s="278">
        <v>4.75</v>
      </c>
      <c r="D473" s="280">
        <v>4.6833333333333336</v>
      </c>
      <c r="E473" s="280">
        <v>4.5666666666666673</v>
      </c>
      <c r="F473" s="280">
        <v>4.3833333333333337</v>
      </c>
      <c r="G473" s="280">
        <v>4.2666666666666675</v>
      </c>
      <c r="H473" s="280">
        <v>4.8666666666666671</v>
      </c>
      <c r="I473" s="280">
        <v>4.9833333333333343</v>
      </c>
      <c r="J473" s="280">
        <v>5.166666666666667</v>
      </c>
      <c r="K473" s="278">
        <v>4.8</v>
      </c>
      <c r="L473" s="278">
        <v>4.5</v>
      </c>
      <c r="M473" s="278">
        <v>71.138750000000002</v>
      </c>
    </row>
    <row r="474" spans="1:13">
      <c r="A474" s="269">
        <v>464</v>
      </c>
      <c r="B474" s="278" t="s">
        <v>705</v>
      </c>
      <c r="C474" s="278">
        <v>69.849999999999994</v>
      </c>
      <c r="D474" s="280">
        <v>69.8</v>
      </c>
      <c r="E474" s="280">
        <v>67.899999999999991</v>
      </c>
      <c r="F474" s="280">
        <v>65.949999999999989</v>
      </c>
      <c r="G474" s="280">
        <v>64.049999999999983</v>
      </c>
      <c r="H474" s="280">
        <v>71.75</v>
      </c>
      <c r="I474" s="280">
        <v>73.650000000000006</v>
      </c>
      <c r="J474" s="280">
        <v>75.600000000000009</v>
      </c>
      <c r="K474" s="278">
        <v>71.7</v>
      </c>
      <c r="L474" s="278">
        <v>67.849999999999994</v>
      </c>
      <c r="M474" s="278">
        <v>0.32202999999999998</v>
      </c>
    </row>
    <row r="475" spans="1:13">
      <c r="A475" s="269">
        <v>465</v>
      </c>
      <c r="B475" s="278" t="s">
        <v>540</v>
      </c>
      <c r="C475" s="278">
        <v>4665.1499999999996</v>
      </c>
      <c r="D475" s="280">
        <v>4678.7666666666664</v>
      </c>
      <c r="E475" s="280">
        <v>4587.583333333333</v>
      </c>
      <c r="F475" s="280">
        <v>4510.0166666666664</v>
      </c>
      <c r="G475" s="280">
        <v>4418.833333333333</v>
      </c>
      <c r="H475" s="280">
        <v>4756.333333333333</v>
      </c>
      <c r="I475" s="280">
        <v>4847.5166666666673</v>
      </c>
      <c r="J475" s="280">
        <v>4925.083333333333</v>
      </c>
      <c r="K475" s="278">
        <v>4769.95</v>
      </c>
      <c r="L475" s="278">
        <v>4601.2</v>
      </c>
      <c r="M475" s="278">
        <v>8.2159999999999997E-2</v>
      </c>
    </row>
    <row r="476" spans="1:13">
      <c r="A476" s="269">
        <v>466</v>
      </c>
      <c r="B476" s="246" t="s">
        <v>542</v>
      </c>
      <c r="C476" s="278">
        <v>18.05</v>
      </c>
      <c r="D476" s="280">
        <v>18.3</v>
      </c>
      <c r="E476" s="280">
        <v>17.75</v>
      </c>
      <c r="F476" s="280">
        <v>17.45</v>
      </c>
      <c r="G476" s="280">
        <v>16.899999999999999</v>
      </c>
      <c r="H476" s="280">
        <v>18.600000000000001</v>
      </c>
      <c r="I476" s="280">
        <v>19.150000000000006</v>
      </c>
      <c r="J476" s="280">
        <v>19.450000000000003</v>
      </c>
      <c r="K476" s="278">
        <v>18.850000000000001</v>
      </c>
      <c r="L476" s="278">
        <v>18</v>
      </c>
      <c r="M476" s="278">
        <v>16.267859999999999</v>
      </c>
    </row>
    <row r="477" spans="1:13">
      <c r="A477" s="269">
        <v>467</v>
      </c>
      <c r="B477" s="246" t="s">
        <v>193</v>
      </c>
      <c r="C477" s="278">
        <v>323.39999999999998</v>
      </c>
      <c r="D477" s="280">
        <v>318.31666666666666</v>
      </c>
      <c r="E477" s="280">
        <v>306.63333333333333</v>
      </c>
      <c r="F477" s="280">
        <v>289.86666666666667</v>
      </c>
      <c r="G477" s="280">
        <v>278.18333333333334</v>
      </c>
      <c r="H477" s="280">
        <v>335.08333333333331</v>
      </c>
      <c r="I477" s="280">
        <v>346.76666666666659</v>
      </c>
      <c r="J477" s="280">
        <v>363.5333333333333</v>
      </c>
      <c r="K477" s="278">
        <v>330</v>
      </c>
      <c r="L477" s="278">
        <v>301.55</v>
      </c>
      <c r="M477" s="278">
        <v>51.641419999999997</v>
      </c>
    </row>
    <row r="478" spans="1:13">
      <c r="A478" s="269">
        <v>468</v>
      </c>
      <c r="B478" s="246" t="s">
        <v>541</v>
      </c>
      <c r="C478" s="278">
        <v>181.45</v>
      </c>
      <c r="D478" s="280">
        <v>182.53333333333333</v>
      </c>
      <c r="E478" s="280">
        <v>179.06666666666666</v>
      </c>
      <c r="F478" s="280">
        <v>176.68333333333334</v>
      </c>
      <c r="G478" s="280">
        <v>173.21666666666667</v>
      </c>
      <c r="H478" s="280">
        <v>184.91666666666666</v>
      </c>
      <c r="I478" s="280">
        <v>188.3833333333333</v>
      </c>
      <c r="J478" s="280">
        <v>190.76666666666665</v>
      </c>
      <c r="K478" s="278">
        <v>186</v>
      </c>
      <c r="L478" s="278">
        <v>180.15</v>
      </c>
      <c r="M478" s="278">
        <v>0.11369</v>
      </c>
    </row>
    <row r="479" spans="1:13">
      <c r="A479" s="269">
        <v>469</v>
      </c>
      <c r="B479" s="246" t="s">
        <v>194</v>
      </c>
      <c r="C479" s="278">
        <v>896.65</v>
      </c>
      <c r="D479" s="280">
        <v>893.25</v>
      </c>
      <c r="E479" s="280">
        <v>868.95</v>
      </c>
      <c r="F479" s="280">
        <v>841.25</v>
      </c>
      <c r="G479" s="280">
        <v>816.95</v>
      </c>
      <c r="H479" s="280">
        <v>920.95</v>
      </c>
      <c r="I479" s="280">
        <v>945.25</v>
      </c>
      <c r="J479" s="280">
        <v>972.95</v>
      </c>
      <c r="K479" s="278">
        <v>917.55</v>
      </c>
      <c r="L479" s="278">
        <v>865.55</v>
      </c>
      <c r="M479" s="278">
        <v>10.25587</v>
      </c>
    </row>
    <row r="480" spans="1:13">
      <c r="A480" s="269">
        <v>470</v>
      </c>
      <c r="B480" s="246" t="s">
        <v>554</v>
      </c>
      <c r="C480" s="278">
        <v>12.05</v>
      </c>
      <c r="D480" s="280">
        <v>12.050000000000002</v>
      </c>
      <c r="E480" s="280">
        <v>11.800000000000004</v>
      </c>
      <c r="F480" s="280">
        <v>11.550000000000002</v>
      </c>
      <c r="G480" s="280">
        <v>11.300000000000004</v>
      </c>
      <c r="H480" s="280">
        <v>12.300000000000004</v>
      </c>
      <c r="I480" s="280">
        <v>12.55</v>
      </c>
      <c r="J480" s="280">
        <v>12.800000000000004</v>
      </c>
      <c r="K480" s="278">
        <v>12.3</v>
      </c>
      <c r="L480" s="278">
        <v>11.8</v>
      </c>
      <c r="M480" s="278">
        <v>5.9446700000000003</v>
      </c>
    </row>
    <row r="481" spans="1:13">
      <c r="A481" s="269">
        <v>471</v>
      </c>
      <c r="B481" s="246" t="s">
        <v>555</v>
      </c>
      <c r="C481" s="278">
        <v>172.9</v>
      </c>
      <c r="D481" s="280">
        <v>172.61666666666667</v>
      </c>
      <c r="E481" s="280">
        <v>168.28333333333336</v>
      </c>
      <c r="F481" s="280">
        <v>163.66666666666669</v>
      </c>
      <c r="G481" s="280">
        <v>159.33333333333337</v>
      </c>
      <c r="H481" s="280">
        <v>177.23333333333335</v>
      </c>
      <c r="I481" s="280">
        <v>181.56666666666666</v>
      </c>
      <c r="J481" s="280">
        <v>186.18333333333334</v>
      </c>
      <c r="K481" s="278">
        <v>176.95</v>
      </c>
      <c r="L481" s="278">
        <v>168</v>
      </c>
      <c r="M481" s="278">
        <v>0.85075999999999996</v>
      </c>
    </row>
    <row r="482" spans="1:13">
      <c r="A482" s="269">
        <v>472</v>
      </c>
      <c r="B482" s="246" t="s">
        <v>195</v>
      </c>
      <c r="C482" s="278">
        <v>172.45</v>
      </c>
      <c r="D482" s="280">
        <v>169.63333333333333</v>
      </c>
      <c r="E482" s="280">
        <v>165.06666666666666</v>
      </c>
      <c r="F482" s="278">
        <v>157.68333333333334</v>
      </c>
      <c r="G482" s="280">
        <v>153.11666666666667</v>
      </c>
      <c r="H482" s="280">
        <v>177.01666666666665</v>
      </c>
      <c r="I482" s="278">
        <v>181.58333333333331</v>
      </c>
      <c r="J482" s="280">
        <v>188.96666666666664</v>
      </c>
      <c r="K482" s="280">
        <v>174.2</v>
      </c>
      <c r="L482" s="278">
        <v>162.25</v>
      </c>
      <c r="M482" s="280">
        <v>50.93826</v>
      </c>
    </row>
    <row r="483" spans="1:13">
      <c r="A483" s="269">
        <v>473</v>
      </c>
      <c r="B483" s="246" t="s">
        <v>196</v>
      </c>
      <c r="C483" s="278">
        <v>3324.4</v>
      </c>
      <c r="D483" s="280">
        <v>3320.35</v>
      </c>
      <c r="E483" s="280">
        <v>3251.2</v>
      </c>
      <c r="F483" s="278">
        <v>3178</v>
      </c>
      <c r="G483" s="280">
        <v>3108.85</v>
      </c>
      <c r="H483" s="280">
        <v>3393.5499999999997</v>
      </c>
      <c r="I483" s="278">
        <v>3462.7000000000003</v>
      </c>
      <c r="J483" s="280">
        <v>3535.8999999999996</v>
      </c>
      <c r="K483" s="280">
        <v>3389.5</v>
      </c>
      <c r="L483" s="278">
        <v>3247.15</v>
      </c>
      <c r="M483" s="280">
        <v>3.7462499999999999</v>
      </c>
    </row>
    <row r="484" spans="1:13">
      <c r="A484" s="269">
        <v>474</v>
      </c>
      <c r="B484" s="246" t="s">
        <v>197</v>
      </c>
      <c r="C484" s="246">
        <v>24.5</v>
      </c>
      <c r="D484" s="290">
        <v>24.849999999999998</v>
      </c>
      <c r="E484" s="290">
        <v>24.049999999999997</v>
      </c>
      <c r="F484" s="290">
        <v>23.599999999999998</v>
      </c>
      <c r="G484" s="290">
        <v>22.799999999999997</v>
      </c>
      <c r="H484" s="290">
        <v>25.299999999999997</v>
      </c>
      <c r="I484" s="290">
        <v>26.1</v>
      </c>
      <c r="J484" s="290">
        <v>26.549999999999997</v>
      </c>
      <c r="K484" s="290">
        <v>25.65</v>
      </c>
      <c r="L484" s="290">
        <v>24.4</v>
      </c>
      <c r="M484" s="290">
        <v>50.483789999999999</v>
      </c>
    </row>
    <row r="485" spans="1:13">
      <c r="A485" s="269">
        <v>475</v>
      </c>
      <c r="B485" s="246" t="s">
        <v>198</v>
      </c>
      <c r="C485" s="246">
        <v>379</v>
      </c>
      <c r="D485" s="290">
        <v>381.65000000000003</v>
      </c>
      <c r="E485" s="290">
        <v>370.35000000000008</v>
      </c>
      <c r="F485" s="290">
        <v>361.70000000000005</v>
      </c>
      <c r="G485" s="290">
        <v>350.40000000000009</v>
      </c>
      <c r="H485" s="290">
        <v>390.30000000000007</v>
      </c>
      <c r="I485" s="290">
        <v>401.6</v>
      </c>
      <c r="J485" s="290">
        <v>410.25000000000006</v>
      </c>
      <c r="K485" s="290">
        <v>392.95</v>
      </c>
      <c r="L485" s="290">
        <v>373</v>
      </c>
      <c r="M485" s="290">
        <v>76.107640000000004</v>
      </c>
    </row>
    <row r="486" spans="1:13">
      <c r="A486" s="269">
        <v>476</v>
      </c>
      <c r="B486" s="246" t="s">
        <v>561</v>
      </c>
      <c r="C486" s="290">
        <v>943.1</v>
      </c>
      <c r="D486" s="290">
        <v>955.0333333333333</v>
      </c>
      <c r="E486" s="290">
        <v>923.06666666666661</v>
      </c>
      <c r="F486" s="290">
        <v>903.0333333333333</v>
      </c>
      <c r="G486" s="290">
        <v>871.06666666666661</v>
      </c>
      <c r="H486" s="290">
        <v>975.06666666666661</v>
      </c>
      <c r="I486" s="290">
        <v>1007.0333333333333</v>
      </c>
      <c r="J486" s="290">
        <v>1027.0666666666666</v>
      </c>
      <c r="K486" s="290">
        <v>987</v>
      </c>
      <c r="L486" s="290">
        <v>935</v>
      </c>
      <c r="M486" s="290">
        <v>5.0630000000000001E-2</v>
      </c>
    </row>
    <row r="487" spans="1:13">
      <c r="A487" s="269">
        <v>477</v>
      </c>
      <c r="B487" s="246" t="s">
        <v>562</v>
      </c>
      <c r="C487" s="290">
        <v>24.45</v>
      </c>
      <c r="D487" s="290">
        <v>24.45</v>
      </c>
      <c r="E487" s="290">
        <v>23.9</v>
      </c>
      <c r="F487" s="290">
        <v>23.349999999999998</v>
      </c>
      <c r="G487" s="290">
        <v>22.799999999999997</v>
      </c>
      <c r="H487" s="290">
        <v>25</v>
      </c>
      <c r="I487" s="290">
        <v>25.550000000000004</v>
      </c>
      <c r="J487" s="290">
        <v>26.1</v>
      </c>
      <c r="K487" s="290">
        <v>25</v>
      </c>
      <c r="L487" s="290">
        <v>23.9</v>
      </c>
      <c r="M487" s="290">
        <v>9.2468000000000004</v>
      </c>
    </row>
    <row r="488" spans="1:13">
      <c r="A488" s="269">
        <v>478</v>
      </c>
      <c r="B488" s="246" t="s">
        <v>286</v>
      </c>
      <c r="C488" s="290">
        <v>151</v>
      </c>
      <c r="D488" s="290">
        <v>149.66666666666666</v>
      </c>
      <c r="E488" s="290">
        <v>145.33333333333331</v>
      </c>
      <c r="F488" s="290">
        <v>139.66666666666666</v>
      </c>
      <c r="G488" s="290">
        <v>135.33333333333331</v>
      </c>
      <c r="H488" s="290">
        <v>155.33333333333331</v>
      </c>
      <c r="I488" s="290">
        <v>159.66666666666663</v>
      </c>
      <c r="J488" s="290">
        <v>165.33333333333331</v>
      </c>
      <c r="K488" s="290">
        <v>154</v>
      </c>
      <c r="L488" s="290">
        <v>144</v>
      </c>
      <c r="M488" s="290">
        <v>0.97318000000000005</v>
      </c>
    </row>
    <row r="489" spans="1:13">
      <c r="A489" s="269">
        <v>479</v>
      </c>
      <c r="B489" s="246" t="s">
        <v>564</v>
      </c>
      <c r="C489" s="290">
        <v>616</v>
      </c>
      <c r="D489" s="290">
        <v>621.31666666666672</v>
      </c>
      <c r="E489" s="290">
        <v>606.68333333333339</v>
      </c>
      <c r="F489" s="290">
        <v>597.36666666666667</v>
      </c>
      <c r="G489" s="290">
        <v>582.73333333333335</v>
      </c>
      <c r="H489" s="290">
        <v>630.63333333333344</v>
      </c>
      <c r="I489" s="290">
        <v>645.26666666666688</v>
      </c>
      <c r="J489" s="290">
        <v>654.58333333333348</v>
      </c>
      <c r="K489" s="290">
        <v>635.95000000000005</v>
      </c>
      <c r="L489" s="290">
        <v>612</v>
      </c>
      <c r="M489" s="290">
        <v>3.0091000000000001</v>
      </c>
    </row>
    <row r="490" spans="1:13">
      <c r="A490" s="269">
        <v>480</v>
      </c>
      <c r="B490" s="246" t="s">
        <v>199</v>
      </c>
      <c r="C490" s="290">
        <v>79.45</v>
      </c>
      <c r="D490" s="290">
        <v>79.433333333333337</v>
      </c>
      <c r="E490" s="290">
        <v>77.966666666666669</v>
      </c>
      <c r="F490" s="290">
        <v>76.483333333333334</v>
      </c>
      <c r="G490" s="290">
        <v>75.016666666666666</v>
      </c>
      <c r="H490" s="290">
        <v>80.916666666666671</v>
      </c>
      <c r="I490" s="290">
        <v>82.38333333333334</v>
      </c>
      <c r="J490" s="290">
        <v>83.866666666666674</v>
      </c>
      <c r="K490" s="290">
        <v>80.900000000000006</v>
      </c>
      <c r="L490" s="290">
        <v>77.95</v>
      </c>
      <c r="M490" s="290">
        <v>209.97197</v>
      </c>
    </row>
    <row r="491" spans="1:13">
      <c r="A491" s="269">
        <v>481</v>
      </c>
      <c r="B491" s="246" t="s">
        <v>565</v>
      </c>
      <c r="C491" s="290">
        <v>1009.8</v>
      </c>
      <c r="D491" s="290">
        <v>1017.9833333333332</v>
      </c>
      <c r="E491" s="290">
        <v>988.01666666666642</v>
      </c>
      <c r="F491" s="290">
        <v>966.23333333333323</v>
      </c>
      <c r="G491" s="290">
        <v>936.26666666666642</v>
      </c>
      <c r="H491" s="290">
        <v>1039.7666666666664</v>
      </c>
      <c r="I491" s="290">
        <v>1069.7333333333333</v>
      </c>
      <c r="J491" s="290">
        <v>1091.5166666666664</v>
      </c>
      <c r="K491" s="290">
        <v>1047.95</v>
      </c>
      <c r="L491" s="290">
        <v>996.2</v>
      </c>
      <c r="M491" s="290">
        <v>0.31991000000000003</v>
      </c>
    </row>
    <row r="492" spans="1:13">
      <c r="A492" s="269">
        <v>482</v>
      </c>
      <c r="B492" s="246" t="s">
        <v>285</v>
      </c>
      <c r="C492" s="290">
        <v>172.65</v>
      </c>
      <c r="D492" s="290">
        <v>171.23333333333335</v>
      </c>
      <c r="E492" s="290">
        <v>168.4666666666667</v>
      </c>
      <c r="F492" s="290">
        <v>164.28333333333336</v>
      </c>
      <c r="G492" s="290">
        <v>161.51666666666671</v>
      </c>
      <c r="H492" s="290">
        <v>175.41666666666669</v>
      </c>
      <c r="I492" s="290">
        <v>178.18333333333334</v>
      </c>
      <c r="J492" s="290">
        <v>182.36666666666667</v>
      </c>
      <c r="K492" s="290">
        <v>174</v>
      </c>
      <c r="L492" s="290">
        <v>167.05</v>
      </c>
      <c r="M492" s="290">
        <v>2.0709399999999998</v>
      </c>
    </row>
    <row r="493" spans="1:13">
      <c r="A493" s="269">
        <v>483</v>
      </c>
      <c r="B493" s="246" t="s">
        <v>566</v>
      </c>
      <c r="C493" s="290">
        <v>960.2</v>
      </c>
      <c r="D493" s="290">
        <v>965.76666666666677</v>
      </c>
      <c r="E493" s="290">
        <v>943.68333333333351</v>
      </c>
      <c r="F493" s="290">
        <v>927.16666666666674</v>
      </c>
      <c r="G493" s="290">
        <v>905.08333333333348</v>
      </c>
      <c r="H493" s="290">
        <v>982.28333333333353</v>
      </c>
      <c r="I493" s="290">
        <v>1004.3666666666668</v>
      </c>
      <c r="J493" s="290">
        <v>1020.8833333333336</v>
      </c>
      <c r="K493" s="290">
        <v>987.85</v>
      </c>
      <c r="L493" s="290">
        <v>949.25</v>
      </c>
      <c r="M493" s="290">
        <v>0.66359000000000001</v>
      </c>
    </row>
    <row r="494" spans="1:13">
      <c r="A494" s="269">
        <v>484</v>
      </c>
      <c r="B494" s="246" t="s">
        <v>557</v>
      </c>
      <c r="C494" s="290">
        <v>215.25</v>
      </c>
      <c r="D494" s="290">
        <v>216.16666666666666</v>
      </c>
      <c r="E494" s="290">
        <v>212.38333333333333</v>
      </c>
      <c r="F494" s="290">
        <v>209.51666666666668</v>
      </c>
      <c r="G494" s="290">
        <v>205.73333333333335</v>
      </c>
      <c r="H494" s="290">
        <v>219.0333333333333</v>
      </c>
      <c r="I494" s="290">
        <v>222.81666666666666</v>
      </c>
      <c r="J494" s="290">
        <v>225.68333333333328</v>
      </c>
      <c r="K494" s="290">
        <v>219.95</v>
      </c>
      <c r="L494" s="290">
        <v>213.3</v>
      </c>
      <c r="M494" s="290">
        <v>2.0699700000000001</v>
      </c>
    </row>
    <row r="495" spans="1:13">
      <c r="A495" s="269">
        <v>485</v>
      </c>
      <c r="B495" s="246" t="s">
        <v>556</v>
      </c>
      <c r="C495" s="290">
        <v>1647.6</v>
      </c>
      <c r="D495" s="290">
        <v>1643.75</v>
      </c>
      <c r="E495" s="290">
        <v>1620.8</v>
      </c>
      <c r="F495" s="290">
        <v>1594</v>
      </c>
      <c r="G495" s="290">
        <v>1571.05</v>
      </c>
      <c r="H495" s="290">
        <v>1670.55</v>
      </c>
      <c r="I495" s="290">
        <v>1693.4999999999998</v>
      </c>
      <c r="J495" s="290">
        <v>1720.3</v>
      </c>
      <c r="K495" s="290">
        <v>1666.7</v>
      </c>
      <c r="L495" s="290">
        <v>1616.95</v>
      </c>
      <c r="M495" s="290">
        <v>0.10988000000000001</v>
      </c>
    </row>
    <row r="496" spans="1:13">
      <c r="A496" s="269">
        <v>486</v>
      </c>
      <c r="B496" s="246" t="s">
        <v>200</v>
      </c>
      <c r="C496" s="290">
        <v>457.95</v>
      </c>
      <c r="D496" s="290">
        <v>449.76666666666665</v>
      </c>
      <c r="E496" s="290">
        <v>435.63333333333333</v>
      </c>
      <c r="F496" s="290">
        <v>413.31666666666666</v>
      </c>
      <c r="G496" s="290">
        <v>399.18333333333334</v>
      </c>
      <c r="H496" s="290">
        <v>472.08333333333331</v>
      </c>
      <c r="I496" s="290">
        <v>486.21666666666664</v>
      </c>
      <c r="J496" s="290">
        <v>508.5333333333333</v>
      </c>
      <c r="K496" s="290">
        <v>463.9</v>
      </c>
      <c r="L496" s="290">
        <v>427.45</v>
      </c>
      <c r="M496" s="290">
        <v>72.11439</v>
      </c>
    </row>
    <row r="497" spans="1:13">
      <c r="A497" s="269">
        <v>487</v>
      </c>
      <c r="B497" s="246" t="s">
        <v>558</v>
      </c>
      <c r="C497" s="290">
        <v>161.5</v>
      </c>
      <c r="D497" s="290">
        <v>160.29999999999998</v>
      </c>
      <c r="E497" s="290">
        <v>158.19999999999996</v>
      </c>
      <c r="F497" s="290">
        <v>154.89999999999998</v>
      </c>
      <c r="G497" s="290">
        <v>152.79999999999995</v>
      </c>
      <c r="H497" s="290">
        <v>163.59999999999997</v>
      </c>
      <c r="I497" s="290">
        <v>165.7</v>
      </c>
      <c r="J497" s="290">
        <v>168.99999999999997</v>
      </c>
      <c r="K497" s="290">
        <v>162.4</v>
      </c>
      <c r="L497" s="290">
        <v>157</v>
      </c>
      <c r="M497" s="290">
        <v>0.30858999999999998</v>
      </c>
    </row>
    <row r="498" spans="1:13">
      <c r="A498" s="269">
        <v>488</v>
      </c>
      <c r="B498" s="246" t="s">
        <v>559</v>
      </c>
      <c r="C498" s="290">
        <v>2861.95</v>
      </c>
      <c r="D498" s="290">
        <v>2862.65</v>
      </c>
      <c r="E498" s="290">
        <v>2811.3</v>
      </c>
      <c r="F498" s="290">
        <v>2760.65</v>
      </c>
      <c r="G498" s="290">
        <v>2709.3</v>
      </c>
      <c r="H498" s="290">
        <v>2913.3</v>
      </c>
      <c r="I498" s="290">
        <v>2964.6499999999996</v>
      </c>
      <c r="J498" s="290">
        <v>3015.3</v>
      </c>
      <c r="K498" s="290">
        <v>2914</v>
      </c>
      <c r="L498" s="290">
        <v>2812</v>
      </c>
      <c r="M498" s="290">
        <v>0.21647</v>
      </c>
    </row>
    <row r="499" spans="1:13">
      <c r="A499" s="269">
        <v>489</v>
      </c>
      <c r="B499" s="246" t="s">
        <v>563</v>
      </c>
      <c r="C499" s="290">
        <v>628.1</v>
      </c>
      <c r="D499" s="290">
        <v>631.06666666666672</v>
      </c>
      <c r="E499" s="290">
        <v>617.18333333333339</v>
      </c>
      <c r="F499" s="290">
        <v>606.26666666666665</v>
      </c>
      <c r="G499" s="290">
        <v>592.38333333333333</v>
      </c>
      <c r="H499" s="290">
        <v>641.98333333333346</v>
      </c>
      <c r="I499" s="290">
        <v>655.8666666666669</v>
      </c>
      <c r="J499" s="290">
        <v>666.78333333333353</v>
      </c>
      <c r="K499" s="290">
        <v>644.95000000000005</v>
      </c>
      <c r="L499" s="290">
        <v>620.15</v>
      </c>
      <c r="M499" s="290">
        <v>8.7720000000000006E-2</v>
      </c>
    </row>
    <row r="500" spans="1:13">
      <c r="A500" s="269">
        <v>490</v>
      </c>
      <c r="B500" s="246" t="s">
        <v>560</v>
      </c>
      <c r="C500" s="290">
        <v>110.9</v>
      </c>
      <c r="D500" s="290">
        <v>112.83333333333333</v>
      </c>
      <c r="E500" s="290">
        <v>108.96666666666665</v>
      </c>
      <c r="F500" s="290">
        <v>107.03333333333333</v>
      </c>
      <c r="G500" s="290">
        <v>103.16666666666666</v>
      </c>
      <c r="H500" s="290">
        <v>114.76666666666665</v>
      </c>
      <c r="I500" s="290">
        <v>118.63333333333333</v>
      </c>
      <c r="J500" s="290">
        <v>120.56666666666665</v>
      </c>
      <c r="K500" s="290">
        <v>116.7</v>
      </c>
      <c r="L500" s="290">
        <v>110.9</v>
      </c>
      <c r="M500" s="290">
        <v>1.68876</v>
      </c>
    </row>
    <row r="501" spans="1:13">
      <c r="A501" s="269">
        <v>491</v>
      </c>
      <c r="B501" s="246" t="s">
        <v>567</v>
      </c>
      <c r="C501" s="290">
        <v>6227.55</v>
      </c>
      <c r="D501" s="290">
        <v>6211.9333333333343</v>
      </c>
      <c r="E501" s="290">
        <v>6135.0166666666682</v>
      </c>
      <c r="F501" s="290">
        <v>6042.4833333333336</v>
      </c>
      <c r="G501" s="290">
        <v>5965.5666666666675</v>
      </c>
      <c r="H501" s="290">
        <v>6304.466666666669</v>
      </c>
      <c r="I501" s="290">
        <v>6381.383333333335</v>
      </c>
      <c r="J501" s="290">
        <v>6473.9166666666697</v>
      </c>
      <c r="K501" s="290">
        <v>6288.85</v>
      </c>
      <c r="L501" s="290">
        <v>6119.4</v>
      </c>
      <c r="M501" s="290">
        <v>3.338E-2</v>
      </c>
    </row>
    <row r="502" spans="1:13">
      <c r="A502" s="269">
        <v>492</v>
      </c>
      <c r="B502" s="246" t="s">
        <v>568</v>
      </c>
      <c r="C502" s="290">
        <v>59.85</v>
      </c>
      <c r="D502" s="290">
        <v>60.566666666666663</v>
      </c>
      <c r="E502" s="290">
        <v>58.833333333333329</v>
      </c>
      <c r="F502" s="290">
        <v>57.816666666666663</v>
      </c>
      <c r="G502" s="290">
        <v>56.083333333333329</v>
      </c>
      <c r="H502" s="290">
        <v>61.583333333333329</v>
      </c>
      <c r="I502" s="290">
        <v>63.316666666666663</v>
      </c>
      <c r="J502" s="290">
        <v>64.333333333333329</v>
      </c>
      <c r="K502" s="290">
        <v>62.3</v>
      </c>
      <c r="L502" s="290">
        <v>59.55</v>
      </c>
      <c r="M502" s="290">
        <v>4.9701599999999999</v>
      </c>
    </row>
    <row r="503" spans="1:13">
      <c r="A503" s="269">
        <v>493</v>
      </c>
      <c r="B503" s="246" t="s">
        <v>569</v>
      </c>
      <c r="C503" s="290">
        <v>24</v>
      </c>
      <c r="D503" s="290">
        <v>23.933333333333334</v>
      </c>
      <c r="E503" s="290">
        <v>23.566666666666666</v>
      </c>
      <c r="F503" s="290">
        <v>23.133333333333333</v>
      </c>
      <c r="G503" s="290">
        <v>22.766666666666666</v>
      </c>
      <c r="H503" s="290">
        <v>24.366666666666667</v>
      </c>
      <c r="I503" s="290">
        <v>24.733333333333334</v>
      </c>
      <c r="J503" s="290">
        <v>25.166666666666668</v>
      </c>
      <c r="K503" s="290">
        <v>24.3</v>
      </c>
      <c r="L503" s="290">
        <v>23.5</v>
      </c>
      <c r="M503" s="290">
        <v>4.6453499999999996</v>
      </c>
    </row>
    <row r="504" spans="1:13">
      <c r="A504" s="269">
        <v>494</v>
      </c>
      <c r="B504" s="246" t="s">
        <v>2853</v>
      </c>
      <c r="C504" s="290">
        <v>292.25</v>
      </c>
      <c r="D504" s="290">
        <v>291.65000000000003</v>
      </c>
      <c r="E504" s="290">
        <v>284.90000000000009</v>
      </c>
      <c r="F504" s="290">
        <v>277.55000000000007</v>
      </c>
      <c r="G504" s="290">
        <v>270.80000000000013</v>
      </c>
      <c r="H504" s="290">
        <v>299.00000000000006</v>
      </c>
      <c r="I504" s="290">
        <v>305.74999999999994</v>
      </c>
      <c r="J504" s="290">
        <v>313.10000000000002</v>
      </c>
      <c r="K504" s="290">
        <v>298.39999999999998</v>
      </c>
      <c r="L504" s="290">
        <v>284.3</v>
      </c>
      <c r="M504" s="290">
        <v>3.77732</v>
      </c>
    </row>
    <row r="505" spans="1:13">
      <c r="A505" s="269">
        <v>495</v>
      </c>
      <c r="B505" s="246" t="s">
        <v>570</v>
      </c>
      <c r="C505" s="290">
        <v>1947.45</v>
      </c>
      <c r="D505" s="290">
        <v>1958.1833333333332</v>
      </c>
      <c r="E505" s="290">
        <v>1911.3666666666663</v>
      </c>
      <c r="F505" s="290">
        <v>1875.2833333333331</v>
      </c>
      <c r="G505" s="290">
        <v>1828.4666666666662</v>
      </c>
      <c r="H505" s="290">
        <v>1994.2666666666664</v>
      </c>
      <c r="I505" s="290">
        <v>2041.0833333333335</v>
      </c>
      <c r="J505" s="290">
        <v>2077.1666666666665</v>
      </c>
      <c r="K505" s="290">
        <v>2005</v>
      </c>
      <c r="L505" s="290">
        <v>1922.1</v>
      </c>
      <c r="M505" s="290">
        <v>0.42130000000000001</v>
      </c>
    </row>
    <row r="506" spans="1:13">
      <c r="A506" s="269">
        <v>496</v>
      </c>
      <c r="B506" s="246" t="s">
        <v>201</v>
      </c>
      <c r="C506" s="290">
        <v>187.05</v>
      </c>
      <c r="D506" s="290">
        <v>185.35</v>
      </c>
      <c r="E506" s="290">
        <v>182.7</v>
      </c>
      <c r="F506" s="290">
        <v>178.35</v>
      </c>
      <c r="G506" s="290">
        <v>175.7</v>
      </c>
      <c r="H506" s="290">
        <v>189.7</v>
      </c>
      <c r="I506" s="290">
        <v>192.35000000000002</v>
      </c>
      <c r="J506" s="290">
        <v>196.7</v>
      </c>
      <c r="K506" s="290">
        <v>188</v>
      </c>
      <c r="L506" s="290">
        <v>181</v>
      </c>
      <c r="M506" s="290">
        <v>54.427930000000003</v>
      </c>
    </row>
    <row r="507" spans="1:13">
      <c r="A507" s="269">
        <v>497</v>
      </c>
      <c r="B507" s="246" t="s">
        <v>571</v>
      </c>
      <c r="C507" s="290">
        <v>256.2</v>
      </c>
      <c r="D507" s="290">
        <v>257.23333333333335</v>
      </c>
      <c r="E507" s="290">
        <v>252.9666666666667</v>
      </c>
      <c r="F507" s="290">
        <v>249.73333333333335</v>
      </c>
      <c r="G507" s="290">
        <v>245.4666666666667</v>
      </c>
      <c r="H507" s="290">
        <v>260.4666666666667</v>
      </c>
      <c r="I507" s="290">
        <v>264.73333333333335</v>
      </c>
      <c r="J507" s="290">
        <v>267.9666666666667</v>
      </c>
      <c r="K507" s="290">
        <v>261.5</v>
      </c>
      <c r="L507" s="290">
        <v>254</v>
      </c>
      <c r="M507" s="290">
        <v>2.3819699999999999</v>
      </c>
    </row>
    <row r="508" spans="1:13">
      <c r="A508" s="269">
        <v>498</v>
      </c>
      <c r="B508" s="246" t="s">
        <v>202</v>
      </c>
      <c r="C508" s="290">
        <v>26.3</v>
      </c>
      <c r="D508" s="290">
        <v>26.016666666666666</v>
      </c>
      <c r="E508" s="290">
        <v>25.283333333333331</v>
      </c>
      <c r="F508" s="290">
        <v>24.266666666666666</v>
      </c>
      <c r="G508" s="290">
        <v>23.533333333333331</v>
      </c>
      <c r="H508" s="290">
        <v>27.033333333333331</v>
      </c>
      <c r="I508" s="290">
        <v>27.766666666666666</v>
      </c>
      <c r="J508" s="290">
        <v>28.783333333333331</v>
      </c>
      <c r="K508" s="290">
        <v>26.75</v>
      </c>
      <c r="L508" s="290">
        <v>25</v>
      </c>
      <c r="M508" s="290">
        <v>228.91215</v>
      </c>
    </row>
    <row r="509" spans="1:13">
      <c r="A509" s="269">
        <v>499</v>
      </c>
      <c r="B509" s="246" t="s">
        <v>203</v>
      </c>
      <c r="C509" s="290">
        <v>152.65</v>
      </c>
      <c r="D509" s="290">
        <v>151.38333333333333</v>
      </c>
      <c r="E509" s="290">
        <v>148.26666666666665</v>
      </c>
      <c r="F509" s="290">
        <v>143.88333333333333</v>
      </c>
      <c r="G509" s="290">
        <v>140.76666666666665</v>
      </c>
      <c r="H509" s="290">
        <v>155.76666666666665</v>
      </c>
      <c r="I509" s="290">
        <v>158.88333333333333</v>
      </c>
      <c r="J509" s="290">
        <v>163.26666666666665</v>
      </c>
      <c r="K509" s="290">
        <v>154.5</v>
      </c>
      <c r="L509" s="290">
        <v>147</v>
      </c>
      <c r="M509" s="290">
        <v>136.99211</v>
      </c>
    </row>
    <row r="510" spans="1:13">
      <c r="A510" s="269">
        <v>500</v>
      </c>
      <c r="B510" s="246" t="s">
        <v>572</v>
      </c>
      <c r="C510" s="290">
        <v>82.4</v>
      </c>
      <c r="D510" s="290">
        <v>81.283333333333346</v>
      </c>
      <c r="E510" s="290">
        <v>78.916666666666686</v>
      </c>
      <c r="F510" s="290">
        <v>75.433333333333337</v>
      </c>
      <c r="G510" s="290">
        <v>73.066666666666677</v>
      </c>
      <c r="H510" s="290">
        <v>84.766666666666694</v>
      </c>
      <c r="I510" s="290">
        <v>87.13333333333334</v>
      </c>
      <c r="J510" s="290">
        <v>90.616666666666703</v>
      </c>
      <c r="K510" s="290">
        <v>83.65</v>
      </c>
      <c r="L510" s="290">
        <v>77.8</v>
      </c>
      <c r="M510" s="290">
        <v>0.39860000000000001</v>
      </c>
    </row>
    <row r="511" spans="1:13">
      <c r="A511" s="269">
        <v>501</v>
      </c>
      <c r="B511" s="246" t="s">
        <v>573</v>
      </c>
      <c r="C511" s="290">
        <v>1305.4000000000001</v>
      </c>
      <c r="D511" s="290">
        <v>1308.1000000000001</v>
      </c>
      <c r="E511" s="290">
        <v>1292.2500000000002</v>
      </c>
      <c r="F511" s="290">
        <v>1279.1000000000001</v>
      </c>
      <c r="G511" s="290">
        <v>1263.2500000000002</v>
      </c>
      <c r="H511" s="290">
        <v>1321.2500000000002</v>
      </c>
      <c r="I511" s="290">
        <v>1337.1000000000001</v>
      </c>
      <c r="J511" s="290">
        <v>1350.2500000000002</v>
      </c>
      <c r="K511" s="290">
        <v>1323.95</v>
      </c>
      <c r="L511" s="290">
        <v>1294.95</v>
      </c>
      <c r="M511" s="290">
        <v>0.47241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1" sqref="H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486"/>
      <c r="B5" s="486"/>
      <c r="C5" s="487"/>
      <c r="D5" s="48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488" t="s">
        <v>575</v>
      </c>
      <c r="C7" s="488"/>
      <c r="D7" s="263">
        <f>Main!B10</f>
        <v>43958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43957</v>
      </c>
      <c r="B10" s="268">
        <v>511463</v>
      </c>
      <c r="C10" s="269" t="s">
        <v>3674</v>
      </c>
      <c r="D10" s="269" t="s">
        <v>3675</v>
      </c>
      <c r="E10" s="269" t="s">
        <v>584</v>
      </c>
      <c r="F10" s="389">
        <v>107868</v>
      </c>
      <c r="G10" s="268">
        <v>14.27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43957</v>
      </c>
      <c r="B11" s="268">
        <v>511463</v>
      </c>
      <c r="C11" s="269" t="s">
        <v>3674</v>
      </c>
      <c r="D11" s="269" t="s">
        <v>3675</v>
      </c>
      <c r="E11" s="269" t="s">
        <v>585</v>
      </c>
      <c r="F11" s="389">
        <v>44656</v>
      </c>
      <c r="G11" s="268">
        <v>13.44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43957</v>
      </c>
      <c r="B12" s="268">
        <v>540268</v>
      </c>
      <c r="C12" s="269" t="s">
        <v>3676</v>
      </c>
      <c r="D12" s="269" t="s">
        <v>3677</v>
      </c>
      <c r="E12" s="269" t="s">
        <v>584</v>
      </c>
      <c r="F12" s="389">
        <v>134873</v>
      </c>
      <c r="G12" s="268">
        <v>59.63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43957</v>
      </c>
      <c r="B13" s="268">
        <v>540268</v>
      </c>
      <c r="C13" s="269" t="s">
        <v>3676</v>
      </c>
      <c r="D13" s="269" t="s">
        <v>3678</v>
      </c>
      <c r="E13" s="269" t="s">
        <v>584</v>
      </c>
      <c r="F13" s="389">
        <v>5220</v>
      </c>
      <c r="G13" s="268">
        <v>59.74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43957</v>
      </c>
      <c r="B14" s="268">
        <v>540268</v>
      </c>
      <c r="C14" s="269" t="s">
        <v>3676</v>
      </c>
      <c r="D14" s="269" t="s">
        <v>3678</v>
      </c>
      <c r="E14" s="269" t="s">
        <v>585</v>
      </c>
      <c r="F14" s="389">
        <v>140093</v>
      </c>
      <c r="G14" s="268">
        <v>59.61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43957</v>
      </c>
      <c r="B15" s="268">
        <v>570004</v>
      </c>
      <c r="C15" s="269" t="s">
        <v>1713</v>
      </c>
      <c r="D15" s="269" t="s">
        <v>3658</v>
      </c>
      <c r="E15" s="269" t="s">
        <v>585</v>
      </c>
      <c r="F15" s="389">
        <v>100724</v>
      </c>
      <c r="G15" s="268">
        <v>8.67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43957</v>
      </c>
      <c r="B16" s="268">
        <v>502281</v>
      </c>
      <c r="C16" s="269" t="s">
        <v>3679</v>
      </c>
      <c r="D16" s="269" t="s">
        <v>3680</v>
      </c>
      <c r="E16" s="269" t="s">
        <v>584</v>
      </c>
      <c r="F16" s="389">
        <v>348000</v>
      </c>
      <c r="G16" s="268">
        <v>4.55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43957</v>
      </c>
      <c r="B17" s="268">
        <v>502281</v>
      </c>
      <c r="C17" s="269" t="s">
        <v>3679</v>
      </c>
      <c r="D17" s="269" t="s">
        <v>3681</v>
      </c>
      <c r="E17" s="269" t="s">
        <v>585</v>
      </c>
      <c r="F17" s="389">
        <v>348782</v>
      </c>
      <c r="G17" s="268">
        <v>4.55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43957</v>
      </c>
      <c r="B18" s="268" t="s">
        <v>2985</v>
      </c>
      <c r="C18" s="269" t="s">
        <v>3659</v>
      </c>
      <c r="D18" s="269" t="s">
        <v>3660</v>
      </c>
      <c r="E18" s="269" t="s">
        <v>584</v>
      </c>
      <c r="F18" s="389">
        <v>151000</v>
      </c>
      <c r="G18" s="268">
        <v>315.01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43957</v>
      </c>
      <c r="B19" s="268" t="s">
        <v>133</v>
      </c>
      <c r="C19" s="269" t="s">
        <v>3661</v>
      </c>
      <c r="D19" s="269" t="s">
        <v>3663</v>
      </c>
      <c r="E19" s="269" t="s">
        <v>584</v>
      </c>
      <c r="F19" s="389">
        <v>360112</v>
      </c>
      <c r="G19" s="268">
        <v>356.63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43957</v>
      </c>
      <c r="B20" s="268" t="s">
        <v>133</v>
      </c>
      <c r="C20" s="269" t="s">
        <v>3661</v>
      </c>
      <c r="D20" s="269" t="s">
        <v>3664</v>
      </c>
      <c r="E20" s="269" t="s">
        <v>584</v>
      </c>
      <c r="F20" s="389">
        <v>611457</v>
      </c>
      <c r="G20" s="268">
        <v>355.94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43957</v>
      </c>
      <c r="B21" s="268" t="s">
        <v>133</v>
      </c>
      <c r="C21" s="269" t="s">
        <v>3661</v>
      </c>
      <c r="D21" s="269" t="s">
        <v>3662</v>
      </c>
      <c r="E21" s="269" t="s">
        <v>584</v>
      </c>
      <c r="F21" s="389">
        <v>350259</v>
      </c>
      <c r="G21" s="268">
        <v>356.44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43957</v>
      </c>
      <c r="B22" s="268" t="s">
        <v>169</v>
      </c>
      <c r="C22" s="269" t="s">
        <v>3665</v>
      </c>
      <c r="D22" s="269" t="s">
        <v>3663</v>
      </c>
      <c r="E22" s="269" t="s">
        <v>584</v>
      </c>
      <c r="F22" s="389">
        <v>3147458</v>
      </c>
      <c r="G22" s="268">
        <v>126.33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43957</v>
      </c>
      <c r="B23" s="268" t="s">
        <v>169</v>
      </c>
      <c r="C23" s="269" t="s">
        <v>3665</v>
      </c>
      <c r="D23" s="269" t="s">
        <v>3662</v>
      </c>
      <c r="E23" s="269" t="s">
        <v>584</v>
      </c>
      <c r="F23" s="389">
        <v>3477767</v>
      </c>
      <c r="G23" s="268">
        <v>125.38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43957</v>
      </c>
      <c r="B24" s="268" t="s">
        <v>2577</v>
      </c>
      <c r="C24" s="269" t="s">
        <v>3682</v>
      </c>
      <c r="D24" s="269" t="s">
        <v>3683</v>
      </c>
      <c r="E24" s="269" t="s">
        <v>584</v>
      </c>
      <c r="F24" s="389">
        <v>1068000</v>
      </c>
      <c r="G24" s="268">
        <v>163.80000000000001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43957</v>
      </c>
      <c r="B25" s="268" t="s">
        <v>133</v>
      </c>
      <c r="C25" s="269" t="s">
        <v>3661</v>
      </c>
      <c r="D25" s="269" t="s">
        <v>3664</v>
      </c>
      <c r="E25" s="269" t="s">
        <v>585</v>
      </c>
      <c r="F25" s="389">
        <v>566457</v>
      </c>
      <c r="G25" s="268">
        <v>355.22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43957</v>
      </c>
      <c r="B26" s="268" t="s">
        <v>133</v>
      </c>
      <c r="C26" s="269" t="s">
        <v>3661</v>
      </c>
      <c r="D26" s="269" t="s">
        <v>3662</v>
      </c>
      <c r="E26" s="269" t="s">
        <v>585</v>
      </c>
      <c r="F26" s="389">
        <v>364538</v>
      </c>
      <c r="G26" s="268">
        <v>356.74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43957</v>
      </c>
      <c r="B27" s="268" t="s">
        <v>133</v>
      </c>
      <c r="C27" s="269" t="s">
        <v>3661</v>
      </c>
      <c r="D27" s="269" t="s">
        <v>3663</v>
      </c>
      <c r="E27" s="269" t="s">
        <v>585</v>
      </c>
      <c r="F27" s="389">
        <v>367112</v>
      </c>
      <c r="G27" s="268">
        <v>356.21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43957</v>
      </c>
      <c r="B28" s="268" t="s">
        <v>169</v>
      </c>
      <c r="C28" s="269" t="s">
        <v>3665</v>
      </c>
      <c r="D28" s="269" t="s">
        <v>3663</v>
      </c>
      <c r="E28" s="269" t="s">
        <v>585</v>
      </c>
      <c r="F28" s="389">
        <v>3145958</v>
      </c>
      <c r="G28" s="268">
        <v>126.36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43957</v>
      </c>
      <c r="B29" s="268" t="s">
        <v>169</v>
      </c>
      <c r="C29" s="269" t="s">
        <v>3665</v>
      </c>
      <c r="D29" s="269" t="s">
        <v>3662</v>
      </c>
      <c r="E29" s="269" t="s">
        <v>585</v>
      </c>
      <c r="F29" s="389">
        <v>3540897</v>
      </c>
      <c r="G29" s="268">
        <v>125.45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B30" s="268"/>
      <c r="C30" s="269"/>
      <c r="D30" s="269"/>
      <c r="E30" s="269"/>
      <c r="F30" s="389"/>
      <c r="G30" s="268"/>
      <c r="H30" s="346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4"/>
  <sheetViews>
    <sheetView topLeftCell="B1" zoomScale="85" zoomScaleNormal="85" workbookViewId="0">
      <selection activeCell="J22" sqref="J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43958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2">
        <v>1</v>
      </c>
      <c r="B10" s="434">
        <v>43938</v>
      </c>
      <c r="C10" s="463"/>
      <c r="D10" s="391" t="s">
        <v>144</v>
      </c>
      <c r="E10" s="399" t="s">
        <v>602</v>
      </c>
      <c r="F10" s="399">
        <v>547</v>
      </c>
      <c r="G10" s="464">
        <v>515</v>
      </c>
      <c r="H10" s="464">
        <v>510</v>
      </c>
      <c r="I10" s="399" t="s">
        <v>3631</v>
      </c>
      <c r="J10" s="392" t="s">
        <v>3652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7">
        <v>43956</v>
      </c>
      <c r="O10" s="437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62">
        <v>2</v>
      </c>
      <c r="B11" s="434">
        <v>43938</v>
      </c>
      <c r="C11" s="463"/>
      <c r="D11" s="391" t="s">
        <v>173</v>
      </c>
      <c r="E11" s="399" t="s">
        <v>602</v>
      </c>
      <c r="F11" s="399">
        <v>190</v>
      </c>
      <c r="G11" s="464">
        <v>177</v>
      </c>
      <c r="H11" s="464">
        <v>176.5</v>
      </c>
      <c r="I11" s="399" t="s">
        <v>3632</v>
      </c>
      <c r="J11" s="392" t="s">
        <v>3653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7">
        <v>43956</v>
      </c>
      <c r="O11" s="437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7" customFormat="1" ht="14.25">
      <c r="A12" s="396">
        <v>3</v>
      </c>
      <c r="B12" s="460">
        <v>43951</v>
      </c>
      <c r="C12" s="449"/>
      <c r="D12" s="380" t="s">
        <v>95</v>
      </c>
      <c r="E12" s="451" t="s">
        <v>602</v>
      </c>
      <c r="F12" s="451" t="s">
        <v>3635</v>
      </c>
      <c r="G12" s="431">
        <v>3780</v>
      </c>
      <c r="H12" s="451"/>
      <c r="I12" s="430">
        <v>4400</v>
      </c>
      <c r="J12" s="453" t="s">
        <v>603</v>
      </c>
      <c r="K12" s="453"/>
      <c r="L12" s="454"/>
      <c r="M12" s="453"/>
      <c r="N12" s="455"/>
      <c r="O12" s="456"/>
      <c r="Q12" s="458"/>
      <c r="R12" s="459" t="s">
        <v>3188</v>
      </c>
      <c r="S12" s="458"/>
      <c r="T12" s="458"/>
      <c r="U12" s="458"/>
      <c r="V12" s="458"/>
      <c r="W12" s="458"/>
      <c r="X12" s="458"/>
      <c r="Y12" s="458"/>
      <c r="Z12" s="458"/>
      <c r="AA12" s="458"/>
      <c r="AB12" s="458"/>
    </row>
    <row r="13" spans="1:28" s="457" customFormat="1" ht="14.25">
      <c r="A13" s="396">
        <v>4</v>
      </c>
      <c r="B13" s="433">
        <v>43955</v>
      </c>
      <c r="C13" s="466"/>
      <c r="D13" s="394" t="s">
        <v>3641</v>
      </c>
      <c r="E13" s="400" t="s">
        <v>602</v>
      </c>
      <c r="F13" s="400">
        <v>310</v>
      </c>
      <c r="G13" s="461">
        <v>290</v>
      </c>
      <c r="H13" s="461">
        <v>321.5</v>
      </c>
      <c r="I13" s="400">
        <v>350</v>
      </c>
      <c r="J13" s="65" t="s">
        <v>3667</v>
      </c>
      <c r="K13" s="65">
        <f>H13-F13</f>
        <v>11.5</v>
      </c>
      <c r="L13" s="395">
        <f t="shared" ref="L13" si="2">K13/F13</f>
        <v>3.7096774193548385E-2</v>
      </c>
      <c r="M13" s="65" t="s">
        <v>601</v>
      </c>
      <c r="N13" s="438">
        <v>43957</v>
      </c>
      <c r="O13" s="65"/>
      <c r="Q13" s="458"/>
      <c r="R13" s="459" t="s">
        <v>3188</v>
      </c>
      <c r="S13" s="458"/>
      <c r="T13" s="458"/>
      <c r="U13" s="458"/>
      <c r="V13" s="458"/>
      <c r="W13" s="458"/>
      <c r="X13" s="458"/>
      <c r="Y13" s="458"/>
      <c r="Z13" s="458"/>
      <c r="AA13" s="458"/>
      <c r="AB13" s="458"/>
    </row>
    <row r="14" spans="1:28" s="457" customFormat="1" ht="14.25">
      <c r="A14" s="396">
        <v>5</v>
      </c>
      <c r="B14" s="460">
        <v>43956</v>
      </c>
      <c r="C14" s="449"/>
      <c r="D14" s="380" t="s">
        <v>238</v>
      </c>
      <c r="E14" s="451" t="s">
        <v>602</v>
      </c>
      <c r="F14" s="451" t="s">
        <v>3648</v>
      </c>
      <c r="G14" s="431">
        <v>200</v>
      </c>
      <c r="H14" s="451"/>
      <c r="I14" s="430" t="s">
        <v>3649</v>
      </c>
      <c r="J14" s="453" t="s">
        <v>603</v>
      </c>
      <c r="K14" s="453"/>
      <c r="L14" s="454"/>
      <c r="M14" s="453"/>
      <c r="N14" s="455"/>
      <c r="O14" s="456"/>
      <c r="Q14" s="458"/>
      <c r="R14" s="459" t="s">
        <v>3188</v>
      </c>
      <c r="S14" s="458"/>
      <c r="T14" s="458"/>
      <c r="U14" s="458"/>
      <c r="V14" s="458"/>
      <c r="W14" s="458"/>
      <c r="X14" s="458"/>
      <c r="Y14" s="458"/>
      <c r="Z14" s="458"/>
      <c r="AA14" s="458"/>
      <c r="AB14" s="458"/>
    </row>
    <row r="15" spans="1:28" s="457" customFormat="1" ht="14.25">
      <c r="A15" s="462">
        <v>6</v>
      </c>
      <c r="B15" s="434">
        <v>43956</v>
      </c>
      <c r="C15" s="463"/>
      <c r="D15" s="391" t="s">
        <v>200</v>
      </c>
      <c r="E15" s="399" t="s">
        <v>602</v>
      </c>
      <c r="F15" s="399">
        <v>470</v>
      </c>
      <c r="G15" s="464">
        <v>444</v>
      </c>
      <c r="H15" s="464">
        <v>444</v>
      </c>
      <c r="I15" s="399" t="s">
        <v>3650</v>
      </c>
      <c r="J15" s="392" t="s">
        <v>3651</v>
      </c>
      <c r="K15" s="392">
        <f t="shared" ref="K15" si="3">H15-F15</f>
        <v>-26</v>
      </c>
      <c r="L15" s="393">
        <f t="shared" ref="L15:L16" si="4">K15/F15</f>
        <v>-5.5319148936170209E-2</v>
      </c>
      <c r="M15" s="392" t="s">
        <v>665</v>
      </c>
      <c r="N15" s="474">
        <v>43956</v>
      </c>
      <c r="O15" s="437"/>
      <c r="Q15" s="458"/>
      <c r="R15" s="459" t="s">
        <v>604</v>
      </c>
      <c r="S15" s="458"/>
      <c r="T15" s="458"/>
      <c r="U15" s="458"/>
      <c r="V15" s="458"/>
      <c r="W15" s="458"/>
      <c r="X15" s="458"/>
      <c r="Y15" s="458"/>
      <c r="Z15" s="458"/>
      <c r="AA15" s="458"/>
      <c r="AB15" s="458"/>
    </row>
    <row r="16" spans="1:28" s="457" customFormat="1" ht="14.25">
      <c r="A16" s="396">
        <v>7</v>
      </c>
      <c r="B16" s="433">
        <v>43956</v>
      </c>
      <c r="C16" s="466"/>
      <c r="D16" s="394" t="s">
        <v>389</v>
      </c>
      <c r="E16" s="400" t="s">
        <v>602</v>
      </c>
      <c r="F16" s="400">
        <v>138.5</v>
      </c>
      <c r="G16" s="461">
        <v>130.5</v>
      </c>
      <c r="H16" s="461">
        <v>146.5</v>
      </c>
      <c r="I16" s="400" t="s">
        <v>3654</v>
      </c>
      <c r="J16" s="65" t="s">
        <v>3667</v>
      </c>
      <c r="K16" s="65">
        <f>H16-F16</f>
        <v>8</v>
      </c>
      <c r="L16" s="395">
        <f t="shared" si="4"/>
        <v>5.7761732851985562E-2</v>
      </c>
      <c r="M16" s="65" t="s">
        <v>601</v>
      </c>
      <c r="N16" s="438">
        <v>43957</v>
      </c>
      <c r="O16" s="65"/>
      <c r="Q16" s="458"/>
      <c r="R16" s="459" t="s">
        <v>3188</v>
      </c>
      <c r="S16" s="458"/>
      <c r="T16" s="458"/>
      <c r="U16" s="458"/>
      <c r="V16" s="458"/>
      <c r="W16" s="458"/>
      <c r="X16" s="458"/>
      <c r="Y16" s="458"/>
      <c r="Z16" s="458"/>
      <c r="AA16" s="458"/>
      <c r="AB16" s="458"/>
    </row>
    <row r="17" spans="1:38" s="457" customFormat="1" ht="14.25">
      <c r="A17" s="396">
        <v>8</v>
      </c>
      <c r="B17" s="460">
        <v>43956</v>
      </c>
      <c r="C17" s="449"/>
      <c r="D17" s="450" t="s">
        <v>119</v>
      </c>
      <c r="E17" s="451" t="s">
        <v>602</v>
      </c>
      <c r="F17" s="451" t="s">
        <v>3655</v>
      </c>
      <c r="G17" s="452">
        <v>315</v>
      </c>
      <c r="H17" s="451"/>
      <c r="I17" s="430" t="s">
        <v>3656</v>
      </c>
      <c r="J17" s="453" t="s">
        <v>603</v>
      </c>
      <c r="K17" s="453"/>
      <c r="L17" s="454"/>
      <c r="M17" s="453"/>
      <c r="N17" s="455"/>
      <c r="O17" s="456"/>
      <c r="Q17" s="458"/>
      <c r="R17" s="459" t="s">
        <v>604</v>
      </c>
      <c r="S17" s="458"/>
      <c r="T17" s="458"/>
      <c r="U17" s="458"/>
      <c r="V17" s="458"/>
      <c r="W17" s="458"/>
      <c r="X17" s="458"/>
      <c r="Y17" s="458"/>
      <c r="Z17" s="458"/>
      <c r="AA17" s="458"/>
      <c r="AB17" s="458"/>
    </row>
    <row r="18" spans="1:38" s="457" customFormat="1" ht="14.25">
      <c r="A18" s="396"/>
      <c r="B18" s="433">
        <v>43957</v>
      </c>
      <c r="C18" s="466"/>
      <c r="D18" s="394" t="s">
        <v>110</v>
      </c>
      <c r="E18" s="400" t="s">
        <v>602</v>
      </c>
      <c r="F18" s="400">
        <v>1690</v>
      </c>
      <c r="G18" s="461">
        <v>1550</v>
      </c>
      <c r="H18" s="461">
        <v>1750</v>
      </c>
      <c r="I18" s="400" t="s">
        <v>3666</v>
      </c>
      <c r="J18" s="65" t="s">
        <v>3149</v>
      </c>
      <c r="K18" s="65">
        <f>H18-F18</f>
        <v>60</v>
      </c>
      <c r="L18" s="395">
        <f t="shared" ref="L18" si="5">K18/F18</f>
        <v>3.5502958579881658E-2</v>
      </c>
      <c r="M18" s="65" t="s">
        <v>601</v>
      </c>
      <c r="N18" s="473">
        <v>43957</v>
      </c>
      <c r="O18" s="65"/>
      <c r="Q18" s="458"/>
      <c r="R18" s="459" t="s">
        <v>604</v>
      </c>
      <c r="S18" s="458"/>
      <c r="T18" s="458"/>
      <c r="U18" s="458"/>
      <c r="V18" s="458"/>
      <c r="W18" s="458"/>
      <c r="X18" s="458"/>
      <c r="Y18" s="458"/>
      <c r="Z18" s="458"/>
      <c r="AA18" s="458"/>
      <c r="AB18" s="458"/>
    </row>
    <row r="19" spans="1:38" s="457" customFormat="1" ht="14.25">
      <c r="A19" s="396"/>
      <c r="B19" s="427">
        <v>43957</v>
      </c>
      <c r="C19" s="449"/>
      <c r="D19" s="450" t="s">
        <v>188</v>
      </c>
      <c r="E19" s="451" t="s">
        <v>602</v>
      </c>
      <c r="F19" s="451" t="s">
        <v>3670</v>
      </c>
      <c r="G19" s="452">
        <v>1780</v>
      </c>
      <c r="H19" s="451"/>
      <c r="I19" s="430" t="s">
        <v>3671</v>
      </c>
      <c r="J19" s="453" t="s">
        <v>603</v>
      </c>
      <c r="K19" s="453"/>
      <c r="L19" s="454"/>
      <c r="M19" s="453"/>
      <c r="N19" s="455"/>
      <c r="O19" s="456"/>
      <c r="Q19" s="458"/>
      <c r="R19" s="459" t="s">
        <v>604</v>
      </c>
      <c r="S19" s="458"/>
      <c r="T19" s="458"/>
      <c r="U19" s="458"/>
      <c r="V19" s="458"/>
      <c r="W19" s="458"/>
      <c r="X19" s="458"/>
      <c r="Y19" s="458"/>
      <c r="Z19" s="458"/>
      <c r="AA19" s="458"/>
      <c r="AB19" s="458"/>
    </row>
    <row r="20" spans="1:38" s="457" customFormat="1" ht="14.25">
      <c r="A20" s="396"/>
      <c r="B20" s="427">
        <v>43957</v>
      </c>
      <c r="C20" s="449"/>
      <c r="D20" s="450" t="s">
        <v>110</v>
      </c>
      <c r="E20" s="451" t="s">
        <v>602</v>
      </c>
      <c r="F20" s="451" t="s">
        <v>3668</v>
      </c>
      <c r="G20" s="452">
        <v>1580</v>
      </c>
      <c r="H20" s="451"/>
      <c r="I20" s="430" t="s">
        <v>3669</v>
      </c>
      <c r="J20" s="453" t="s">
        <v>603</v>
      </c>
      <c r="K20" s="453"/>
      <c r="L20" s="454"/>
      <c r="M20" s="453"/>
      <c r="N20" s="455"/>
      <c r="O20" s="456"/>
      <c r="Q20" s="458"/>
      <c r="R20" s="459" t="s">
        <v>604</v>
      </c>
      <c r="S20" s="458"/>
      <c r="T20" s="458"/>
      <c r="U20" s="458"/>
      <c r="V20" s="458"/>
      <c r="W20" s="458"/>
      <c r="X20" s="458"/>
      <c r="Y20" s="458"/>
      <c r="Z20" s="458"/>
      <c r="AA20" s="458"/>
      <c r="AB20" s="458"/>
    </row>
    <row r="21" spans="1:38" s="457" customFormat="1" ht="14.25">
      <c r="A21" s="396"/>
      <c r="B21" s="427">
        <v>43957</v>
      </c>
      <c r="C21" s="449"/>
      <c r="D21" s="450" t="s">
        <v>137</v>
      </c>
      <c r="E21" s="451" t="s">
        <v>602</v>
      </c>
      <c r="F21" s="451" t="s">
        <v>3672</v>
      </c>
      <c r="G21" s="452">
        <v>780</v>
      </c>
      <c r="H21" s="451"/>
      <c r="I21" s="430" t="s">
        <v>3673</v>
      </c>
      <c r="J21" s="453" t="s">
        <v>603</v>
      </c>
      <c r="K21" s="453"/>
      <c r="L21" s="454"/>
      <c r="M21" s="453"/>
      <c r="N21" s="455"/>
      <c r="O21" s="456"/>
      <c r="Q21" s="458"/>
      <c r="R21" s="459" t="s">
        <v>3188</v>
      </c>
      <c r="S21" s="458"/>
      <c r="T21" s="458"/>
      <c r="U21" s="458"/>
      <c r="V21" s="458"/>
      <c r="W21" s="458"/>
      <c r="X21" s="458"/>
      <c r="Y21" s="458"/>
      <c r="Z21" s="458"/>
      <c r="AA21" s="458"/>
      <c r="AB21" s="458"/>
    </row>
    <row r="22" spans="1:38" s="457" customFormat="1" ht="14.25">
      <c r="A22" s="396"/>
      <c r="B22" s="460"/>
      <c r="C22" s="449"/>
      <c r="D22" s="450"/>
      <c r="E22" s="451"/>
      <c r="F22" s="451"/>
      <c r="G22" s="452"/>
      <c r="H22" s="451"/>
      <c r="I22" s="430"/>
      <c r="J22" s="453"/>
      <c r="K22" s="453"/>
      <c r="L22" s="454"/>
      <c r="M22" s="453"/>
      <c r="N22" s="455"/>
      <c r="O22" s="456"/>
      <c r="Q22" s="458"/>
      <c r="R22" s="459"/>
      <c r="S22" s="458"/>
      <c r="T22" s="458"/>
      <c r="U22" s="458"/>
      <c r="V22" s="458"/>
      <c r="W22" s="458"/>
      <c r="X22" s="458"/>
      <c r="Y22" s="458"/>
      <c r="Z22" s="458"/>
      <c r="AA22" s="458"/>
      <c r="AB22" s="458"/>
    </row>
    <row r="23" spans="1:38" s="5" customFormat="1" ht="14.25">
      <c r="A23" s="396"/>
      <c r="B23" s="427"/>
      <c r="C23" s="428"/>
      <c r="D23" s="406"/>
      <c r="E23" s="429"/>
      <c r="F23" s="430"/>
      <c r="G23" s="431"/>
      <c r="H23" s="431"/>
      <c r="I23" s="430"/>
      <c r="J23" s="378"/>
      <c r="K23" s="378"/>
      <c r="L23" s="383"/>
      <c r="M23" s="378"/>
      <c r="N23" s="404"/>
      <c r="O23" s="390"/>
      <c r="Q23" s="64"/>
      <c r="R23" s="342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2" customHeight="1">
      <c r="A24" s="23" t="s">
        <v>605</v>
      </c>
      <c r="B24" s="24"/>
      <c r="C24" s="25"/>
      <c r="D24" s="26"/>
      <c r="E24" s="27"/>
      <c r="F24" s="28"/>
      <c r="G24" s="28"/>
      <c r="H24" s="28"/>
      <c r="I24" s="28"/>
      <c r="J24" s="66"/>
      <c r="K24" s="28"/>
      <c r="L24" s="28"/>
      <c r="M24" s="38"/>
      <c r="N24" s="66"/>
      <c r="O24" s="67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9" t="s">
        <v>606</v>
      </c>
      <c r="B25" s="23"/>
      <c r="C25" s="23"/>
      <c r="D25" s="23"/>
      <c r="F25" s="30" t="s">
        <v>607</v>
      </c>
      <c r="G25" s="17"/>
      <c r="H25" s="31"/>
      <c r="I25" s="36"/>
      <c r="J25" s="68"/>
      <c r="K25" s="69"/>
      <c r="L25" s="70"/>
      <c r="M25" s="70"/>
      <c r="N25" s="16"/>
      <c r="O25" s="71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 t="s">
        <v>608</v>
      </c>
      <c r="B26" s="23"/>
      <c r="C26" s="23"/>
      <c r="D26" s="23"/>
      <c r="E26" s="32"/>
      <c r="F26" s="30" t="s">
        <v>609</v>
      </c>
      <c r="G26" s="17"/>
      <c r="H26" s="31"/>
      <c r="I26" s="36"/>
      <c r="J26" s="68"/>
      <c r="K26" s="69"/>
      <c r="L26" s="70"/>
      <c r="M26" s="70"/>
      <c r="N26" s="16"/>
      <c r="O26" s="71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/>
      <c r="B27" s="23"/>
      <c r="C27" s="23"/>
      <c r="D27" s="23"/>
      <c r="E27" s="32"/>
      <c r="F27" s="17"/>
      <c r="G27" s="17"/>
      <c r="H27" s="31"/>
      <c r="I27" s="36"/>
      <c r="J27" s="72"/>
      <c r="K27" s="69"/>
      <c r="L27" s="70"/>
      <c r="M27" s="17"/>
      <c r="N27" s="73"/>
      <c r="O27" s="5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ht="15">
      <c r="A28" s="11"/>
      <c r="B28" s="33" t="s">
        <v>610</v>
      </c>
      <c r="C28" s="33"/>
      <c r="D28" s="33"/>
      <c r="E28" s="33"/>
      <c r="F28" s="34"/>
      <c r="G28" s="32"/>
      <c r="H28" s="32"/>
      <c r="I28" s="74"/>
      <c r="J28" s="75"/>
      <c r="K28" s="76"/>
      <c r="L28" s="12"/>
      <c r="M28" s="12"/>
      <c r="N28" s="11"/>
      <c r="O28" s="53"/>
      <c r="R28" s="83"/>
      <c r="S28" s="16"/>
      <c r="T28" s="16"/>
      <c r="U28" s="16"/>
      <c r="V28" s="16"/>
      <c r="W28" s="16"/>
      <c r="X28" s="16"/>
      <c r="Y28" s="16"/>
      <c r="Z28" s="16"/>
    </row>
    <row r="29" spans="1:38" s="6" customFormat="1" ht="38.25">
      <c r="A29" s="20" t="s">
        <v>16</v>
      </c>
      <c r="B29" s="21" t="s">
        <v>576</v>
      </c>
      <c r="C29" s="21"/>
      <c r="D29" s="22" t="s">
        <v>589</v>
      </c>
      <c r="E29" s="21" t="s">
        <v>590</v>
      </c>
      <c r="F29" s="21" t="s">
        <v>591</v>
      </c>
      <c r="G29" s="21" t="s">
        <v>611</v>
      </c>
      <c r="H29" s="21" t="s">
        <v>593</v>
      </c>
      <c r="I29" s="21" t="s">
        <v>594</v>
      </c>
      <c r="J29" s="77" t="s">
        <v>595</v>
      </c>
      <c r="K29" s="62" t="s">
        <v>612</v>
      </c>
      <c r="L29" s="63" t="s">
        <v>597</v>
      </c>
      <c r="M29" s="78" t="s">
        <v>613</v>
      </c>
      <c r="N29" s="21" t="s">
        <v>614</v>
      </c>
      <c r="O29" s="21" t="s">
        <v>598</v>
      </c>
      <c r="P29" s="79" t="s">
        <v>599</v>
      </c>
      <c r="Q29" s="40"/>
      <c r="R29" s="38"/>
      <c r="S29" s="38"/>
      <c r="T29" s="38"/>
    </row>
    <row r="30" spans="1:38" s="422" customFormat="1" ht="15" customHeight="1">
      <c r="A30" s="462">
        <v>1</v>
      </c>
      <c r="B30" s="434">
        <v>43949</v>
      </c>
      <c r="C30" s="463"/>
      <c r="D30" s="391" t="s">
        <v>86</v>
      </c>
      <c r="E30" s="399" t="s">
        <v>602</v>
      </c>
      <c r="F30" s="399">
        <v>1487.5</v>
      </c>
      <c r="G30" s="464">
        <v>1440</v>
      </c>
      <c r="H30" s="464">
        <v>1435</v>
      </c>
      <c r="I30" s="399" t="s">
        <v>3592</v>
      </c>
      <c r="J30" s="392" t="s">
        <v>3644</v>
      </c>
      <c r="K30" s="392">
        <f t="shared" ref="K30" si="6">H30-F30</f>
        <v>-52.5</v>
      </c>
      <c r="L30" s="393">
        <f t="shared" ref="L30:L31" si="7">K30/F30</f>
        <v>-3.5294117647058823E-2</v>
      </c>
      <c r="M30" s="437"/>
      <c r="N30" s="437"/>
      <c r="O30" s="392" t="s">
        <v>665</v>
      </c>
      <c r="P30" s="437">
        <v>43955</v>
      </c>
      <c r="Q30" s="7"/>
      <c r="R30" s="345" t="s">
        <v>3188</v>
      </c>
      <c r="S30" s="448"/>
      <c r="T30" s="448"/>
      <c r="U30" s="448"/>
      <c r="V30" s="448"/>
      <c r="W30" s="448"/>
      <c r="X30" s="448"/>
      <c r="Y30" s="448"/>
      <c r="Z30" s="448"/>
      <c r="AA30" s="448"/>
    </row>
    <row r="31" spans="1:38" s="422" customFormat="1" ht="15" customHeight="1">
      <c r="A31" s="465">
        <v>2</v>
      </c>
      <c r="B31" s="433">
        <v>43949</v>
      </c>
      <c r="C31" s="466"/>
      <c r="D31" s="394" t="s">
        <v>3633</v>
      </c>
      <c r="E31" s="400" t="s">
        <v>602</v>
      </c>
      <c r="F31" s="400">
        <v>327</v>
      </c>
      <c r="G31" s="461">
        <v>315</v>
      </c>
      <c r="H31" s="461">
        <v>334</v>
      </c>
      <c r="I31" s="400">
        <v>350</v>
      </c>
      <c r="J31" s="65" t="s">
        <v>3611</v>
      </c>
      <c r="K31" s="65">
        <f>H31-F31</f>
        <v>7</v>
      </c>
      <c r="L31" s="395">
        <f t="shared" si="7"/>
        <v>2.1406727828746176E-2</v>
      </c>
      <c r="M31" s="461"/>
      <c r="N31" s="65"/>
      <c r="O31" s="65" t="s">
        <v>601</v>
      </c>
      <c r="P31" s="438">
        <v>43955</v>
      </c>
      <c r="Q31" s="7"/>
      <c r="R31" s="345" t="s">
        <v>3188</v>
      </c>
      <c r="S31" s="448"/>
      <c r="T31" s="448"/>
      <c r="U31" s="448"/>
      <c r="V31" s="448"/>
      <c r="W31" s="448"/>
      <c r="X31" s="448"/>
      <c r="Y31" s="448"/>
      <c r="Z31" s="448"/>
      <c r="AA31" s="448"/>
    </row>
    <row r="32" spans="1:38" s="422" customFormat="1" ht="15" customHeight="1">
      <c r="A32" s="462">
        <v>3</v>
      </c>
      <c r="B32" s="434">
        <v>43951</v>
      </c>
      <c r="C32" s="463"/>
      <c r="D32" s="391" t="s">
        <v>67</v>
      </c>
      <c r="E32" s="399" t="s">
        <v>602</v>
      </c>
      <c r="F32" s="399">
        <v>510.5</v>
      </c>
      <c r="G32" s="464">
        <v>493</v>
      </c>
      <c r="H32" s="464">
        <v>491</v>
      </c>
      <c r="I32" s="399" t="s">
        <v>3634</v>
      </c>
      <c r="J32" s="392" t="s">
        <v>3638</v>
      </c>
      <c r="K32" s="392">
        <f t="shared" ref="K32" si="8">H32-F32</f>
        <v>-19.5</v>
      </c>
      <c r="L32" s="393">
        <f t="shared" ref="L32" si="9">K32/F32</f>
        <v>-3.8197845249755141E-2</v>
      </c>
      <c r="M32" s="437"/>
      <c r="N32" s="437"/>
      <c r="O32" s="392" t="s">
        <v>665</v>
      </c>
      <c r="P32" s="437">
        <v>43955</v>
      </c>
      <c r="Q32" s="7"/>
      <c r="R32" s="345" t="s">
        <v>604</v>
      </c>
      <c r="S32" s="448"/>
      <c r="T32" s="448"/>
      <c r="U32" s="448"/>
      <c r="V32" s="448"/>
      <c r="W32" s="448"/>
      <c r="X32" s="448"/>
      <c r="Y32" s="448"/>
      <c r="Z32" s="448"/>
      <c r="AA32" s="448"/>
    </row>
    <row r="33" spans="1:34" s="422" customFormat="1" ht="15" customHeight="1">
      <c r="A33" s="462">
        <v>4</v>
      </c>
      <c r="B33" s="434">
        <v>43951</v>
      </c>
      <c r="C33" s="463"/>
      <c r="D33" s="391" t="s">
        <v>254</v>
      </c>
      <c r="E33" s="399" t="s">
        <v>602</v>
      </c>
      <c r="F33" s="399">
        <v>499.5</v>
      </c>
      <c r="G33" s="464">
        <v>482</v>
      </c>
      <c r="H33" s="464">
        <v>480.5</v>
      </c>
      <c r="I33" s="399">
        <v>530</v>
      </c>
      <c r="J33" s="392" t="s">
        <v>3639</v>
      </c>
      <c r="K33" s="392">
        <f t="shared" ref="K33" si="10">H33-F33</f>
        <v>-19</v>
      </c>
      <c r="L33" s="393">
        <f t="shared" ref="L33" si="11">K33/F33</f>
        <v>-3.8038038038038041E-2</v>
      </c>
      <c r="M33" s="437"/>
      <c r="N33" s="437"/>
      <c r="O33" s="392" t="s">
        <v>665</v>
      </c>
      <c r="P33" s="437">
        <v>43955</v>
      </c>
      <c r="Q33" s="7"/>
      <c r="R33" s="345" t="s">
        <v>3188</v>
      </c>
      <c r="S33" s="448"/>
      <c r="T33" s="448"/>
      <c r="U33" s="448"/>
      <c r="V33" s="448"/>
      <c r="W33" s="448"/>
      <c r="X33" s="448"/>
      <c r="Y33" s="448"/>
      <c r="Z33" s="448"/>
      <c r="AA33" s="448"/>
    </row>
    <row r="34" spans="1:34" s="422" customFormat="1" ht="15" customHeight="1">
      <c r="A34" s="462">
        <v>5</v>
      </c>
      <c r="B34" s="434">
        <v>43955</v>
      </c>
      <c r="C34" s="463"/>
      <c r="D34" s="391" t="s">
        <v>89</v>
      </c>
      <c r="E34" s="399" t="s">
        <v>602</v>
      </c>
      <c r="F34" s="399">
        <v>473</v>
      </c>
      <c r="G34" s="464">
        <v>454</v>
      </c>
      <c r="H34" s="464">
        <v>454</v>
      </c>
      <c r="I34" s="399" t="s">
        <v>3642</v>
      </c>
      <c r="J34" s="392" t="s">
        <v>3639</v>
      </c>
      <c r="K34" s="392">
        <f t="shared" ref="K34" si="12">H34-F34</f>
        <v>-19</v>
      </c>
      <c r="L34" s="393">
        <f t="shared" ref="L34" si="13">K34/F34</f>
        <v>-4.0169133192389003E-2</v>
      </c>
      <c r="M34" s="437"/>
      <c r="N34" s="437"/>
      <c r="O34" s="392" t="s">
        <v>665</v>
      </c>
      <c r="P34" s="437">
        <v>43956</v>
      </c>
      <c r="Q34" s="7"/>
      <c r="R34" s="345" t="s">
        <v>604</v>
      </c>
      <c r="S34" s="448"/>
      <c r="T34" s="448"/>
      <c r="U34" s="448"/>
      <c r="V34" s="448"/>
      <c r="W34" s="448"/>
      <c r="X34" s="448"/>
      <c r="Y34" s="448"/>
      <c r="Z34" s="448"/>
      <c r="AA34" s="448"/>
    </row>
    <row r="35" spans="1:34" s="422" customFormat="1" ht="15" customHeight="1">
      <c r="A35" s="465">
        <v>6</v>
      </c>
      <c r="B35" s="433">
        <v>43956</v>
      </c>
      <c r="C35" s="466"/>
      <c r="D35" s="394" t="s">
        <v>179</v>
      </c>
      <c r="E35" s="400" t="s">
        <v>3645</v>
      </c>
      <c r="F35" s="400">
        <v>471.5</v>
      </c>
      <c r="G35" s="461">
        <v>492</v>
      </c>
      <c r="H35" s="461">
        <v>463</v>
      </c>
      <c r="I35" s="400" t="s">
        <v>3646</v>
      </c>
      <c r="J35" s="65" t="s">
        <v>3647</v>
      </c>
      <c r="K35" s="65">
        <f>F35-H35</f>
        <v>8.5</v>
      </c>
      <c r="L35" s="395">
        <f t="shared" ref="L35" si="14">K35/F35</f>
        <v>1.8027571580063628E-2</v>
      </c>
      <c r="M35" s="461"/>
      <c r="N35" s="65"/>
      <c r="O35" s="65" t="s">
        <v>601</v>
      </c>
      <c r="P35" s="473">
        <v>43956</v>
      </c>
      <c r="Q35" s="7"/>
      <c r="R35" s="345" t="s">
        <v>604</v>
      </c>
      <c r="S35" s="448"/>
      <c r="T35" s="448"/>
      <c r="U35" s="448"/>
      <c r="V35" s="448"/>
      <c r="W35" s="448"/>
      <c r="X35" s="448"/>
      <c r="Y35" s="448"/>
      <c r="Z35" s="448"/>
      <c r="AA35" s="448"/>
    </row>
    <row r="36" spans="1:34" s="422" customFormat="1" ht="15" customHeight="1">
      <c r="A36" s="403">
        <v>7</v>
      </c>
      <c r="B36" s="427">
        <v>43956</v>
      </c>
      <c r="C36" s="379"/>
      <c r="D36" s="380" t="s">
        <v>255</v>
      </c>
      <c r="E36" s="426" t="s">
        <v>602</v>
      </c>
      <c r="F36" s="426" t="s">
        <v>3657</v>
      </c>
      <c r="G36" s="408">
        <v>164</v>
      </c>
      <c r="H36" s="408"/>
      <c r="I36" s="426">
        <v>185</v>
      </c>
      <c r="J36" s="407" t="s">
        <v>603</v>
      </c>
      <c r="K36" s="407"/>
      <c r="L36" s="383"/>
      <c r="M36" s="408"/>
      <c r="N36" s="407"/>
      <c r="O36" s="407"/>
      <c r="P36" s="385"/>
      <c r="Q36" s="7"/>
      <c r="R36" s="345" t="s">
        <v>3188</v>
      </c>
      <c r="S36" s="448"/>
      <c r="T36" s="448"/>
      <c r="U36" s="448"/>
      <c r="V36" s="448"/>
      <c r="W36" s="448"/>
      <c r="X36" s="448"/>
      <c r="Y36" s="448"/>
      <c r="Z36" s="448"/>
      <c r="AA36" s="448"/>
    </row>
    <row r="37" spans="1:34" s="422" customFormat="1" ht="15" customHeight="1">
      <c r="A37" s="403"/>
      <c r="B37" s="433">
        <v>43957</v>
      </c>
      <c r="C37" s="466"/>
      <c r="D37" s="394" t="s">
        <v>54</v>
      </c>
      <c r="E37" s="400" t="s">
        <v>602</v>
      </c>
      <c r="F37" s="400">
        <v>647</v>
      </c>
      <c r="G37" s="461">
        <v>625</v>
      </c>
      <c r="H37" s="461">
        <v>660</v>
      </c>
      <c r="I37" s="400">
        <v>690</v>
      </c>
      <c r="J37" s="65" t="s">
        <v>3611</v>
      </c>
      <c r="K37" s="65">
        <f>H37-F37</f>
        <v>13</v>
      </c>
      <c r="L37" s="395">
        <f t="shared" ref="L37" si="15">K37/F37</f>
        <v>2.009273570324575E-2</v>
      </c>
      <c r="M37" s="461"/>
      <c r="N37" s="65"/>
      <c r="O37" s="65" t="s">
        <v>601</v>
      </c>
      <c r="P37" s="473">
        <v>43957</v>
      </c>
      <c r="Q37" s="7"/>
      <c r="R37" s="345" t="s">
        <v>3188</v>
      </c>
      <c r="S37" s="448"/>
      <c r="T37" s="448"/>
      <c r="U37" s="448"/>
      <c r="V37" s="448"/>
      <c r="W37" s="448"/>
      <c r="X37" s="448"/>
      <c r="Y37" s="448"/>
      <c r="Z37" s="448"/>
      <c r="AA37" s="448"/>
    </row>
    <row r="38" spans="1:34" s="422" customFormat="1" ht="15" customHeight="1">
      <c r="A38" s="403"/>
      <c r="B38" s="427"/>
      <c r="C38" s="379"/>
      <c r="D38" s="380"/>
      <c r="E38" s="426"/>
      <c r="F38" s="426"/>
      <c r="G38" s="408"/>
      <c r="H38" s="408"/>
      <c r="I38" s="426"/>
      <c r="J38" s="407"/>
      <c r="K38" s="407"/>
      <c r="L38" s="383"/>
      <c r="M38" s="408"/>
      <c r="N38" s="407"/>
      <c r="O38" s="407"/>
      <c r="P38" s="385"/>
      <c r="Q38" s="7"/>
      <c r="R38" s="345"/>
      <c r="S38" s="448"/>
      <c r="T38" s="448"/>
      <c r="U38" s="448"/>
      <c r="V38" s="448"/>
      <c r="W38" s="448"/>
      <c r="X38" s="448"/>
      <c r="Y38" s="448"/>
      <c r="Z38" s="448"/>
      <c r="AA38" s="448"/>
    </row>
    <row r="39" spans="1:34" ht="15" customHeight="1">
      <c r="A39" s="403"/>
      <c r="B39" s="427"/>
      <c r="C39" s="379"/>
      <c r="D39" s="439"/>
      <c r="E39" s="381"/>
      <c r="F39" s="381"/>
      <c r="G39" s="382"/>
      <c r="H39" s="382"/>
      <c r="I39" s="381"/>
      <c r="J39" s="378"/>
      <c r="K39" s="378"/>
      <c r="L39" s="383"/>
      <c r="M39" s="382"/>
      <c r="N39" s="384"/>
      <c r="O39" s="384"/>
      <c r="P39" s="385"/>
      <c r="Q39" s="11"/>
      <c r="R39" s="12"/>
      <c r="S39" s="16"/>
      <c r="T39" s="16"/>
      <c r="U39" s="16"/>
      <c r="V39" s="16"/>
      <c r="W39" s="16"/>
      <c r="X39" s="16"/>
      <c r="Y39" s="16"/>
      <c r="Z39" s="16"/>
      <c r="AA39" s="16"/>
    </row>
    <row r="40" spans="1:34" ht="44.25" customHeight="1">
      <c r="A40" s="23" t="s">
        <v>605</v>
      </c>
      <c r="B40" s="39"/>
      <c r="C40" s="39"/>
      <c r="D40" s="40"/>
      <c r="E40" s="36"/>
      <c r="F40" s="36"/>
      <c r="G40" s="35"/>
      <c r="H40" s="35"/>
      <c r="I40" s="36"/>
      <c r="J40" s="17"/>
      <c r="K40" s="80"/>
      <c r="L40" s="81"/>
      <c r="M40" s="80"/>
      <c r="N40" s="82"/>
      <c r="O40" s="80"/>
      <c r="P40" s="82"/>
      <c r="Q40" s="16"/>
      <c r="R40" s="12"/>
      <c r="S40" s="16"/>
      <c r="T40" s="16"/>
      <c r="U40" s="16"/>
      <c r="V40" s="16"/>
      <c r="W40" s="16"/>
      <c r="X40" s="16"/>
      <c r="Y40" s="16"/>
      <c r="Z40" s="5"/>
      <c r="AA40" s="5"/>
      <c r="AB40" s="5"/>
    </row>
    <row r="41" spans="1:34" s="6" customFormat="1">
      <c r="A41" s="29" t="s">
        <v>606</v>
      </c>
      <c r="B41" s="23"/>
      <c r="C41" s="23"/>
      <c r="D41" s="23"/>
      <c r="E41" s="5"/>
      <c r="F41" s="30" t="s">
        <v>607</v>
      </c>
      <c r="G41" s="41"/>
      <c r="H41" s="42"/>
      <c r="I41" s="83"/>
      <c r="J41" s="17"/>
      <c r="K41" s="84"/>
      <c r="L41" s="85"/>
      <c r="M41" s="86"/>
      <c r="N41" s="87"/>
      <c r="O41" s="88"/>
      <c r="P41" s="5"/>
      <c r="Q41" s="4"/>
      <c r="R41" s="12"/>
      <c r="Z41" s="9"/>
      <c r="AA41" s="9"/>
      <c r="AB41" s="9"/>
      <c r="AC41" s="9"/>
      <c r="AD41" s="9"/>
      <c r="AE41" s="9"/>
      <c r="AF41" s="9"/>
      <c r="AG41" s="9"/>
      <c r="AH41" s="9"/>
    </row>
    <row r="42" spans="1:34" s="9" customFormat="1" ht="14.25" customHeight="1">
      <c r="A42" s="29"/>
      <c r="B42" s="23"/>
      <c r="C42" s="23"/>
      <c r="D42" s="23"/>
      <c r="E42" s="32"/>
      <c r="F42" s="30" t="s">
        <v>609</v>
      </c>
      <c r="G42" s="41"/>
      <c r="H42" s="42"/>
      <c r="I42" s="83"/>
      <c r="J42" s="17"/>
      <c r="K42" s="84"/>
      <c r="L42" s="85"/>
      <c r="M42" s="86"/>
      <c r="N42" s="87"/>
      <c r="O42" s="88"/>
      <c r="P42" s="5"/>
      <c r="Q42" s="4"/>
      <c r="R42" s="12"/>
      <c r="S42" s="6"/>
      <c r="Y42" s="6"/>
      <c r="Z42" s="6"/>
    </row>
    <row r="43" spans="1:34" s="9" customFormat="1" ht="14.25" customHeight="1">
      <c r="A43" s="23"/>
      <c r="B43" s="23"/>
      <c r="C43" s="23"/>
      <c r="D43" s="23"/>
      <c r="E43" s="32"/>
      <c r="F43" s="17"/>
      <c r="G43" s="17"/>
      <c r="H43" s="31"/>
      <c r="I43" s="36"/>
      <c r="J43" s="72"/>
      <c r="K43" s="69"/>
      <c r="L43" s="70"/>
      <c r="M43" s="17"/>
      <c r="N43" s="73"/>
      <c r="O43" s="57"/>
      <c r="P43" s="8"/>
      <c r="Q43" s="4"/>
      <c r="R43" s="12"/>
      <c r="S43" s="6"/>
      <c r="Y43" s="6"/>
      <c r="Z43" s="6"/>
    </row>
    <row r="44" spans="1:34" s="9" customFormat="1" ht="15">
      <c r="A44" s="43" t="s">
        <v>616</v>
      </c>
      <c r="B44" s="43"/>
      <c r="C44" s="43"/>
      <c r="D44" s="43"/>
      <c r="E44" s="32"/>
      <c r="F44" s="17"/>
      <c r="G44" s="12"/>
      <c r="H44" s="17"/>
      <c r="I44" s="12"/>
      <c r="J44" s="89"/>
      <c r="K44" s="12"/>
      <c r="L44" s="12"/>
      <c r="M44" s="12"/>
      <c r="N44" s="12"/>
      <c r="O44" s="90"/>
      <c r="P44"/>
      <c r="Q44" s="4"/>
      <c r="R44" s="12"/>
      <c r="S44" s="6"/>
      <c r="Y44" s="6"/>
      <c r="Z44" s="6"/>
    </row>
    <row r="45" spans="1:34" s="9" customFormat="1" ht="38.25">
      <c r="A45" s="21" t="s">
        <v>16</v>
      </c>
      <c r="B45" s="21" t="s">
        <v>576</v>
      </c>
      <c r="C45" s="21"/>
      <c r="D45" s="22" t="s">
        <v>589</v>
      </c>
      <c r="E45" s="21" t="s">
        <v>590</v>
      </c>
      <c r="F45" s="21" t="s">
        <v>591</v>
      </c>
      <c r="G45" s="21" t="s">
        <v>611</v>
      </c>
      <c r="H45" s="21" t="s">
        <v>593</v>
      </c>
      <c r="I45" s="21" t="s">
        <v>594</v>
      </c>
      <c r="J45" s="20" t="s">
        <v>595</v>
      </c>
      <c r="K45" s="78" t="s">
        <v>617</v>
      </c>
      <c r="L45" s="78" t="s">
        <v>613</v>
      </c>
      <c r="M45" s="21" t="s">
        <v>614</v>
      </c>
      <c r="N45" s="20" t="s">
        <v>598</v>
      </c>
      <c r="O45" s="91" t="s">
        <v>599</v>
      </c>
      <c r="P45" s="5"/>
      <c r="Q45" s="4"/>
      <c r="R45" s="17"/>
      <c r="S45" s="6"/>
      <c r="Y45" s="6"/>
      <c r="Z45" s="6"/>
    </row>
    <row r="46" spans="1:34" s="9" customFormat="1" ht="14.25">
      <c r="A46" s="491"/>
      <c r="B46" s="492"/>
      <c r="C46" s="467"/>
      <c r="D46" s="406"/>
      <c r="E46" s="468"/>
      <c r="F46" s="469"/>
      <c r="G46" s="468"/>
      <c r="H46" s="468"/>
      <c r="I46" s="468"/>
      <c r="J46" s="492"/>
      <c r="K46" s="470"/>
      <c r="L46" s="493"/>
      <c r="M46" s="493"/>
      <c r="N46" s="493"/>
      <c r="O46" s="489"/>
      <c r="P46" s="409"/>
      <c r="Q46" s="409"/>
      <c r="R46" s="345"/>
      <c r="S46" s="40"/>
      <c r="Y46" s="6"/>
      <c r="Z46" s="6"/>
    </row>
    <row r="47" spans="1:34" s="9" customFormat="1" ht="14.25">
      <c r="A47" s="491"/>
      <c r="B47" s="492"/>
      <c r="C47" s="467"/>
      <c r="D47" s="406"/>
      <c r="E47" s="468"/>
      <c r="F47" s="471"/>
      <c r="G47" s="468"/>
      <c r="H47" s="468"/>
      <c r="I47" s="468"/>
      <c r="J47" s="492"/>
      <c r="K47" s="470"/>
      <c r="L47" s="494"/>
      <c r="M47" s="494"/>
      <c r="N47" s="494"/>
      <c r="O47" s="490"/>
      <c r="P47" s="409"/>
      <c r="Q47" s="409"/>
      <c r="R47" s="345"/>
      <c r="S47" s="40"/>
      <c r="Y47" s="6"/>
      <c r="Z47" s="6"/>
    </row>
    <row r="48" spans="1:34" s="9" customFormat="1" ht="14.25">
      <c r="A48" s="491"/>
      <c r="B48" s="492"/>
      <c r="C48" s="467"/>
      <c r="D48" s="406"/>
      <c r="E48" s="468"/>
      <c r="F48" s="469"/>
      <c r="G48" s="468"/>
      <c r="H48" s="468"/>
      <c r="I48" s="468"/>
      <c r="J48" s="492"/>
      <c r="K48" s="470"/>
      <c r="L48" s="493"/>
      <c r="M48" s="493"/>
      <c r="N48" s="493"/>
      <c r="O48" s="489"/>
      <c r="P48" s="409"/>
      <c r="Q48" s="409"/>
      <c r="R48" s="345"/>
      <c r="S48" s="40"/>
      <c r="Y48" s="6"/>
      <c r="Z48" s="6"/>
    </row>
    <row r="49" spans="1:34" s="9" customFormat="1" ht="14.25">
      <c r="A49" s="491"/>
      <c r="B49" s="492"/>
      <c r="C49" s="467"/>
      <c r="D49" s="406"/>
      <c r="E49" s="468"/>
      <c r="F49" s="471"/>
      <c r="G49" s="468"/>
      <c r="H49" s="468"/>
      <c r="I49" s="468"/>
      <c r="J49" s="492"/>
      <c r="K49" s="470"/>
      <c r="L49" s="494"/>
      <c r="M49" s="494"/>
      <c r="N49" s="494"/>
      <c r="O49" s="490"/>
      <c r="P49" s="4"/>
      <c r="Q49" s="4"/>
      <c r="R49" s="447"/>
      <c r="S49" s="6"/>
      <c r="Y49" s="6"/>
      <c r="Z49" s="6"/>
    </row>
    <row r="50" spans="1:34" s="9" customFormat="1" ht="14.25">
      <c r="A50" s="491"/>
      <c r="B50" s="492"/>
      <c r="C50" s="467"/>
      <c r="D50" s="406"/>
      <c r="E50" s="468"/>
      <c r="F50" s="469"/>
      <c r="G50" s="468"/>
      <c r="H50" s="468"/>
      <c r="I50" s="468"/>
      <c r="J50" s="492"/>
      <c r="K50" s="470"/>
      <c r="L50" s="493"/>
      <c r="M50" s="493"/>
      <c r="N50" s="493"/>
      <c r="O50" s="489"/>
      <c r="P50" s="4"/>
      <c r="Q50" s="4"/>
      <c r="R50" s="447"/>
      <c r="S50" s="6"/>
      <c r="Y50" s="6"/>
      <c r="Z50" s="6"/>
    </row>
    <row r="51" spans="1:34" s="9" customFormat="1" ht="14.25">
      <c r="A51" s="491"/>
      <c r="B51" s="492"/>
      <c r="C51" s="467"/>
      <c r="D51" s="406"/>
      <c r="E51" s="468"/>
      <c r="F51" s="471"/>
      <c r="G51" s="468"/>
      <c r="H51" s="468"/>
      <c r="I51" s="468"/>
      <c r="J51" s="492"/>
      <c r="K51" s="470"/>
      <c r="L51" s="494"/>
      <c r="M51" s="494"/>
      <c r="N51" s="494"/>
      <c r="O51" s="490"/>
      <c r="P51" s="4"/>
      <c r="Q51" s="4"/>
      <c r="R51" s="447"/>
      <c r="S51" s="6"/>
      <c r="Y51" s="6"/>
      <c r="Z51" s="6"/>
    </row>
    <row r="52" spans="1:34" s="9" customFormat="1" ht="14.25">
      <c r="A52" s="440"/>
      <c r="B52" s="441"/>
      <c r="C52" s="441"/>
      <c r="D52" s="442"/>
      <c r="E52" s="440"/>
      <c r="F52" s="443"/>
      <c r="G52" s="440"/>
      <c r="H52" s="440"/>
      <c r="I52" s="440"/>
      <c r="J52" s="444"/>
      <c r="K52" s="444"/>
      <c r="L52" s="445"/>
      <c r="M52" s="444"/>
      <c r="N52" s="444"/>
      <c r="O52" s="446"/>
      <c r="P52" s="4"/>
      <c r="Q52" s="4"/>
      <c r="R52" s="94"/>
      <c r="S52" s="6"/>
      <c r="Y52" s="6"/>
      <c r="Z52" s="6"/>
    </row>
    <row r="53" spans="1:34" s="9" customFormat="1" ht="15">
      <c r="A53" s="386"/>
      <c r="B53" s="387"/>
      <c r="C53" s="387"/>
      <c r="D53" s="388"/>
      <c r="E53" s="386"/>
      <c r="F53" s="401"/>
      <c r="G53" s="386"/>
      <c r="H53" s="386"/>
      <c r="I53" s="386"/>
      <c r="J53" s="387"/>
      <c r="K53" s="80"/>
      <c r="L53" s="386"/>
      <c r="M53" s="386"/>
      <c r="N53" s="386"/>
      <c r="O53" s="402"/>
      <c r="P53" s="4"/>
      <c r="Q53" s="4"/>
      <c r="R53" s="94"/>
      <c r="S53" s="6"/>
      <c r="Y53" s="6"/>
      <c r="Z53" s="6"/>
    </row>
    <row r="54" spans="1:34" s="6" customFormat="1">
      <c r="A54" s="44"/>
      <c r="B54" s="45"/>
      <c r="C54" s="46"/>
      <c r="D54" s="47"/>
      <c r="E54" s="48"/>
      <c r="F54" s="49"/>
      <c r="G54" s="49"/>
      <c r="H54" s="49"/>
      <c r="I54" s="49"/>
      <c r="J54" s="17"/>
      <c r="K54" s="92"/>
      <c r="L54" s="92"/>
      <c r="M54" s="17"/>
      <c r="N54" s="16"/>
      <c r="O54" s="93"/>
      <c r="P54" s="5"/>
      <c r="Q54" s="4"/>
      <c r="R54" s="17"/>
      <c r="Z54" s="9"/>
      <c r="AA54" s="9"/>
      <c r="AB54" s="9"/>
      <c r="AC54" s="9"/>
      <c r="AD54" s="9"/>
      <c r="AE54" s="9"/>
      <c r="AF54" s="9"/>
      <c r="AG54" s="9"/>
      <c r="AH54" s="9"/>
    </row>
    <row r="55" spans="1:34" s="6" customFormat="1" ht="15">
      <c r="A55" s="50" t="s">
        <v>618</v>
      </c>
      <c r="B55" s="50"/>
      <c r="C55" s="50"/>
      <c r="D55" s="50"/>
      <c r="E55" s="51"/>
      <c r="F55" s="49"/>
      <c r="G55" s="49"/>
      <c r="H55" s="49"/>
      <c r="I55" s="49"/>
      <c r="J55" s="53"/>
      <c r="K55" s="12"/>
      <c r="L55" s="12"/>
      <c r="M55" s="12"/>
      <c r="N55" s="11"/>
      <c r="O55" s="53"/>
      <c r="P55" s="5"/>
      <c r="Q55" s="4"/>
      <c r="R55" s="17"/>
      <c r="Z55" s="9"/>
      <c r="AA55" s="9"/>
      <c r="AB55" s="9"/>
      <c r="AC55" s="9"/>
      <c r="AD55" s="9"/>
      <c r="AE55" s="9"/>
      <c r="AF55" s="9"/>
      <c r="AG55" s="9"/>
      <c r="AH55" s="9"/>
    </row>
    <row r="56" spans="1:34" s="6" customFormat="1" ht="38.25">
      <c r="A56" s="21" t="s">
        <v>16</v>
      </c>
      <c r="B56" s="21" t="s">
        <v>576</v>
      </c>
      <c r="C56" s="21"/>
      <c r="D56" s="22" t="s">
        <v>589</v>
      </c>
      <c r="E56" s="21" t="s">
        <v>590</v>
      </c>
      <c r="F56" s="21" t="s">
        <v>591</v>
      </c>
      <c r="G56" s="52" t="s">
        <v>611</v>
      </c>
      <c r="H56" s="21" t="s">
        <v>593</v>
      </c>
      <c r="I56" s="21" t="s">
        <v>594</v>
      </c>
      <c r="J56" s="20" t="s">
        <v>595</v>
      </c>
      <c r="K56" s="20" t="s">
        <v>619</v>
      </c>
      <c r="L56" s="78" t="s">
        <v>613</v>
      </c>
      <c r="M56" s="21" t="s">
        <v>614</v>
      </c>
      <c r="N56" s="21" t="s">
        <v>598</v>
      </c>
      <c r="O56" s="22" t="s">
        <v>599</v>
      </c>
      <c r="P56" s="5"/>
      <c r="Q56" s="4"/>
      <c r="R56" s="17"/>
      <c r="Z56" s="9"/>
      <c r="AA56" s="9"/>
      <c r="AB56" s="9"/>
      <c r="AC56" s="9"/>
      <c r="AD56" s="9"/>
      <c r="AE56" s="9"/>
      <c r="AF56" s="9"/>
      <c r="AG56" s="9"/>
      <c r="AH56" s="9"/>
    </row>
    <row r="57" spans="1:34" s="40" customFormat="1" ht="14.25">
      <c r="A57" s="435">
        <v>1</v>
      </c>
      <c r="B57" s="463">
        <v>43951</v>
      </c>
      <c r="C57" s="463"/>
      <c r="D57" s="391" t="s">
        <v>3636</v>
      </c>
      <c r="E57" s="399" t="s">
        <v>602</v>
      </c>
      <c r="F57" s="399">
        <v>6.75</v>
      </c>
      <c r="G57" s="464">
        <v>4.9000000000000004</v>
      </c>
      <c r="H57" s="464">
        <v>4.9000000000000004</v>
      </c>
      <c r="I57" s="399" t="s">
        <v>3637</v>
      </c>
      <c r="J57" s="436" t="s">
        <v>3640</v>
      </c>
      <c r="K57" s="436">
        <f t="shared" ref="K57" si="16">L57*M57</f>
        <v>-5549.9999999999991</v>
      </c>
      <c r="L57" s="436">
        <f t="shared" ref="L57" si="17">H57-F57</f>
        <v>-1.8499999999999996</v>
      </c>
      <c r="M57" s="436">
        <v>3000</v>
      </c>
      <c r="N57" s="392" t="s">
        <v>665</v>
      </c>
      <c r="O57" s="437">
        <v>43955</v>
      </c>
      <c r="P57" s="409"/>
      <c r="Q57" s="409"/>
      <c r="R57" s="345" t="s">
        <v>604</v>
      </c>
      <c r="Z57" s="422"/>
      <c r="AA57" s="422"/>
      <c r="AB57" s="422"/>
      <c r="AC57" s="422"/>
      <c r="AD57" s="422"/>
      <c r="AE57" s="422"/>
      <c r="AF57" s="422"/>
      <c r="AG57" s="422"/>
      <c r="AH57" s="422"/>
    </row>
    <row r="58" spans="1:34" s="40" customFormat="1" ht="14.25">
      <c r="A58" s="386"/>
      <c r="B58" s="387"/>
      <c r="C58" s="387"/>
      <c r="D58" s="388"/>
      <c r="E58" s="386"/>
      <c r="F58" s="423"/>
      <c r="G58" s="386"/>
      <c r="H58" s="386"/>
      <c r="I58" s="386"/>
      <c r="J58" s="387"/>
      <c r="K58" s="424"/>
      <c r="L58" s="386"/>
      <c r="M58" s="386"/>
      <c r="N58" s="386"/>
      <c r="O58" s="425"/>
      <c r="P58" s="409"/>
      <c r="Q58" s="409"/>
      <c r="R58" s="345"/>
      <c r="Z58" s="422"/>
      <c r="AA58" s="422"/>
      <c r="AB58" s="422"/>
      <c r="AC58" s="422"/>
      <c r="AD58" s="422"/>
      <c r="AE58" s="422"/>
      <c r="AF58" s="422"/>
      <c r="AG58" s="422"/>
      <c r="AH58" s="422"/>
    </row>
    <row r="59" spans="1:34" ht="15">
      <c r="A59" s="101" t="s">
        <v>620</v>
      </c>
      <c r="B59" s="102"/>
      <c r="C59" s="102"/>
      <c r="D59" s="103"/>
      <c r="E59" s="34"/>
      <c r="F59" s="32"/>
      <c r="G59" s="32"/>
      <c r="H59" s="74"/>
      <c r="I59" s="121"/>
      <c r="J59" s="122"/>
      <c r="K59" s="17"/>
      <c r="L59" s="17"/>
      <c r="M59" s="17"/>
      <c r="N59" s="11"/>
      <c r="O59" s="53"/>
      <c r="Q59" s="97"/>
      <c r="R59" s="17"/>
      <c r="S59" s="16"/>
      <c r="T59" s="16"/>
      <c r="U59" s="16"/>
      <c r="V59" s="16"/>
      <c r="W59" s="16"/>
      <c r="X59" s="16"/>
      <c r="Y59" s="16"/>
      <c r="Z59" s="16"/>
    </row>
    <row r="60" spans="1:34" ht="38.25">
      <c r="A60" s="20" t="s">
        <v>16</v>
      </c>
      <c r="B60" s="21" t="s">
        <v>576</v>
      </c>
      <c r="C60" s="21"/>
      <c r="D60" s="22" t="s">
        <v>589</v>
      </c>
      <c r="E60" s="21" t="s">
        <v>590</v>
      </c>
      <c r="F60" s="21" t="s">
        <v>591</v>
      </c>
      <c r="G60" s="21" t="s">
        <v>592</v>
      </c>
      <c r="H60" s="21" t="s">
        <v>593</v>
      </c>
      <c r="I60" s="21" t="s">
        <v>594</v>
      </c>
      <c r="J60" s="20" t="s">
        <v>595</v>
      </c>
      <c r="K60" s="21" t="s">
        <v>596</v>
      </c>
      <c r="L60" s="21" t="s">
        <v>597</v>
      </c>
      <c r="M60" s="21" t="s">
        <v>598</v>
      </c>
      <c r="N60" s="22" t="s">
        <v>599</v>
      </c>
      <c r="O60" s="21" t="s">
        <v>600</v>
      </c>
      <c r="P60" s="99"/>
      <c r="Q60" s="11"/>
      <c r="R60" s="17"/>
      <c r="S60" s="16"/>
      <c r="T60" s="16"/>
      <c r="U60" s="16"/>
      <c r="V60" s="16"/>
      <c r="W60" s="16"/>
      <c r="X60" s="16"/>
      <c r="Y60" s="16"/>
      <c r="Z60" s="16"/>
    </row>
    <row r="61" spans="1:34" s="8" customFormat="1">
      <c r="A61" s="410"/>
      <c r="B61" s="411"/>
      <c r="C61" s="412"/>
      <c r="D61" s="413"/>
      <c r="E61" s="414"/>
      <c r="F61" s="414"/>
      <c r="G61" s="415"/>
      <c r="H61" s="415"/>
      <c r="I61" s="414"/>
      <c r="J61" s="416"/>
      <c r="K61" s="417"/>
      <c r="L61" s="418"/>
      <c r="M61" s="419"/>
      <c r="N61" s="420"/>
      <c r="O61" s="421"/>
      <c r="P61" s="125"/>
      <c r="Q61"/>
      <c r="R61" s="96"/>
      <c r="T61" s="57"/>
      <c r="U61" s="57"/>
      <c r="V61" s="57"/>
      <c r="W61" s="57"/>
      <c r="X61" s="57"/>
      <c r="Y61" s="57"/>
      <c r="Z61" s="57"/>
    </row>
    <row r="62" spans="1:34">
      <c r="A62" s="23" t="s">
        <v>605</v>
      </c>
      <c r="B62" s="23"/>
      <c r="C62" s="23"/>
      <c r="D62" s="23"/>
      <c r="E62" s="5"/>
      <c r="F62" s="30" t="s">
        <v>607</v>
      </c>
      <c r="G62" s="83"/>
      <c r="H62" s="83"/>
      <c r="I62" s="38"/>
      <c r="J62" s="86"/>
      <c r="K62" s="84"/>
      <c r="L62" s="85"/>
      <c r="M62" s="86"/>
      <c r="N62" s="87"/>
      <c r="O62" s="126"/>
      <c r="P62" s="11"/>
      <c r="Q62" s="16"/>
      <c r="R62" s="98"/>
      <c r="S62" s="16"/>
      <c r="T62" s="16"/>
      <c r="U62" s="16"/>
      <c r="V62" s="16"/>
      <c r="W62" s="16"/>
      <c r="X62" s="16"/>
      <c r="Y62" s="16"/>
    </row>
    <row r="63" spans="1:34">
      <c r="A63" s="29" t="s">
        <v>606</v>
      </c>
      <c r="B63" s="23"/>
      <c r="C63" s="23"/>
      <c r="D63" s="23"/>
      <c r="E63" s="32"/>
      <c r="F63" s="30" t="s">
        <v>609</v>
      </c>
      <c r="G63" s="12"/>
      <c r="H63" s="12"/>
      <c r="I63" s="12"/>
      <c r="J63" s="53"/>
      <c r="K63" s="12"/>
      <c r="L63" s="12"/>
      <c r="M63" s="12"/>
      <c r="N63" s="11"/>
      <c r="O63" s="53"/>
      <c r="Q63" s="7"/>
      <c r="R63" s="17"/>
      <c r="S63" s="16"/>
      <c r="T63" s="16"/>
      <c r="U63" s="16"/>
      <c r="V63" s="16"/>
      <c r="W63" s="16"/>
      <c r="X63" s="16"/>
      <c r="Y63" s="16"/>
      <c r="Z63" s="16"/>
    </row>
    <row r="64" spans="1:34">
      <c r="A64" s="29"/>
      <c r="B64" s="23"/>
      <c r="C64" s="23"/>
      <c r="D64" s="23"/>
      <c r="E64" s="32"/>
      <c r="F64" s="30"/>
      <c r="G64" s="12"/>
      <c r="H64" s="12"/>
      <c r="I64" s="12"/>
      <c r="J64" s="53"/>
      <c r="K64" s="12"/>
      <c r="L64" s="12"/>
      <c r="M64" s="12"/>
      <c r="N64" s="11"/>
      <c r="O64" s="53"/>
      <c r="Q64" s="7"/>
      <c r="R64" s="83"/>
      <c r="S64" s="16"/>
      <c r="T64" s="16"/>
      <c r="U64" s="16"/>
      <c r="V64" s="16"/>
      <c r="W64" s="16"/>
      <c r="X64" s="16"/>
      <c r="Y64" s="16"/>
      <c r="Z64" s="16"/>
    </row>
    <row r="65" spans="1:26">
      <c r="A65" s="29"/>
      <c r="B65" s="23"/>
      <c r="C65" s="23"/>
      <c r="D65" s="23"/>
      <c r="E65" s="32"/>
      <c r="F65" s="30"/>
      <c r="G65" s="12"/>
      <c r="H65" s="12"/>
      <c r="I65" s="12"/>
      <c r="J65" s="53"/>
      <c r="K65" s="12"/>
      <c r="L65" s="12"/>
      <c r="M65" s="12"/>
      <c r="N65" s="11"/>
      <c r="O65" s="53"/>
      <c r="Q65" s="7"/>
      <c r="R65" s="83"/>
      <c r="S65" s="16"/>
      <c r="T65" s="16"/>
      <c r="U65" s="16"/>
      <c r="V65" s="16"/>
      <c r="W65" s="16"/>
      <c r="X65" s="16"/>
      <c r="Y65" s="16"/>
      <c r="Z65" s="16"/>
    </row>
    <row r="66" spans="1:26">
      <c r="A66" s="29"/>
      <c r="B66" s="23"/>
      <c r="C66" s="23"/>
      <c r="D66" s="23"/>
      <c r="E66" s="32"/>
      <c r="F66" s="30"/>
      <c r="G66" s="41"/>
      <c r="H66" s="42"/>
      <c r="I66" s="83"/>
      <c r="J66" s="17"/>
      <c r="K66" s="84"/>
      <c r="L66" s="85"/>
      <c r="M66" s="86"/>
      <c r="N66" s="87"/>
      <c r="O66" s="88"/>
      <c r="P66" s="5"/>
      <c r="Q66" s="11"/>
      <c r="R66" s="83"/>
      <c r="S66" s="16"/>
      <c r="T66" s="16"/>
      <c r="U66" s="16"/>
      <c r="V66" s="16"/>
      <c r="W66" s="16"/>
      <c r="X66" s="16"/>
      <c r="Y66" s="16"/>
      <c r="Z66" s="16"/>
    </row>
    <row r="67" spans="1:26">
      <c r="A67" s="37"/>
      <c r="B67" s="45"/>
      <c r="C67" s="104"/>
      <c r="D67" s="6"/>
      <c r="E67" s="38"/>
      <c r="F67" s="83"/>
      <c r="G67" s="41"/>
      <c r="H67" s="42"/>
      <c r="I67" s="83"/>
      <c r="J67" s="17"/>
      <c r="K67" s="84"/>
      <c r="L67" s="85"/>
      <c r="M67" s="86"/>
      <c r="N67" s="87"/>
      <c r="O67" s="88"/>
      <c r="P67" s="5"/>
      <c r="Q67" s="11"/>
      <c r="R67" s="17"/>
      <c r="S67" s="16"/>
      <c r="T67" s="16"/>
      <c r="U67" s="16"/>
      <c r="V67" s="16"/>
      <c r="W67" s="16"/>
      <c r="X67" s="16"/>
      <c r="Y67" s="16"/>
      <c r="Z67" s="16"/>
    </row>
    <row r="68" spans="1:26" ht="15">
      <c r="A68" s="5"/>
      <c r="B68" s="105" t="s">
        <v>621</v>
      </c>
      <c r="C68" s="105"/>
      <c r="D68" s="105"/>
      <c r="E68" s="105"/>
      <c r="F68" s="17"/>
      <c r="G68" s="17"/>
      <c r="H68" s="106"/>
      <c r="I68" s="17"/>
      <c r="J68" s="75"/>
      <c r="K68" s="76"/>
      <c r="L68" s="17"/>
      <c r="M68" s="17"/>
      <c r="N68" s="16"/>
      <c r="O68" s="100"/>
      <c r="P68" s="7"/>
      <c r="Q68" s="11"/>
      <c r="R68" s="143"/>
      <c r="S68" s="16"/>
      <c r="T68" s="16"/>
      <c r="U68" s="16"/>
      <c r="V68" s="16"/>
      <c r="W68" s="16"/>
      <c r="X68" s="16"/>
      <c r="Y68" s="16"/>
      <c r="Z68" s="16"/>
    </row>
    <row r="69" spans="1:26" ht="38.25">
      <c r="A69" s="20" t="s">
        <v>16</v>
      </c>
      <c r="B69" s="21" t="s">
        <v>576</v>
      </c>
      <c r="C69" s="21"/>
      <c r="D69" s="22" t="s">
        <v>589</v>
      </c>
      <c r="E69" s="21" t="s">
        <v>590</v>
      </c>
      <c r="F69" s="21" t="s">
        <v>591</v>
      </c>
      <c r="G69" s="21" t="s">
        <v>622</v>
      </c>
      <c r="H69" s="21" t="s">
        <v>623</v>
      </c>
      <c r="I69" s="21" t="s">
        <v>594</v>
      </c>
      <c r="J69" s="61" t="s">
        <v>595</v>
      </c>
      <c r="K69" s="21" t="s">
        <v>596</v>
      </c>
      <c r="L69" s="21" t="s">
        <v>597</v>
      </c>
      <c r="M69" s="21" t="s">
        <v>598</v>
      </c>
      <c r="N69" s="22" t="s">
        <v>599</v>
      </c>
      <c r="O69" s="100"/>
      <c r="P69" s="7"/>
      <c r="Q69" s="11"/>
      <c r="R69" s="143"/>
      <c r="S69" s="16"/>
      <c r="T69" s="16"/>
      <c r="U69" s="16"/>
      <c r="V69" s="16"/>
      <c r="W69" s="16"/>
      <c r="X69" s="16"/>
      <c r="Y69" s="16"/>
      <c r="Z69" s="16"/>
    </row>
    <row r="70" spans="1:26">
      <c r="A70" s="204">
        <v>1</v>
      </c>
      <c r="B70" s="107">
        <v>41579</v>
      </c>
      <c r="C70" s="107"/>
      <c r="D70" s="108" t="s">
        <v>624</v>
      </c>
      <c r="E70" s="109" t="s">
        <v>625</v>
      </c>
      <c r="F70" s="110">
        <v>82</v>
      </c>
      <c r="G70" s="109" t="s">
        <v>626</v>
      </c>
      <c r="H70" s="109">
        <v>100</v>
      </c>
      <c r="I70" s="127">
        <v>100</v>
      </c>
      <c r="J70" s="128" t="s">
        <v>627</v>
      </c>
      <c r="K70" s="129">
        <f t="shared" ref="K70:K101" si="18">H70-F70</f>
        <v>18</v>
      </c>
      <c r="L70" s="130">
        <f t="shared" ref="L70:L101" si="19">K70/F70</f>
        <v>0.21951219512195122</v>
      </c>
      <c r="M70" s="131" t="s">
        <v>601</v>
      </c>
      <c r="N70" s="132">
        <v>42657</v>
      </c>
      <c r="O70" s="53"/>
      <c r="P70" s="11"/>
      <c r="Q70" s="16"/>
      <c r="R70" s="143"/>
      <c r="S70" s="16"/>
      <c r="T70" s="16"/>
      <c r="U70" s="16"/>
      <c r="V70" s="16"/>
      <c r="W70" s="16"/>
      <c r="X70" s="16"/>
      <c r="Y70" s="16"/>
      <c r="Z70" s="16"/>
    </row>
    <row r="71" spans="1:26">
      <c r="A71" s="204">
        <v>2</v>
      </c>
      <c r="B71" s="107">
        <v>41794</v>
      </c>
      <c r="C71" s="107"/>
      <c r="D71" s="108" t="s">
        <v>628</v>
      </c>
      <c r="E71" s="109" t="s">
        <v>602</v>
      </c>
      <c r="F71" s="110">
        <v>257</v>
      </c>
      <c r="G71" s="109" t="s">
        <v>626</v>
      </c>
      <c r="H71" s="109">
        <v>300</v>
      </c>
      <c r="I71" s="127">
        <v>300</v>
      </c>
      <c r="J71" s="128" t="s">
        <v>627</v>
      </c>
      <c r="K71" s="129">
        <f t="shared" si="18"/>
        <v>43</v>
      </c>
      <c r="L71" s="130">
        <f t="shared" si="19"/>
        <v>0.16731517509727625</v>
      </c>
      <c r="M71" s="131" t="s">
        <v>601</v>
      </c>
      <c r="N71" s="132">
        <v>41822</v>
      </c>
      <c r="O71" s="53"/>
      <c r="P71" s="11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4">
        <v>3</v>
      </c>
      <c r="B72" s="107">
        <v>41828</v>
      </c>
      <c r="C72" s="107"/>
      <c r="D72" s="108" t="s">
        <v>629</v>
      </c>
      <c r="E72" s="109" t="s">
        <v>602</v>
      </c>
      <c r="F72" s="110">
        <v>393</v>
      </c>
      <c r="G72" s="109" t="s">
        <v>626</v>
      </c>
      <c r="H72" s="109">
        <v>468</v>
      </c>
      <c r="I72" s="127">
        <v>468</v>
      </c>
      <c r="J72" s="128" t="s">
        <v>627</v>
      </c>
      <c r="K72" s="129">
        <f t="shared" si="18"/>
        <v>75</v>
      </c>
      <c r="L72" s="130">
        <f t="shared" si="19"/>
        <v>0.19083969465648856</v>
      </c>
      <c r="M72" s="131" t="s">
        <v>601</v>
      </c>
      <c r="N72" s="132">
        <v>41863</v>
      </c>
      <c r="O72" s="53"/>
      <c r="P72" s="11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4">
        <v>4</v>
      </c>
      <c r="B73" s="107">
        <v>41857</v>
      </c>
      <c r="C73" s="107"/>
      <c r="D73" s="108" t="s">
        <v>630</v>
      </c>
      <c r="E73" s="109" t="s">
        <v>602</v>
      </c>
      <c r="F73" s="110">
        <v>205</v>
      </c>
      <c r="G73" s="109" t="s">
        <v>626</v>
      </c>
      <c r="H73" s="109">
        <v>275</v>
      </c>
      <c r="I73" s="127">
        <v>250</v>
      </c>
      <c r="J73" s="128" t="s">
        <v>627</v>
      </c>
      <c r="K73" s="129">
        <f t="shared" si="18"/>
        <v>70</v>
      </c>
      <c r="L73" s="130">
        <f t="shared" si="19"/>
        <v>0.34146341463414637</v>
      </c>
      <c r="M73" s="131" t="s">
        <v>601</v>
      </c>
      <c r="N73" s="132">
        <v>41962</v>
      </c>
      <c r="O73" s="53"/>
      <c r="P73" s="11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4">
        <v>5</v>
      </c>
      <c r="B74" s="107">
        <v>41886</v>
      </c>
      <c r="C74" s="107"/>
      <c r="D74" s="108" t="s">
        <v>631</v>
      </c>
      <c r="E74" s="109" t="s">
        <v>602</v>
      </c>
      <c r="F74" s="110">
        <v>162</v>
      </c>
      <c r="G74" s="109" t="s">
        <v>626</v>
      </c>
      <c r="H74" s="109">
        <v>190</v>
      </c>
      <c r="I74" s="127">
        <v>190</v>
      </c>
      <c r="J74" s="128" t="s">
        <v>627</v>
      </c>
      <c r="K74" s="129">
        <f t="shared" si="18"/>
        <v>28</v>
      </c>
      <c r="L74" s="130">
        <f t="shared" si="19"/>
        <v>0.1728395061728395</v>
      </c>
      <c r="M74" s="131" t="s">
        <v>601</v>
      </c>
      <c r="N74" s="132">
        <v>42006</v>
      </c>
      <c r="O74" s="53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4">
        <v>6</v>
      </c>
      <c r="B75" s="107">
        <v>41886</v>
      </c>
      <c r="C75" s="107"/>
      <c r="D75" s="108" t="s">
        <v>632</v>
      </c>
      <c r="E75" s="109" t="s">
        <v>602</v>
      </c>
      <c r="F75" s="110">
        <v>75</v>
      </c>
      <c r="G75" s="109" t="s">
        <v>626</v>
      </c>
      <c r="H75" s="109">
        <v>91.5</v>
      </c>
      <c r="I75" s="127" t="s">
        <v>633</v>
      </c>
      <c r="J75" s="128" t="s">
        <v>634</v>
      </c>
      <c r="K75" s="129">
        <f t="shared" si="18"/>
        <v>16.5</v>
      </c>
      <c r="L75" s="130">
        <f t="shared" si="19"/>
        <v>0.22</v>
      </c>
      <c r="M75" s="131" t="s">
        <v>601</v>
      </c>
      <c r="N75" s="132">
        <v>41954</v>
      </c>
      <c r="O75" s="53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4">
        <v>7</v>
      </c>
      <c r="B76" s="107">
        <v>41913</v>
      </c>
      <c r="C76" s="107"/>
      <c r="D76" s="108" t="s">
        <v>635</v>
      </c>
      <c r="E76" s="109" t="s">
        <v>602</v>
      </c>
      <c r="F76" s="110">
        <v>850</v>
      </c>
      <c r="G76" s="109" t="s">
        <v>626</v>
      </c>
      <c r="H76" s="109">
        <v>982.5</v>
      </c>
      <c r="I76" s="127">
        <v>1050</v>
      </c>
      <c r="J76" s="128" t="s">
        <v>636</v>
      </c>
      <c r="K76" s="129">
        <f t="shared" si="18"/>
        <v>132.5</v>
      </c>
      <c r="L76" s="130">
        <f t="shared" si="19"/>
        <v>0.15588235294117647</v>
      </c>
      <c r="M76" s="131" t="s">
        <v>601</v>
      </c>
      <c r="N76" s="132">
        <v>42039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8</v>
      </c>
      <c r="B77" s="107">
        <v>41913</v>
      </c>
      <c r="C77" s="107"/>
      <c r="D77" s="108" t="s">
        <v>637</v>
      </c>
      <c r="E77" s="109" t="s">
        <v>602</v>
      </c>
      <c r="F77" s="110">
        <v>475</v>
      </c>
      <c r="G77" s="109" t="s">
        <v>626</v>
      </c>
      <c r="H77" s="109">
        <v>515</v>
      </c>
      <c r="I77" s="127">
        <v>600</v>
      </c>
      <c r="J77" s="128" t="s">
        <v>638</v>
      </c>
      <c r="K77" s="129">
        <f t="shared" si="18"/>
        <v>40</v>
      </c>
      <c r="L77" s="130">
        <f t="shared" si="19"/>
        <v>8.4210526315789472E-2</v>
      </c>
      <c r="M77" s="131" t="s">
        <v>601</v>
      </c>
      <c r="N77" s="132">
        <v>41939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4">
        <v>9</v>
      </c>
      <c r="B78" s="107">
        <v>41913</v>
      </c>
      <c r="C78" s="107"/>
      <c r="D78" s="108" t="s">
        <v>639</v>
      </c>
      <c r="E78" s="109" t="s">
        <v>602</v>
      </c>
      <c r="F78" s="110">
        <v>86</v>
      </c>
      <c r="G78" s="109" t="s">
        <v>626</v>
      </c>
      <c r="H78" s="109">
        <v>99</v>
      </c>
      <c r="I78" s="127">
        <v>140</v>
      </c>
      <c r="J78" s="128" t="s">
        <v>640</v>
      </c>
      <c r="K78" s="129">
        <f t="shared" si="18"/>
        <v>13</v>
      </c>
      <c r="L78" s="130">
        <f t="shared" si="19"/>
        <v>0.15116279069767441</v>
      </c>
      <c r="M78" s="131" t="s">
        <v>601</v>
      </c>
      <c r="N78" s="132">
        <v>41939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10</v>
      </c>
      <c r="B79" s="107">
        <v>41926</v>
      </c>
      <c r="C79" s="107"/>
      <c r="D79" s="108" t="s">
        <v>641</v>
      </c>
      <c r="E79" s="109" t="s">
        <v>602</v>
      </c>
      <c r="F79" s="110">
        <v>496.6</v>
      </c>
      <c r="G79" s="109" t="s">
        <v>626</v>
      </c>
      <c r="H79" s="109">
        <v>621</v>
      </c>
      <c r="I79" s="127">
        <v>580</v>
      </c>
      <c r="J79" s="128" t="s">
        <v>627</v>
      </c>
      <c r="K79" s="129">
        <f t="shared" si="18"/>
        <v>124.39999999999998</v>
      </c>
      <c r="L79" s="130">
        <f t="shared" si="19"/>
        <v>0.25050342327829234</v>
      </c>
      <c r="M79" s="131" t="s">
        <v>601</v>
      </c>
      <c r="N79" s="132">
        <v>42605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4">
        <v>11</v>
      </c>
      <c r="B80" s="107">
        <v>41926</v>
      </c>
      <c r="C80" s="107"/>
      <c r="D80" s="108" t="s">
        <v>642</v>
      </c>
      <c r="E80" s="109" t="s">
        <v>602</v>
      </c>
      <c r="F80" s="110">
        <v>2481.9</v>
      </c>
      <c r="G80" s="109" t="s">
        <v>626</v>
      </c>
      <c r="H80" s="109">
        <v>2840</v>
      </c>
      <c r="I80" s="127">
        <v>2870</v>
      </c>
      <c r="J80" s="128" t="s">
        <v>643</v>
      </c>
      <c r="K80" s="129">
        <f t="shared" si="18"/>
        <v>358.09999999999991</v>
      </c>
      <c r="L80" s="130">
        <f t="shared" si="19"/>
        <v>0.14428462065353154</v>
      </c>
      <c r="M80" s="131" t="s">
        <v>601</v>
      </c>
      <c r="N80" s="132">
        <v>42017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12</v>
      </c>
      <c r="B81" s="107">
        <v>41928</v>
      </c>
      <c r="C81" s="107"/>
      <c r="D81" s="108" t="s">
        <v>644</v>
      </c>
      <c r="E81" s="109" t="s">
        <v>602</v>
      </c>
      <c r="F81" s="110">
        <v>84.5</v>
      </c>
      <c r="G81" s="109" t="s">
        <v>626</v>
      </c>
      <c r="H81" s="109">
        <v>93</v>
      </c>
      <c r="I81" s="127">
        <v>110</v>
      </c>
      <c r="J81" s="128" t="s">
        <v>645</v>
      </c>
      <c r="K81" s="129">
        <f t="shared" si="18"/>
        <v>8.5</v>
      </c>
      <c r="L81" s="130">
        <f t="shared" si="19"/>
        <v>0.10059171597633136</v>
      </c>
      <c r="M81" s="131" t="s">
        <v>601</v>
      </c>
      <c r="N81" s="132">
        <v>41939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13</v>
      </c>
      <c r="B82" s="107">
        <v>41928</v>
      </c>
      <c r="C82" s="107"/>
      <c r="D82" s="108" t="s">
        <v>646</v>
      </c>
      <c r="E82" s="109" t="s">
        <v>602</v>
      </c>
      <c r="F82" s="110">
        <v>401</v>
      </c>
      <c r="G82" s="109" t="s">
        <v>626</v>
      </c>
      <c r="H82" s="109">
        <v>428</v>
      </c>
      <c r="I82" s="127">
        <v>450</v>
      </c>
      <c r="J82" s="128" t="s">
        <v>647</v>
      </c>
      <c r="K82" s="129">
        <f t="shared" si="18"/>
        <v>27</v>
      </c>
      <c r="L82" s="130">
        <f t="shared" si="19"/>
        <v>6.7331670822942641E-2</v>
      </c>
      <c r="M82" s="131" t="s">
        <v>601</v>
      </c>
      <c r="N82" s="132">
        <v>42020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14</v>
      </c>
      <c r="B83" s="107">
        <v>41928</v>
      </c>
      <c r="C83" s="107"/>
      <c r="D83" s="108" t="s">
        <v>648</v>
      </c>
      <c r="E83" s="109" t="s">
        <v>602</v>
      </c>
      <c r="F83" s="110">
        <v>101</v>
      </c>
      <c r="G83" s="109" t="s">
        <v>626</v>
      </c>
      <c r="H83" s="109">
        <v>112</v>
      </c>
      <c r="I83" s="127">
        <v>120</v>
      </c>
      <c r="J83" s="128" t="s">
        <v>649</v>
      </c>
      <c r="K83" s="129">
        <f t="shared" si="18"/>
        <v>11</v>
      </c>
      <c r="L83" s="130">
        <f t="shared" si="19"/>
        <v>0.10891089108910891</v>
      </c>
      <c r="M83" s="131" t="s">
        <v>601</v>
      </c>
      <c r="N83" s="132">
        <v>41939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15</v>
      </c>
      <c r="B84" s="107">
        <v>41954</v>
      </c>
      <c r="C84" s="107"/>
      <c r="D84" s="108" t="s">
        <v>650</v>
      </c>
      <c r="E84" s="109" t="s">
        <v>602</v>
      </c>
      <c r="F84" s="110">
        <v>59</v>
      </c>
      <c r="G84" s="109" t="s">
        <v>626</v>
      </c>
      <c r="H84" s="109">
        <v>76</v>
      </c>
      <c r="I84" s="127">
        <v>76</v>
      </c>
      <c r="J84" s="128" t="s">
        <v>627</v>
      </c>
      <c r="K84" s="129">
        <f t="shared" si="18"/>
        <v>17</v>
      </c>
      <c r="L84" s="130">
        <f t="shared" si="19"/>
        <v>0.28813559322033899</v>
      </c>
      <c r="M84" s="131" t="s">
        <v>601</v>
      </c>
      <c r="N84" s="132">
        <v>43032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16</v>
      </c>
      <c r="B85" s="107">
        <v>41954</v>
      </c>
      <c r="C85" s="107"/>
      <c r="D85" s="108" t="s">
        <v>639</v>
      </c>
      <c r="E85" s="109" t="s">
        <v>602</v>
      </c>
      <c r="F85" s="110">
        <v>99</v>
      </c>
      <c r="G85" s="109" t="s">
        <v>626</v>
      </c>
      <c r="H85" s="109">
        <v>120</v>
      </c>
      <c r="I85" s="127">
        <v>120</v>
      </c>
      <c r="J85" s="128" t="s">
        <v>651</v>
      </c>
      <c r="K85" s="129">
        <f t="shared" si="18"/>
        <v>21</v>
      </c>
      <c r="L85" s="130">
        <f t="shared" si="19"/>
        <v>0.21212121212121213</v>
      </c>
      <c r="M85" s="131" t="s">
        <v>601</v>
      </c>
      <c r="N85" s="132">
        <v>41960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17</v>
      </c>
      <c r="B86" s="107">
        <v>41956</v>
      </c>
      <c r="C86" s="107"/>
      <c r="D86" s="108" t="s">
        <v>652</v>
      </c>
      <c r="E86" s="109" t="s">
        <v>602</v>
      </c>
      <c r="F86" s="110">
        <v>22</v>
      </c>
      <c r="G86" s="109" t="s">
        <v>626</v>
      </c>
      <c r="H86" s="109">
        <v>33.549999999999997</v>
      </c>
      <c r="I86" s="127">
        <v>32</v>
      </c>
      <c r="J86" s="128" t="s">
        <v>653</v>
      </c>
      <c r="K86" s="129">
        <f t="shared" si="18"/>
        <v>11.549999999999997</v>
      </c>
      <c r="L86" s="130">
        <f t="shared" si="19"/>
        <v>0.52499999999999991</v>
      </c>
      <c r="M86" s="131" t="s">
        <v>601</v>
      </c>
      <c r="N86" s="132">
        <v>42188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18</v>
      </c>
      <c r="B87" s="107">
        <v>41976</v>
      </c>
      <c r="C87" s="107"/>
      <c r="D87" s="108" t="s">
        <v>654</v>
      </c>
      <c r="E87" s="109" t="s">
        <v>602</v>
      </c>
      <c r="F87" s="110">
        <v>440</v>
      </c>
      <c r="G87" s="109" t="s">
        <v>626</v>
      </c>
      <c r="H87" s="109">
        <v>520</v>
      </c>
      <c r="I87" s="127">
        <v>520</v>
      </c>
      <c r="J87" s="128" t="s">
        <v>655</v>
      </c>
      <c r="K87" s="129">
        <f t="shared" si="18"/>
        <v>80</v>
      </c>
      <c r="L87" s="130">
        <f t="shared" si="19"/>
        <v>0.18181818181818182</v>
      </c>
      <c r="M87" s="131" t="s">
        <v>601</v>
      </c>
      <c r="N87" s="132">
        <v>42208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19</v>
      </c>
      <c r="B88" s="107">
        <v>41976</v>
      </c>
      <c r="C88" s="107"/>
      <c r="D88" s="108" t="s">
        <v>656</v>
      </c>
      <c r="E88" s="109" t="s">
        <v>602</v>
      </c>
      <c r="F88" s="110">
        <v>360</v>
      </c>
      <c r="G88" s="109" t="s">
        <v>626</v>
      </c>
      <c r="H88" s="109">
        <v>427</v>
      </c>
      <c r="I88" s="127">
        <v>425</v>
      </c>
      <c r="J88" s="128" t="s">
        <v>657</v>
      </c>
      <c r="K88" s="129">
        <f t="shared" si="18"/>
        <v>67</v>
      </c>
      <c r="L88" s="130">
        <f t="shared" si="19"/>
        <v>0.18611111111111112</v>
      </c>
      <c r="M88" s="131" t="s">
        <v>601</v>
      </c>
      <c r="N88" s="132">
        <v>42058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20</v>
      </c>
      <c r="B89" s="107">
        <v>42012</v>
      </c>
      <c r="C89" s="107"/>
      <c r="D89" s="108" t="s">
        <v>658</v>
      </c>
      <c r="E89" s="109" t="s">
        <v>602</v>
      </c>
      <c r="F89" s="110">
        <v>360</v>
      </c>
      <c r="G89" s="109" t="s">
        <v>626</v>
      </c>
      <c r="H89" s="109">
        <v>455</v>
      </c>
      <c r="I89" s="127">
        <v>420</v>
      </c>
      <c r="J89" s="128" t="s">
        <v>659</v>
      </c>
      <c r="K89" s="129">
        <f t="shared" si="18"/>
        <v>95</v>
      </c>
      <c r="L89" s="130">
        <f t="shared" si="19"/>
        <v>0.2638888888888889</v>
      </c>
      <c r="M89" s="131" t="s">
        <v>601</v>
      </c>
      <c r="N89" s="132">
        <v>42024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21</v>
      </c>
      <c r="B90" s="107">
        <v>42012</v>
      </c>
      <c r="C90" s="107"/>
      <c r="D90" s="108" t="s">
        <v>660</v>
      </c>
      <c r="E90" s="109" t="s">
        <v>602</v>
      </c>
      <c r="F90" s="110">
        <v>130</v>
      </c>
      <c r="G90" s="109"/>
      <c r="H90" s="109">
        <v>175.5</v>
      </c>
      <c r="I90" s="127">
        <v>165</v>
      </c>
      <c r="J90" s="128" t="s">
        <v>661</v>
      </c>
      <c r="K90" s="129">
        <f t="shared" si="18"/>
        <v>45.5</v>
      </c>
      <c r="L90" s="130">
        <f t="shared" si="19"/>
        <v>0.35</v>
      </c>
      <c r="M90" s="131" t="s">
        <v>601</v>
      </c>
      <c r="N90" s="132">
        <v>43088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22</v>
      </c>
      <c r="B91" s="107">
        <v>42040</v>
      </c>
      <c r="C91" s="107"/>
      <c r="D91" s="108" t="s">
        <v>391</v>
      </c>
      <c r="E91" s="109" t="s">
        <v>625</v>
      </c>
      <c r="F91" s="110">
        <v>98</v>
      </c>
      <c r="G91" s="109"/>
      <c r="H91" s="109">
        <v>120</v>
      </c>
      <c r="I91" s="127">
        <v>120</v>
      </c>
      <c r="J91" s="128" t="s">
        <v>627</v>
      </c>
      <c r="K91" s="129">
        <f t="shared" si="18"/>
        <v>22</v>
      </c>
      <c r="L91" s="130">
        <f t="shared" si="19"/>
        <v>0.22448979591836735</v>
      </c>
      <c r="M91" s="131" t="s">
        <v>601</v>
      </c>
      <c r="N91" s="132">
        <v>42753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23</v>
      </c>
      <c r="B92" s="107">
        <v>42040</v>
      </c>
      <c r="C92" s="107"/>
      <c r="D92" s="108" t="s">
        <v>662</v>
      </c>
      <c r="E92" s="109" t="s">
        <v>625</v>
      </c>
      <c r="F92" s="110">
        <v>196</v>
      </c>
      <c r="G92" s="109"/>
      <c r="H92" s="109">
        <v>262</v>
      </c>
      <c r="I92" s="127">
        <v>255</v>
      </c>
      <c r="J92" s="128" t="s">
        <v>627</v>
      </c>
      <c r="K92" s="129">
        <f t="shared" si="18"/>
        <v>66</v>
      </c>
      <c r="L92" s="130">
        <f t="shared" si="19"/>
        <v>0.33673469387755101</v>
      </c>
      <c r="M92" s="131" t="s">
        <v>601</v>
      </c>
      <c r="N92" s="132">
        <v>42599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5">
        <v>24</v>
      </c>
      <c r="B93" s="111">
        <v>42067</v>
      </c>
      <c r="C93" s="111"/>
      <c r="D93" s="112" t="s">
        <v>390</v>
      </c>
      <c r="E93" s="113" t="s">
        <v>625</v>
      </c>
      <c r="F93" s="114">
        <v>235</v>
      </c>
      <c r="G93" s="114"/>
      <c r="H93" s="115">
        <v>77</v>
      </c>
      <c r="I93" s="133" t="s">
        <v>663</v>
      </c>
      <c r="J93" s="134" t="s">
        <v>664</v>
      </c>
      <c r="K93" s="135">
        <f t="shared" si="18"/>
        <v>-158</v>
      </c>
      <c r="L93" s="136">
        <f t="shared" si="19"/>
        <v>-0.67234042553191486</v>
      </c>
      <c r="M93" s="137" t="s">
        <v>665</v>
      </c>
      <c r="N93" s="138">
        <v>43522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25</v>
      </c>
      <c r="B94" s="107">
        <v>42067</v>
      </c>
      <c r="C94" s="107"/>
      <c r="D94" s="108" t="s">
        <v>482</v>
      </c>
      <c r="E94" s="109" t="s">
        <v>625</v>
      </c>
      <c r="F94" s="110">
        <v>185</v>
      </c>
      <c r="G94" s="109"/>
      <c r="H94" s="109">
        <v>224</v>
      </c>
      <c r="I94" s="127" t="s">
        <v>666</v>
      </c>
      <c r="J94" s="128" t="s">
        <v>627</v>
      </c>
      <c r="K94" s="129">
        <f t="shared" si="18"/>
        <v>39</v>
      </c>
      <c r="L94" s="130">
        <f t="shared" si="19"/>
        <v>0.21081081081081082</v>
      </c>
      <c r="M94" s="131" t="s">
        <v>601</v>
      </c>
      <c r="N94" s="132">
        <v>42647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366">
        <v>26</v>
      </c>
      <c r="B95" s="116">
        <v>42090</v>
      </c>
      <c r="C95" s="116"/>
      <c r="D95" s="117" t="s">
        <v>667</v>
      </c>
      <c r="E95" s="118" t="s">
        <v>625</v>
      </c>
      <c r="F95" s="119">
        <v>49.5</v>
      </c>
      <c r="G95" s="120"/>
      <c r="H95" s="120">
        <v>15.85</v>
      </c>
      <c r="I95" s="120">
        <v>67</v>
      </c>
      <c r="J95" s="139" t="s">
        <v>668</v>
      </c>
      <c r="K95" s="120">
        <f t="shared" si="18"/>
        <v>-33.65</v>
      </c>
      <c r="L95" s="140">
        <f t="shared" si="19"/>
        <v>-0.67979797979797973</v>
      </c>
      <c r="M95" s="137" t="s">
        <v>665</v>
      </c>
      <c r="N95" s="141">
        <v>43627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27</v>
      </c>
      <c r="B96" s="107">
        <v>42093</v>
      </c>
      <c r="C96" s="107"/>
      <c r="D96" s="108" t="s">
        <v>669</v>
      </c>
      <c r="E96" s="109" t="s">
        <v>625</v>
      </c>
      <c r="F96" s="110">
        <v>183.5</v>
      </c>
      <c r="G96" s="109"/>
      <c r="H96" s="109">
        <v>219</v>
      </c>
      <c r="I96" s="127">
        <v>218</v>
      </c>
      <c r="J96" s="128" t="s">
        <v>670</v>
      </c>
      <c r="K96" s="129">
        <f t="shared" si="18"/>
        <v>35.5</v>
      </c>
      <c r="L96" s="130">
        <f t="shared" si="19"/>
        <v>0.19346049046321526</v>
      </c>
      <c r="M96" s="131" t="s">
        <v>601</v>
      </c>
      <c r="N96" s="132">
        <v>42103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28</v>
      </c>
      <c r="B97" s="107">
        <v>42114</v>
      </c>
      <c r="C97" s="107"/>
      <c r="D97" s="108" t="s">
        <v>671</v>
      </c>
      <c r="E97" s="109" t="s">
        <v>625</v>
      </c>
      <c r="F97" s="110">
        <f>(227+237)/2</f>
        <v>232</v>
      </c>
      <c r="G97" s="109"/>
      <c r="H97" s="109">
        <v>298</v>
      </c>
      <c r="I97" s="127">
        <v>298</v>
      </c>
      <c r="J97" s="128" t="s">
        <v>627</v>
      </c>
      <c r="K97" s="129">
        <f t="shared" si="18"/>
        <v>66</v>
      </c>
      <c r="L97" s="130">
        <f t="shared" si="19"/>
        <v>0.28448275862068967</v>
      </c>
      <c r="M97" s="131" t="s">
        <v>601</v>
      </c>
      <c r="N97" s="132">
        <v>42823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29</v>
      </c>
      <c r="B98" s="107">
        <v>42128</v>
      </c>
      <c r="C98" s="107"/>
      <c r="D98" s="108" t="s">
        <v>672</v>
      </c>
      <c r="E98" s="109" t="s">
        <v>602</v>
      </c>
      <c r="F98" s="110">
        <v>385</v>
      </c>
      <c r="G98" s="109"/>
      <c r="H98" s="109">
        <f>212.5+331</f>
        <v>543.5</v>
      </c>
      <c r="I98" s="127">
        <v>510</v>
      </c>
      <c r="J98" s="128" t="s">
        <v>673</v>
      </c>
      <c r="K98" s="129">
        <f t="shared" si="18"/>
        <v>158.5</v>
      </c>
      <c r="L98" s="130">
        <f t="shared" si="19"/>
        <v>0.41168831168831171</v>
      </c>
      <c r="M98" s="131" t="s">
        <v>601</v>
      </c>
      <c r="N98" s="132">
        <v>42235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30</v>
      </c>
      <c r="B99" s="107">
        <v>42128</v>
      </c>
      <c r="C99" s="107"/>
      <c r="D99" s="108" t="s">
        <v>674</v>
      </c>
      <c r="E99" s="109" t="s">
        <v>602</v>
      </c>
      <c r="F99" s="110">
        <v>115.5</v>
      </c>
      <c r="G99" s="109"/>
      <c r="H99" s="109">
        <v>146</v>
      </c>
      <c r="I99" s="127">
        <v>142</v>
      </c>
      <c r="J99" s="128" t="s">
        <v>675</v>
      </c>
      <c r="K99" s="129">
        <f t="shared" si="18"/>
        <v>30.5</v>
      </c>
      <c r="L99" s="130">
        <f t="shared" si="19"/>
        <v>0.26406926406926406</v>
      </c>
      <c r="M99" s="131" t="s">
        <v>601</v>
      </c>
      <c r="N99" s="132">
        <v>42202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31</v>
      </c>
      <c r="B100" s="107">
        <v>42151</v>
      </c>
      <c r="C100" s="107"/>
      <c r="D100" s="108" t="s">
        <v>676</v>
      </c>
      <c r="E100" s="109" t="s">
        <v>602</v>
      </c>
      <c r="F100" s="110">
        <v>237.5</v>
      </c>
      <c r="G100" s="109"/>
      <c r="H100" s="109">
        <v>279.5</v>
      </c>
      <c r="I100" s="127">
        <v>278</v>
      </c>
      <c r="J100" s="128" t="s">
        <v>627</v>
      </c>
      <c r="K100" s="129">
        <f t="shared" si="18"/>
        <v>42</v>
      </c>
      <c r="L100" s="130">
        <f t="shared" si="19"/>
        <v>0.17684210526315788</v>
      </c>
      <c r="M100" s="131" t="s">
        <v>601</v>
      </c>
      <c r="N100" s="132">
        <v>42222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32</v>
      </c>
      <c r="B101" s="107">
        <v>42174</v>
      </c>
      <c r="C101" s="107"/>
      <c r="D101" s="108" t="s">
        <v>646</v>
      </c>
      <c r="E101" s="109" t="s">
        <v>625</v>
      </c>
      <c r="F101" s="110">
        <v>340</v>
      </c>
      <c r="G101" s="109"/>
      <c r="H101" s="109">
        <v>448</v>
      </c>
      <c r="I101" s="127">
        <v>448</v>
      </c>
      <c r="J101" s="128" t="s">
        <v>627</v>
      </c>
      <c r="K101" s="129">
        <f t="shared" si="18"/>
        <v>108</v>
      </c>
      <c r="L101" s="130">
        <f t="shared" si="19"/>
        <v>0.31764705882352939</v>
      </c>
      <c r="M101" s="131" t="s">
        <v>601</v>
      </c>
      <c r="N101" s="132">
        <v>43018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33</v>
      </c>
      <c r="B102" s="107">
        <v>42191</v>
      </c>
      <c r="C102" s="107"/>
      <c r="D102" s="108" t="s">
        <v>677</v>
      </c>
      <c r="E102" s="109" t="s">
        <v>625</v>
      </c>
      <c r="F102" s="110">
        <v>390</v>
      </c>
      <c r="G102" s="109"/>
      <c r="H102" s="109">
        <v>460</v>
      </c>
      <c r="I102" s="127">
        <v>460</v>
      </c>
      <c r="J102" s="128" t="s">
        <v>627</v>
      </c>
      <c r="K102" s="129">
        <f t="shared" ref="K102:K122" si="20">H102-F102</f>
        <v>70</v>
      </c>
      <c r="L102" s="130">
        <f t="shared" ref="L102:L122" si="21">K102/F102</f>
        <v>0.17948717948717949</v>
      </c>
      <c r="M102" s="131" t="s">
        <v>601</v>
      </c>
      <c r="N102" s="132">
        <v>42478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5">
        <v>34</v>
      </c>
      <c r="B103" s="111">
        <v>42195</v>
      </c>
      <c r="C103" s="111"/>
      <c r="D103" s="112" t="s">
        <v>678</v>
      </c>
      <c r="E103" s="113" t="s">
        <v>625</v>
      </c>
      <c r="F103" s="114">
        <v>122.5</v>
      </c>
      <c r="G103" s="114"/>
      <c r="H103" s="115">
        <v>61</v>
      </c>
      <c r="I103" s="133">
        <v>172</v>
      </c>
      <c r="J103" s="134" t="s">
        <v>679</v>
      </c>
      <c r="K103" s="135">
        <f t="shared" si="20"/>
        <v>-61.5</v>
      </c>
      <c r="L103" s="136">
        <f t="shared" si="21"/>
        <v>-0.50204081632653064</v>
      </c>
      <c r="M103" s="137" t="s">
        <v>665</v>
      </c>
      <c r="N103" s="138">
        <v>43333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35</v>
      </c>
      <c r="B104" s="107">
        <v>42219</v>
      </c>
      <c r="C104" s="107"/>
      <c r="D104" s="108" t="s">
        <v>680</v>
      </c>
      <c r="E104" s="109" t="s">
        <v>625</v>
      </c>
      <c r="F104" s="110">
        <v>297.5</v>
      </c>
      <c r="G104" s="109"/>
      <c r="H104" s="109">
        <v>350</v>
      </c>
      <c r="I104" s="127">
        <v>360</v>
      </c>
      <c r="J104" s="128" t="s">
        <v>681</v>
      </c>
      <c r="K104" s="129">
        <f t="shared" si="20"/>
        <v>52.5</v>
      </c>
      <c r="L104" s="130">
        <f t="shared" si="21"/>
        <v>0.17647058823529413</v>
      </c>
      <c r="M104" s="131" t="s">
        <v>601</v>
      </c>
      <c r="N104" s="132">
        <v>42232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36</v>
      </c>
      <c r="B105" s="107">
        <v>42219</v>
      </c>
      <c r="C105" s="107"/>
      <c r="D105" s="108" t="s">
        <v>682</v>
      </c>
      <c r="E105" s="109" t="s">
        <v>625</v>
      </c>
      <c r="F105" s="110">
        <v>115.5</v>
      </c>
      <c r="G105" s="109"/>
      <c r="H105" s="109">
        <v>149</v>
      </c>
      <c r="I105" s="127">
        <v>140</v>
      </c>
      <c r="J105" s="142" t="s">
        <v>683</v>
      </c>
      <c r="K105" s="129">
        <f t="shared" si="20"/>
        <v>33.5</v>
      </c>
      <c r="L105" s="130">
        <f t="shared" si="21"/>
        <v>0.29004329004329005</v>
      </c>
      <c r="M105" s="131" t="s">
        <v>601</v>
      </c>
      <c r="N105" s="132">
        <v>42740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37</v>
      </c>
      <c r="B106" s="107">
        <v>42251</v>
      </c>
      <c r="C106" s="107"/>
      <c r="D106" s="108" t="s">
        <v>676</v>
      </c>
      <c r="E106" s="109" t="s">
        <v>625</v>
      </c>
      <c r="F106" s="110">
        <v>226</v>
      </c>
      <c r="G106" s="109"/>
      <c r="H106" s="109">
        <v>292</v>
      </c>
      <c r="I106" s="127">
        <v>292</v>
      </c>
      <c r="J106" s="128" t="s">
        <v>684</v>
      </c>
      <c r="K106" s="129">
        <f t="shared" si="20"/>
        <v>66</v>
      </c>
      <c r="L106" s="130">
        <f t="shared" si="21"/>
        <v>0.29203539823008851</v>
      </c>
      <c r="M106" s="131" t="s">
        <v>601</v>
      </c>
      <c r="N106" s="132">
        <v>42286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38</v>
      </c>
      <c r="B107" s="107">
        <v>42254</v>
      </c>
      <c r="C107" s="107"/>
      <c r="D107" s="108" t="s">
        <v>671</v>
      </c>
      <c r="E107" s="109" t="s">
        <v>625</v>
      </c>
      <c r="F107" s="110">
        <v>232.5</v>
      </c>
      <c r="G107" s="109"/>
      <c r="H107" s="109">
        <v>312.5</v>
      </c>
      <c r="I107" s="127">
        <v>310</v>
      </c>
      <c r="J107" s="128" t="s">
        <v>627</v>
      </c>
      <c r="K107" s="129">
        <f t="shared" si="20"/>
        <v>80</v>
      </c>
      <c r="L107" s="130">
        <f t="shared" si="21"/>
        <v>0.34408602150537637</v>
      </c>
      <c r="M107" s="131" t="s">
        <v>601</v>
      </c>
      <c r="N107" s="132">
        <v>42823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39</v>
      </c>
      <c r="B108" s="107">
        <v>42268</v>
      </c>
      <c r="C108" s="107"/>
      <c r="D108" s="108" t="s">
        <v>685</v>
      </c>
      <c r="E108" s="109" t="s">
        <v>625</v>
      </c>
      <c r="F108" s="110">
        <v>196.5</v>
      </c>
      <c r="G108" s="109"/>
      <c r="H108" s="109">
        <v>238</v>
      </c>
      <c r="I108" s="127">
        <v>238</v>
      </c>
      <c r="J108" s="128" t="s">
        <v>684</v>
      </c>
      <c r="K108" s="129">
        <f t="shared" si="20"/>
        <v>41.5</v>
      </c>
      <c r="L108" s="130">
        <f t="shared" si="21"/>
        <v>0.21119592875318066</v>
      </c>
      <c r="M108" s="131" t="s">
        <v>601</v>
      </c>
      <c r="N108" s="132">
        <v>42291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40</v>
      </c>
      <c r="B109" s="107">
        <v>42271</v>
      </c>
      <c r="C109" s="107"/>
      <c r="D109" s="108" t="s">
        <v>624</v>
      </c>
      <c r="E109" s="109" t="s">
        <v>625</v>
      </c>
      <c r="F109" s="110">
        <v>65</v>
      </c>
      <c r="G109" s="109"/>
      <c r="H109" s="109">
        <v>82</v>
      </c>
      <c r="I109" s="127">
        <v>82</v>
      </c>
      <c r="J109" s="128" t="s">
        <v>684</v>
      </c>
      <c r="K109" s="129">
        <f t="shared" si="20"/>
        <v>17</v>
      </c>
      <c r="L109" s="130">
        <f t="shared" si="21"/>
        <v>0.26153846153846155</v>
      </c>
      <c r="M109" s="131" t="s">
        <v>601</v>
      </c>
      <c r="N109" s="132">
        <v>42578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41</v>
      </c>
      <c r="B110" s="107">
        <v>42291</v>
      </c>
      <c r="C110" s="107"/>
      <c r="D110" s="108" t="s">
        <v>686</v>
      </c>
      <c r="E110" s="109" t="s">
        <v>625</v>
      </c>
      <c r="F110" s="110">
        <v>144</v>
      </c>
      <c r="G110" s="109"/>
      <c r="H110" s="109">
        <v>182.5</v>
      </c>
      <c r="I110" s="127">
        <v>181</v>
      </c>
      <c r="J110" s="128" t="s">
        <v>684</v>
      </c>
      <c r="K110" s="129">
        <f t="shared" si="20"/>
        <v>38.5</v>
      </c>
      <c r="L110" s="130">
        <f t="shared" si="21"/>
        <v>0.2673611111111111</v>
      </c>
      <c r="M110" s="131" t="s">
        <v>601</v>
      </c>
      <c r="N110" s="132">
        <v>42817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42</v>
      </c>
      <c r="B111" s="107">
        <v>42291</v>
      </c>
      <c r="C111" s="107"/>
      <c r="D111" s="108" t="s">
        <v>687</v>
      </c>
      <c r="E111" s="109" t="s">
        <v>625</v>
      </c>
      <c r="F111" s="110">
        <v>264</v>
      </c>
      <c r="G111" s="109"/>
      <c r="H111" s="109">
        <v>311</v>
      </c>
      <c r="I111" s="127">
        <v>311</v>
      </c>
      <c r="J111" s="128" t="s">
        <v>684</v>
      </c>
      <c r="K111" s="129">
        <f t="shared" si="20"/>
        <v>47</v>
      </c>
      <c r="L111" s="130">
        <f t="shared" si="21"/>
        <v>0.17803030303030304</v>
      </c>
      <c r="M111" s="131" t="s">
        <v>601</v>
      </c>
      <c r="N111" s="132">
        <v>42604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43</v>
      </c>
      <c r="B112" s="107">
        <v>42318</v>
      </c>
      <c r="C112" s="107"/>
      <c r="D112" s="108" t="s">
        <v>688</v>
      </c>
      <c r="E112" s="109" t="s">
        <v>602</v>
      </c>
      <c r="F112" s="110">
        <v>549.5</v>
      </c>
      <c r="G112" s="109"/>
      <c r="H112" s="109">
        <v>630</v>
      </c>
      <c r="I112" s="127">
        <v>630</v>
      </c>
      <c r="J112" s="128" t="s">
        <v>684</v>
      </c>
      <c r="K112" s="129">
        <f t="shared" si="20"/>
        <v>80.5</v>
      </c>
      <c r="L112" s="130">
        <f t="shared" si="21"/>
        <v>0.1464968152866242</v>
      </c>
      <c r="M112" s="131" t="s">
        <v>601</v>
      </c>
      <c r="N112" s="132">
        <v>42419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44</v>
      </c>
      <c r="B113" s="107">
        <v>42342</v>
      </c>
      <c r="C113" s="107"/>
      <c r="D113" s="108" t="s">
        <v>689</v>
      </c>
      <c r="E113" s="109" t="s">
        <v>625</v>
      </c>
      <c r="F113" s="110">
        <v>1027.5</v>
      </c>
      <c r="G113" s="109"/>
      <c r="H113" s="109">
        <v>1315</v>
      </c>
      <c r="I113" s="127">
        <v>1250</v>
      </c>
      <c r="J113" s="128" t="s">
        <v>684</v>
      </c>
      <c r="K113" s="129">
        <f t="shared" si="20"/>
        <v>287.5</v>
      </c>
      <c r="L113" s="130">
        <f t="shared" si="21"/>
        <v>0.27980535279805352</v>
      </c>
      <c r="M113" s="131" t="s">
        <v>601</v>
      </c>
      <c r="N113" s="132">
        <v>43244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45</v>
      </c>
      <c r="B114" s="107">
        <v>42367</v>
      </c>
      <c r="C114" s="107"/>
      <c r="D114" s="108" t="s">
        <v>690</v>
      </c>
      <c r="E114" s="109" t="s">
        <v>625</v>
      </c>
      <c r="F114" s="110">
        <v>465</v>
      </c>
      <c r="G114" s="109"/>
      <c r="H114" s="109">
        <v>540</v>
      </c>
      <c r="I114" s="127">
        <v>540</v>
      </c>
      <c r="J114" s="128" t="s">
        <v>684</v>
      </c>
      <c r="K114" s="129">
        <f t="shared" si="20"/>
        <v>75</v>
      </c>
      <c r="L114" s="130">
        <f t="shared" si="21"/>
        <v>0.16129032258064516</v>
      </c>
      <c r="M114" s="131" t="s">
        <v>601</v>
      </c>
      <c r="N114" s="132">
        <v>42530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46</v>
      </c>
      <c r="B115" s="107">
        <v>42380</v>
      </c>
      <c r="C115" s="107"/>
      <c r="D115" s="108" t="s">
        <v>391</v>
      </c>
      <c r="E115" s="109" t="s">
        <v>602</v>
      </c>
      <c r="F115" s="110">
        <v>81</v>
      </c>
      <c r="G115" s="109"/>
      <c r="H115" s="109">
        <v>110</v>
      </c>
      <c r="I115" s="127">
        <v>110</v>
      </c>
      <c r="J115" s="128" t="s">
        <v>684</v>
      </c>
      <c r="K115" s="129">
        <f t="shared" si="20"/>
        <v>29</v>
      </c>
      <c r="L115" s="130">
        <f t="shared" si="21"/>
        <v>0.35802469135802467</v>
      </c>
      <c r="M115" s="131" t="s">
        <v>601</v>
      </c>
      <c r="N115" s="132">
        <v>42745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47</v>
      </c>
      <c r="B116" s="107">
        <v>42382</v>
      </c>
      <c r="C116" s="107"/>
      <c r="D116" s="108" t="s">
        <v>691</v>
      </c>
      <c r="E116" s="109" t="s">
        <v>602</v>
      </c>
      <c r="F116" s="110">
        <v>417.5</v>
      </c>
      <c r="G116" s="109"/>
      <c r="H116" s="109">
        <v>547</v>
      </c>
      <c r="I116" s="127">
        <v>535</v>
      </c>
      <c r="J116" s="128" t="s">
        <v>684</v>
      </c>
      <c r="K116" s="129">
        <f t="shared" si="20"/>
        <v>129.5</v>
      </c>
      <c r="L116" s="130">
        <f t="shared" si="21"/>
        <v>0.31017964071856285</v>
      </c>
      <c r="M116" s="131" t="s">
        <v>601</v>
      </c>
      <c r="N116" s="132">
        <v>42578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48</v>
      </c>
      <c r="B117" s="107">
        <v>42408</v>
      </c>
      <c r="C117" s="107"/>
      <c r="D117" s="108" t="s">
        <v>692</v>
      </c>
      <c r="E117" s="109" t="s">
        <v>625</v>
      </c>
      <c r="F117" s="110">
        <v>650</v>
      </c>
      <c r="G117" s="109"/>
      <c r="H117" s="109">
        <v>800</v>
      </c>
      <c r="I117" s="127">
        <v>800</v>
      </c>
      <c r="J117" s="128" t="s">
        <v>684</v>
      </c>
      <c r="K117" s="129">
        <f t="shared" si="20"/>
        <v>150</v>
      </c>
      <c r="L117" s="130">
        <f t="shared" si="21"/>
        <v>0.23076923076923078</v>
      </c>
      <c r="M117" s="131" t="s">
        <v>601</v>
      </c>
      <c r="N117" s="132">
        <v>43154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49</v>
      </c>
      <c r="B118" s="107">
        <v>42433</v>
      </c>
      <c r="C118" s="107"/>
      <c r="D118" s="108" t="s">
        <v>198</v>
      </c>
      <c r="E118" s="109" t="s">
        <v>625</v>
      </c>
      <c r="F118" s="110">
        <v>437.5</v>
      </c>
      <c r="G118" s="109"/>
      <c r="H118" s="109">
        <v>504.5</v>
      </c>
      <c r="I118" s="127">
        <v>522</v>
      </c>
      <c r="J118" s="128" t="s">
        <v>693</v>
      </c>
      <c r="K118" s="129">
        <f t="shared" si="20"/>
        <v>67</v>
      </c>
      <c r="L118" s="130">
        <f t="shared" si="21"/>
        <v>0.15314285714285714</v>
      </c>
      <c r="M118" s="131" t="s">
        <v>601</v>
      </c>
      <c r="N118" s="132">
        <v>42480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50</v>
      </c>
      <c r="B119" s="107">
        <v>42438</v>
      </c>
      <c r="C119" s="107"/>
      <c r="D119" s="108" t="s">
        <v>694</v>
      </c>
      <c r="E119" s="109" t="s">
        <v>625</v>
      </c>
      <c r="F119" s="110">
        <v>189.5</v>
      </c>
      <c r="G119" s="109"/>
      <c r="H119" s="109">
        <v>218</v>
      </c>
      <c r="I119" s="127">
        <v>218</v>
      </c>
      <c r="J119" s="128" t="s">
        <v>684</v>
      </c>
      <c r="K119" s="129">
        <f t="shared" si="20"/>
        <v>28.5</v>
      </c>
      <c r="L119" s="130">
        <f t="shared" si="21"/>
        <v>0.15039577836411611</v>
      </c>
      <c r="M119" s="131" t="s">
        <v>601</v>
      </c>
      <c r="N119" s="132">
        <v>43034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366">
        <v>51</v>
      </c>
      <c r="B120" s="116">
        <v>42471</v>
      </c>
      <c r="C120" s="116"/>
      <c r="D120" s="117" t="s">
        <v>695</v>
      </c>
      <c r="E120" s="118" t="s">
        <v>625</v>
      </c>
      <c r="F120" s="119">
        <v>36.5</v>
      </c>
      <c r="G120" s="120"/>
      <c r="H120" s="120">
        <v>15.85</v>
      </c>
      <c r="I120" s="120">
        <v>60</v>
      </c>
      <c r="J120" s="139" t="s">
        <v>696</v>
      </c>
      <c r="K120" s="135">
        <f t="shared" si="20"/>
        <v>-20.65</v>
      </c>
      <c r="L120" s="169">
        <f t="shared" si="21"/>
        <v>-0.5657534246575342</v>
      </c>
      <c r="M120" s="137" t="s">
        <v>665</v>
      </c>
      <c r="N120" s="170">
        <v>43627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52</v>
      </c>
      <c r="B121" s="107">
        <v>42472</v>
      </c>
      <c r="C121" s="107"/>
      <c r="D121" s="108" t="s">
        <v>697</v>
      </c>
      <c r="E121" s="109" t="s">
        <v>625</v>
      </c>
      <c r="F121" s="110">
        <v>93</v>
      </c>
      <c r="G121" s="109"/>
      <c r="H121" s="109">
        <v>149</v>
      </c>
      <c r="I121" s="127">
        <v>140</v>
      </c>
      <c r="J121" s="142" t="s">
        <v>698</v>
      </c>
      <c r="K121" s="129">
        <f t="shared" si="20"/>
        <v>56</v>
      </c>
      <c r="L121" s="130">
        <f t="shared" si="21"/>
        <v>0.60215053763440862</v>
      </c>
      <c r="M121" s="131" t="s">
        <v>601</v>
      </c>
      <c r="N121" s="132">
        <v>42740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53</v>
      </c>
      <c r="B122" s="107">
        <v>42472</v>
      </c>
      <c r="C122" s="107"/>
      <c r="D122" s="108" t="s">
        <v>699</v>
      </c>
      <c r="E122" s="109" t="s">
        <v>625</v>
      </c>
      <c r="F122" s="110">
        <v>130</v>
      </c>
      <c r="G122" s="109"/>
      <c r="H122" s="109">
        <v>150</v>
      </c>
      <c r="I122" s="127" t="s">
        <v>700</v>
      </c>
      <c r="J122" s="128" t="s">
        <v>684</v>
      </c>
      <c r="K122" s="129">
        <f t="shared" si="20"/>
        <v>20</v>
      </c>
      <c r="L122" s="130">
        <f t="shared" si="21"/>
        <v>0.15384615384615385</v>
      </c>
      <c r="M122" s="131" t="s">
        <v>601</v>
      </c>
      <c r="N122" s="132">
        <v>42564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54</v>
      </c>
      <c r="B123" s="107">
        <v>42473</v>
      </c>
      <c r="C123" s="107"/>
      <c r="D123" s="108" t="s">
        <v>355</v>
      </c>
      <c r="E123" s="109" t="s">
        <v>625</v>
      </c>
      <c r="F123" s="110">
        <v>196</v>
      </c>
      <c r="G123" s="109"/>
      <c r="H123" s="109">
        <v>299</v>
      </c>
      <c r="I123" s="127">
        <v>299</v>
      </c>
      <c r="J123" s="128" t="s">
        <v>684</v>
      </c>
      <c r="K123" s="129">
        <v>103</v>
      </c>
      <c r="L123" s="130">
        <v>0.52551020408163296</v>
      </c>
      <c r="M123" s="131" t="s">
        <v>601</v>
      </c>
      <c r="N123" s="132">
        <v>42620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55</v>
      </c>
      <c r="B124" s="107">
        <v>42473</v>
      </c>
      <c r="C124" s="107"/>
      <c r="D124" s="108" t="s">
        <v>758</v>
      </c>
      <c r="E124" s="109" t="s">
        <v>625</v>
      </c>
      <c r="F124" s="110">
        <v>88</v>
      </c>
      <c r="G124" s="109"/>
      <c r="H124" s="109">
        <v>103</v>
      </c>
      <c r="I124" s="127">
        <v>103</v>
      </c>
      <c r="J124" s="128" t="s">
        <v>684</v>
      </c>
      <c r="K124" s="129">
        <v>15</v>
      </c>
      <c r="L124" s="130">
        <v>0.170454545454545</v>
      </c>
      <c r="M124" s="131" t="s">
        <v>601</v>
      </c>
      <c r="N124" s="132">
        <v>42530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56</v>
      </c>
      <c r="B125" s="107">
        <v>42492</v>
      </c>
      <c r="C125" s="107"/>
      <c r="D125" s="108" t="s">
        <v>701</v>
      </c>
      <c r="E125" s="109" t="s">
        <v>625</v>
      </c>
      <c r="F125" s="110">
        <v>127.5</v>
      </c>
      <c r="G125" s="109"/>
      <c r="H125" s="109">
        <v>148</v>
      </c>
      <c r="I125" s="127" t="s">
        <v>702</v>
      </c>
      <c r="J125" s="128" t="s">
        <v>684</v>
      </c>
      <c r="K125" s="129">
        <f>H125-F125</f>
        <v>20.5</v>
      </c>
      <c r="L125" s="130">
        <f>K125/F125</f>
        <v>0.16078431372549021</v>
      </c>
      <c r="M125" s="131" t="s">
        <v>601</v>
      </c>
      <c r="N125" s="132">
        <v>42564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57</v>
      </c>
      <c r="B126" s="107">
        <v>42493</v>
      </c>
      <c r="C126" s="107"/>
      <c r="D126" s="108" t="s">
        <v>703</v>
      </c>
      <c r="E126" s="109" t="s">
        <v>625</v>
      </c>
      <c r="F126" s="110">
        <v>675</v>
      </c>
      <c r="G126" s="109"/>
      <c r="H126" s="109">
        <v>815</v>
      </c>
      <c r="I126" s="127" t="s">
        <v>704</v>
      </c>
      <c r="J126" s="128" t="s">
        <v>684</v>
      </c>
      <c r="K126" s="129">
        <f>H126-F126</f>
        <v>140</v>
      </c>
      <c r="L126" s="130">
        <f>K126/F126</f>
        <v>0.2074074074074074</v>
      </c>
      <c r="M126" s="131" t="s">
        <v>601</v>
      </c>
      <c r="N126" s="132">
        <v>43154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5">
        <v>58</v>
      </c>
      <c r="B127" s="111">
        <v>42522</v>
      </c>
      <c r="C127" s="111"/>
      <c r="D127" s="112" t="s">
        <v>759</v>
      </c>
      <c r="E127" s="113" t="s">
        <v>625</v>
      </c>
      <c r="F127" s="114">
        <v>500</v>
      </c>
      <c r="G127" s="114"/>
      <c r="H127" s="115">
        <v>232.5</v>
      </c>
      <c r="I127" s="133" t="s">
        <v>760</v>
      </c>
      <c r="J127" s="134" t="s">
        <v>761</v>
      </c>
      <c r="K127" s="135">
        <f>H127-F127</f>
        <v>-267.5</v>
      </c>
      <c r="L127" s="136">
        <f>K127/F127</f>
        <v>-0.53500000000000003</v>
      </c>
      <c r="M127" s="137" t="s">
        <v>665</v>
      </c>
      <c r="N127" s="138">
        <v>43735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59</v>
      </c>
      <c r="B128" s="107">
        <v>42527</v>
      </c>
      <c r="C128" s="107"/>
      <c r="D128" s="108" t="s">
        <v>705</v>
      </c>
      <c r="E128" s="109" t="s">
        <v>625</v>
      </c>
      <c r="F128" s="110">
        <v>110</v>
      </c>
      <c r="G128" s="109"/>
      <c r="H128" s="109">
        <v>126.5</v>
      </c>
      <c r="I128" s="127">
        <v>125</v>
      </c>
      <c r="J128" s="128" t="s">
        <v>634</v>
      </c>
      <c r="K128" s="129">
        <f>H128-F128</f>
        <v>16.5</v>
      </c>
      <c r="L128" s="130">
        <f>K128/F128</f>
        <v>0.15</v>
      </c>
      <c r="M128" s="131" t="s">
        <v>601</v>
      </c>
      <c r="N128" s="132">
        <v>42552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60</v>
      </c>
      <c r="B129" s="107">
        <v>42538</v>
      </c>
      <c r="C129" s="107"/>
      <c r="D129" s="108" t="s">
        <v>706</v>
      </c>
      <c r="E129" s="109" t="s">
        <v>625</v>
      </c>
      <c r="F129" s="110">
        <v>44</v>
      </c>
      <c r="G129" s="109"/>
      <c r="H129" s="109">
        <v>69.5</v>
      </c>
      <c r="I129" s="127">
        <v>69.5</v>
      </c>
      <c r="J129" s="128" t="s">
        <v>707</v>
      </c>
      <c r="K129" s="129">
        <f>H129-F129</f>
        <v>25.5</v>
      </c>
      <c r="L129" s="130">
        <f>K129/F129</f>
        <v>0.57954545454545459</v>
      </c>
      <c r="M129" s="131" t="s">
        <v>601</v>
      </c>
      <c r="N129" s="132">
        <v>42977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61</v>
      </c>
      <c r="B130" s="107">
        <v>42549</v>
      </c>
      <c r="C130" s="107"/>
      <c r="D130" s="149" t="s">
        <v>762</v>
      </c>
      <c r="E130" s="109" t="s">
        <v>625</v>
      </c>
      <c r="F130" s="110">
        <v>262.5</v>
      </c>
      <c r="G130" s="109"/>
      <c r="H130" s="109">
        <v>340</v>
      </c>
      <c r="I130" s="127">
        <v>333</v>
      </c>
      <c r="J130" s="128" t="s">
        <v>763</v>
      </c>
      <c r="K130" s="129">
        <v>77.5</v>
      </c>
      <c r="L130" s="130">
        <v>0.29523809523809502</v>
      </c>
      <c r="M130" s="131" t="s">
        <v>601</v>
      </c>
      <c r="N130" s="132">
        <v>43017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62</v>
      </c>
      <c r="B131" s="107">
        <v>42549</v>
      </c>
      <c r="C131" s="107"/>
      <c r="D131" s="149" t="s">
        <v>764</v>
      </c>
      <c r="E131" s="109" t="s">
        <v>625</v>
      </c>
      <c r="F131" s="110">
        <v>840</v>
      </c>
      <c r="G131" s="109"/>
      <c r="H131" s="109">
        <v>1230</v>
      </c>
      <c r="I131" s="127">
        <v>1230</v>
      </c>
      <c r="J131" s="128" t="s">
        <v>684</v>
      </c>
      <c r="K131" s="129">
        <v>390</v>
      </c>
      <c r="L131" s="130">
        <v>0.46428571428571402</v>
      </c>
      <c r="M131" s="131" t="s">
        <v>601</v>
      </c>
      <c r="N131" s="132">
        <v>42649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367">
        <v>63</v>
      </c>
      <c r="B132" s="144">
        <v>42556</v>
      </c>
      <c r="C132" s="144"/>
      <c r="D132" s="145" t="s">
        <v>708</v>
      </c>
      <c r="E132" s="146" t="s">
        <v>625</v>
      </c>
      <c r="F132" s="147">
        <v>395</v>
      </c>
      <c r="G132" s="148"/>
      <c r="H132" s="148">
        <f>(468.5+342.5)/2</f>
        <v>405.5</v>
      </c>
      <c r="I132" s="148">
        <v>510</v>
      </c>
      <c r="J132" s="171" t="s">
        <v>709</v>
      </c>
      <c r="K132" s="172">
        <f t="shared" ref="K132:K138" si="22">H132-F132</f>
        <v>10.5</v>
      </c>
      <c r="L132" s="173">
        <f t="shared" ref="L132:L138" si="23">K132/F132</f>
        <v>2.6582278481012658E-2</v>
      </c>
      <c r="M132" s="174" t="s">
        <v>710</v>
      </c>
      <c r="N132" s="175">
        <v>43606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5">
        <v>64</v>
      </c>
      <c r="B133" s="111">
        <v>42584</v>
      </c>
      <c r="C133" s="111"/>
      <c r="D133" s="112" t="s">
        <v>711</v>
      </c>
      <c r="E133" s="113" t="s">
        <v>602</v>
      </c>
      <c r="F133" s="114">
        <f>169.5-12.8</f>
        <v>156.69999999999999</v>
      </c>
      <c r="G133" s="114"/>
      <c r="H133" s="115">
        <v>77</v>
      </c>
      <c r="I133" s="133" t="s">
        <v>712</v>
      </c>
      <c r="J133" s="397" t="s">
        <v>3403</v>
      </c>
      <c r="K133" s="135">
        <f t="shared" si="22"/>
        <v>-79.699999999999989</v>
      </c>
      <c r="L133" s="136">
        <f t="shared" si="23"/>
        <v>-0.50861518825781749</v>
      </c>
      <c r="M133" s="137" t="s">
        <v>665</v>
      </c>
      <c r="N133" s="138">
        <v>43522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5">
        <v>65</v>
      </c>
      <c r="B134" s="111">
        <v>42586</v>
      </c>
      <c r="C134" s="111"/>
      <c r="D134" s="112" t="s">
        <v>713</v>
      </c>
      <c r="E134" s="113" t="s">
        <v>625</v>
      </c>
      <c r="F134" s="114">
        <v>400</v>
      </c>
      <c r="G134" s="114"/>
      <c r="H134" s="115">
        <v>305</v>
      </c>
      <c r="I134" s="133">
        <v>475</v>
      </c>
      <c r="J134" s="134" t="s">
        <v>714</v>
      </c>
      <c r="K134" s="135">
        <f t="shared" si="22"/>
        <v>-95</v>
      </c>
      <c r="L134" s="136">
        <f t="shared" si="23"/>
        <v>-0.23749999999999999</v>
      </c>
      <c r="M134" s="137" t="s">
        <v>665</v>
      </c>
      <c r="N134" s="138">
        <v>43606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66</v>
      </c>
      <c r="B135" s="107">
        <v>42593</v>
      </c>
      <c r="C135" s="107"/>
      <c r="D135" s="108" t="s">
        <v>715</v>
      </c>
      <c r="E135" s="109" t="s">
        <v>625</v>
      </c>
      <c r="F135" s="110">
        <v>86.5</v>
      </c>
      <c r="G135" s="109"/>
      <c r="H135" s="109">
        <v>130</v>
      </c>
      <c r="I135" s="127">
        <v>130</v>
      </c>
      <c r="J135" s="142" t="s">
        <v>716</v>
      </c>
      <c r="K135" s="129">
        <f t="shared" si="22"/>
        <v>43.5</v>
      </c>
      <c r="L135" s="130">
        <f t="shared" si="23"/>
        <v>0.50289017341040465</v>
      </c>
      <c r="M135" s="131" t="s">
        <v>601</v>
      </c>
      <c r="N135" s="132">
        <v>43091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5">
        <v>67</v>
      </c>
      <c r="B136" s="111">
        <v>42600</v>
      </c>
      <c r="C136" s="111"/>
      <c r="D136" s="112" t="s">
        <v>382</v>
      </c>
      <c r="E136" s="113" t="s">
        <v>625</v>
      </c>
      <c r="F136" s="114">
        <v>133.5</v>
      </c>
      <c r="G136" s="114"/>
      <c r="H136" s="115">
        <v>126.5</v>
      </c>
      <c r="I136" s="133">
        <v>178</v>
      </c>
      <c r="J136" s="134" t="s">
        <v>717</v>
      </c>
      <c r="K136" s="135">
        <f t="shared" si="22"/>
        <v>-7</v>
      </c>
      <c r="L136" s="136">
        <f t="shared" si="23"/>
        <v>-5.2434456928838954E-2</v>
      </c>
      <c r="M136" s="137" t="s">
        <v>665</v>
      </c>
      <c r="N136" s="138">
        <v>42615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68</v>
      </c>
      <c r="B137" s="107">
        <v>42613</v>
      </c>
      <c r="C137" s="107"/>
      <c r="D137" s="108" t="s">
        <v>718</v>
      </c>
      <c r="E137" s="109" t="s">
        <v>625</v>
      </c>
      <c r="F137" s="110">
        <v>560</v>
      </c>
      <c r="G137" s="109"/>
      <c r="H137" s="109">
        <v>725</v>
      </c>
      <c r="I137" s="127">
        <v>725</v>
      </c>
      <c r="J137" s="128" t="s">
        <v>627</v>
      </c>
      <c r="K137" s="129">
        <f t="shared" si="22"/>
        <v>165</v>
      </c>
      <c r="L137" s="130">
        <f t="shared" si="23"/>
        <v>0.29464285714285715</v>
      </c>
      <c r="M137" s="131" t="s">
        <v>601</v>
      </c>
      <c r="N137" s="132">
        <v>42456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69</v>
      </c>
      <c r="B138" s="107">
        <v>42614</v>
      </c>
      <c r="C138" s="107"/>
      <c r="D138" s="108" t="s">
        <v>719</v>
      </c>
      <c r="E138" s="109" t="s">
        <v>625</v>
      </c>
      <c r="F138" s="110">
        <v>160.5</v>
      </c>
      <c r="G138" s="109"/>
      <c r="H138" s="109">
        <v>210</v>
      </c>
      <c r="I138" s="127">
        <v>210</v>
      </c>
      <c r="J138" s="128" t="s">
        <v>627</v>
      </c>
      <c r="K138" s="129">
        <f t="shared" si="22"/>
        <v>49.5</v>
      </c>
      <c r="L138" s="130">
        <f t="shared" si="23"/>
        <v>0.30841121495327101</v>
      </c>
      <c r="M138" s="131" t="s">
        <v>601</v>
      </c>
      <c r="N138" s="132">
        <v>42871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70</v>
      </c>
      <c r="B139" s="107">
        <v>42646</v>
      </c>
      <c r="C139" s="107"/>
      <c r="D139" s="149" t="s">
        <v>406</v>
      </c>
      <c r="E139" s="109" t="s">
        <v>625</v>
      </c>
      <c r="F139" s="110">
        <v>430</v>
      </c>
      <c r="G139" s="109"/>
      <c r="H139" s="109">
        <v>596</v>
      </c>
      <c r="I139" s="127">
        <v>575</v>
      </c>
      <c r="J139" s="128" t="s">
        <v>765</v>
      </c>
      <c r="K139" s="129">
        <v>166</v>
      </c>
      <c r="L139" s="130">
        <v>0.38604651162790699</v>
      </c>
      <c r="M139" s="131" t="s">
        <v>601</v>
      </c>
      <c r="N139" s="132">
        <v>42769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71</v>
      </c>
      <c r="B140" s="107">
        <v>42657</v>
      </c>
      <c r="C140" s="107"/>
      <c r="D140" s="108" t="s">
        <v>720</v>
      </c>
      <c r="E140" s="109" t="s">
        <v>625</v>
      </c>
      <c r="F140" s="110">
        <v>280</v>
      </c>
      <c r="G140" s="109"/>
      <c r="H140" s="109">
        <v>345</v>
      </c>
      <c r="I140" s="127">
        <v>345</v>
      </c>
      <c r="J140" s="128" t="s">
        <v>627</v>
      </c>
      <c r="K140" s="129">
        <f t="shared" ref="K140:K145" si="24">H140-F140</f>
        <v>65</v>
      </c>
      <c r="L140" s="130">
        <f>K140/F140</f>
        <v>0.23214285714285715</v>
      </c>
      <c r="M140" s="131" t="s">
        <v>601</v>
      </c>
      <c r="N140" s="132">
        <v>42814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72</v>
      </c>
      <c r="B141" s="107">
        <v>42657</v>
      </c>
      <c r="C141" s="107"/>
      <c r="D141" s="108" t="s">
        <v>721</v>
      </c>
      <c r="E141" s="109" t="s">
        <v>625</v>
      </c>
      <c r="F141" s="110">
        <v>245</v>
      </c>
      <c r="G141" s="109"/>
      <c r="H141" s="109">
        <v>325.5</v>
      </c>
      <c r="I141" s="127">
        <v>330</v>
      </c>
      <c r="J141" s="128" t="s">
        <v>722</v>
      </c>
      <c r="K141" s="129">
        <f t="shared" si="24"/>
        <v>80.5</v>
      </c>
      <c r="L141" s="130">
        <f>K141/F141</f>
        <v>0.32857142857142857</v>
      </c>
      <c r="M141" s="131" t="s">
        <v>601</v>
      </c>
      <c r="N141" s="132">
        <v>42769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73</v>
      </c>
      <c r="B142" s="107">
        <v>42660</v>
      </c>
      <c r="C142" s="107"/>
      <c r="D142" s="108" t="s">
        <v>350</v>
      </c>
      <c r="E142" s="109" t="s">
        <v>625</v>
      </c>
      <c r="F142" s="110">
        <v>125</v>
      </c>
      <c r="G142" s="109"/>
      <c r="H142" s="109">
        <v>160</v>
      </c>
      <c r="I142" s="127">
        <v>160</v>
      </c>
      <c r="J142" s="128" t="s">
        <v>684</v>
      </c>
      <c r="K142" s="129">
        <f t="shared" si="24"/>
        <v>35</v>
      </c>
      <c r="L142" s="130">
        <v>0.28000000000000003</v>
      </c>
      <c r="M142" s="131" t="s">
        <v>601</v>
      </c>
      <c r="N142" s="132">
        <v>42803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74</v>
      </c>
      <c r="B143" s="107">
        <v>42660</v>
      </c>
      <c r="C143" s="107"/>
      <c r="D143" s="108" t="s">
        <v>484</v>
      </c>
      <c r="E143" s="109" t="s">
        <v>625</v>
      </c>
      <c r="F143" s="110">
        <v>114</v>
      </c>
      <c r="G143" s="109"/>
      <c r="H143" s="109">
        <v>145</v>
      </c>
      <c r="I143" s="127">
        <v>145</v>
      </c>
      <c r="J143" s="128" t="s">
        <v>684</v>
      </c>
      <c r="K143" s="129">
        <f t="shared" si="24"/>
        <v>31</v>
      </c>
      <c r="L143" s="130">
        <f>K143/F143</f>
        <v>0.27192982456140352</v>
      </c>
      <c r="M143" s="131" t="s">
        <v>601</v>
      </c>
      <c r="N143" s="132">
        <v>42859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75</v>
      </c>
      <c r="B144" s="107">
        <v>42660</v>
      </c>
      <c r="C144" s="107"/>
      <c r="D144" s="108" t="s">
        <v>723</v>
      </c>
      <c r="E144" s="109" t="s">
        <v>625</v>
      </c>
      <c r="F144" s="110">
        <v>212</v>
      </c>
      <c r="G144" s="109"/>
      <c r="H144" s="109">
        <v>280</v>
      </c>
      <c r="I144" s="127">
        <v>276</v>
      </c>
      <c r="J144" s="128" t="s">
        <v>724</v>
      </c>
      <c r="K144" s="129">
        <f t="shared" si="24"/>
        <v>68</v>
      </c>
      <c r="L144" s="130">
        <f>K144/F144</f>
        <v>0.32075471698113206</v>
      </c>
      <c r="M144" s="131" t="s">
        <v>601</v>
      </c>
      <c r="N144" s="132">
        <v>42858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76</v>
      </c>
      <c r="B145" s="107">
        <v>42678</v>
      </c>
      <c r="C145" s="107"/>
      <c r="D145" s="108" t="s">
        <v>152</v>
      </c>
      <c r="E145" s="109" t="s">
        <v>625</v>
      </c>
      <c r="F145" s="110">
        <v>155</v>
      </c>
      <c r="G145" s="109"/>
      <c r="H145" s="109">
        <v>210</v>
      </c>
      <c r="I145" s="127">
        <v>210</v>
      </c>
      <c r="J145" s="128" t="s">
        <v>725</v>
      </c>
      <c r="K145" s="129">
        <f t="shared" si="24"/>
        <v>55</v>
      </c>
      <c r="L145" s="130">
        <f>K145/F145</f>
        <v>0.35483870967741937</v>
      </c>
      <c r="M145" s="131" t="s">
        <v>601</v>
      </c>
      <c r="N145" s="132">
        <v>42944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5">
        <v>77</v>
      </c>
      <c r="B146" s="111">
        <v>42710</v>
      </c>
      <c r="C146" s="111"/>
      <c r="D146" s="112" t="s">
        <v>766</v>
      </c>
      <c r="E146" s="113" t="s">
        <v>625</v>
      </c>
      <c r="F146" s="114">
        <v>150.5</v>
      </c>
      <c r="G146" s="114"/>
      <c r="H146" s="115">
        <v>72.5</v>
      </c>
      <c r="I146" s="133">
        <v>174</v>
      </c>
      <c r="J146" s="134" t="s">
        <v>767</v>
      </c>
      <c r="K146" s="135">
        <v>-78</v>
      </c>
      <c r="L146" s="136">
        <v>-0.51827242524916906</v>
      </c>
      <c r="M146" s="137" t="s">
        <v>665</v>
      </c>
      <c r="N146" s="138">
        <v>43333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78</v>
      </c>
      <c r="B147" s="107">
        <v>42712</v>
      </c>
      <c r="C147" s="107"/>
      <c r="D147" s="108" t="s">
        <v>126</v>
      </c>
      <c r="E147" s="109" t="s">
        <v>625</v>
      </c>
      <c r="F147" s="110">
        <v>380</v>
      </c>
      <c r="G147" s="109"/>
      <c r="H147" s="109">
        <v>478</v>
      </c>
      <c r="I147" s="127">
        <v>468</v>
      </c>
      <c r="J147" s="128" t="s">
        <v>684</v>
      </c>
      <c r="K147" s="129">
        <f>H147-F147</f>
        <v>98</v>
      </c>
      <c r="L147" s="130">
        <f>K147/F147</f>
        <v>0.25789473684210529</v>
      </c>
      <c r="M147" s="131" t="s">
        <v>601</v>
      </c>
      <c r="N147" s="132">
        <v>43025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79</v>
      </c>
      <c r="B148" s="107">
        <v>42734</v>
      </c>
      <c r="C148" s="107"/>
      <c r="D148" s="108" t="s">
        <v>249</v>
      </c>
      <c r="E148" s="109" t="s">
        <v>625</v>
      </c>
      <c r="F148" s="110">
        <v>305</v>
      </c>
      <c r="G148" s="109"/>
      <c r="H148" s="109">
        <v>375</v>
      </c>
      <c r="I148" s="127">
        <v>375</v>
      </c>
      <c r="J148" s="128" t="s">
        <v>684</v>
      </c>
      <c r="K148" s="129">
        <f>H148-F148</f>
        <v>70</v>
      </c>
      <c r="L148" s="130">
        <f>K148/F148</f>
        <v>0.22950819672131148</v>
      </c>
      <c r="M148" s="131" t="s">
        <v>601</v>
      </c>
      <c r="N148" s="132">
        <v>42768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80</v>
      </c>
      <c r="B149" s="107">
        <v>42739</v>
      </c>
      <c r="C149" s="107"/>
      <c r="D149" s="108" t="s">
        <v>352</v>
      </c>
      <c r="E149" s="109" t="s">
        <v>625</v>
      </c>
      <c r="F149" s="110">
        <v>99.5</v>
      </c>
      <c r="G149" s="109"/>
      <c r="H149" s="109">
        <v>158</v>
      </c>
      <c r="I149" s="127">
        <v>158</v>
      </c>
      <c r="J149" s="128" t="s">
        <v>684</v>
      </c>
      <c r="K149" s="129">
        <f>H149-F149</f>
        <v>58.5</v>
      </c>
      <c r="L149" s="130">
        <f>K149/F149</f>
        <v>0.5879396984924623</v>
      </c>
      <c r="M149" s="131" t="s">
        <v>601</v>
      </c>
      <c r="N149" s="132">
        <v>42898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81</v>
      </c>
      <c r="B150" s="107">
        <v>42739</v>
      </c>
      <c r="C150" s="107"/>
      <c r="D150" s="108" t="s">
        <v>352</v>
      </c>
      <c r="E150" s="109" t="s">
        <v>625</v>
      </c>
      <c r="F150" s="110">
        <v>99.5</v>
      </c>
      <c r="G150" s="109"/>
      <c r="H150" s="109">
        <v>158</v>
      </c>
      <c r="I150" s="127">
        <v>158</v>
      </c>
      <c r="J150" s="128" t="s">
        <v>684</v>
      </c>
      <c r="K150" s="129">
        <v>58.5</v>
      </c>
      <c r="L150" s="130">
        <v>0.58793969849246197</v>
      </c>
      <c r="M150" s="131" t="s">
        <v>601</v>
      </c>
      <c r="N150" s="132">
        <v>42898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82</v>
      </c>
      <c r="B151" s="107">
        <v>42786</v>
      </c>
      <c r="C151" s="107"/>
      <c r="D151" s="108" t="s">
        <v>170</v>
      </c>
      <c r="E151" s="109" t="s">
        <v>625</v>
      </c>
      <c r="F151" s="110">
        <v>140.5</v>
      </c>
      <c r="G151" s="109"/>
      <c r="H151" s="109">
        <v>220</v>
      </c>
      <c r="I151" s="127">
        <v>220</v>
      </c>
      <c r="J151" s="128" t="s">
        <v>684</v>
      </c>
      <c r="K151" s="129">
        <f>H151-F151</f>
        <v>79.5</v>
      </c>
      <c r="L151" s="130">
        <f>K151/F151</f>
        <v>0.5658362989323843</v>
      </c>
      <c r="M151" s="131" t="s">
        <v>601</v>
      </c>
      <c r="N151" s="132">
        <v>42864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83</v>
      </c>
      <c r="B152" s="107">
        <v>42786</v>
      </c>
      <c r="C152" s="107"/>
      <c r="D152" s="108" t="s">
        <v>768</v>
      </c>
      <c r="E152" s="109" t="s">
        <v>625</v>
      </c>
      <c r="F152" s="110">
        <v>202.5</v>
      </c>
      <c r="G152" s="109"/>
      <c r="H152" s="109">
        <v>234</v>
      </c>
      <c r="I152" s="127">
        <v>234</v>
      </c>
      <c r="J152" s="128" t="s">
        <v>684</v>
      </c>
      <c r="K152" s="129">
        <v>31.5</v>
      </c>
      <c r="L152" s="130">
        <v>0.155555555555556</v>
      </c>
      <c r="M152" s="131" t="s">
        <v>601</v>
      </c>
      <c r="N152" s="132">
        <v>42836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84</v>
      </c>
      <c r="B153" s="107">
        <v>42818</v>
      </c>
      <c r="C153" s="107"/>
      <c r="D153" s="108" t="s">
        <v>558</v>
      </c>
      <c r="E153" s="109" t="s">
        <v>625</v>
      </c>
      <c r="F153" s="110">
        <v>300.5</v>
      </c>
      <c r="G153" s="109"/>
      <c r="H153" s="109">
        <v>417.5</v>
      </c>
      <c r="I153" s="127">
        <v>420</v>
      </c>
      <c r="J153" s="128" t="s">
        <v>726</v>
      </c>
      <c r="K153" s="129">
        <f>H153-F153</f>
        <v>117</v>
      </c>
      <c r="L153" s="130">
        <f>K153/F153</f>
        <v>0.38935108153078202</v>
      </c>
      <c r="M153" s="131" t="s">
        <v>601</v>
      </c>
      <c r="N153" s="132">
        <v>43070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85</v>
      </c>
      <c r="B154" s="107">
        <v>42818</v>
      </c>
      <c r="C154" s="107"/>
      <c r="D154" s="108" t="s">
        <v>764</v>
      </c>
      <c r="E154" s="109" t="s">
        <v>625</v>
      </c>
      <c r="F154" s="110">
        <v>850</v>
      </c>
      <c r="G154" s="109"/>
      <c r="H154" s="109">
        <v>1042.5</v>
      </c>
      <c r="I154" s="127">
        <v>1023</v>
      </c>
      <c r="J154" s="128" t="s">
        <v>769</v>
      </c>
      <c r="K154" s="129">
        <v>192.5</v>
      </c>
      <c r="L154" s="130">
        <v>0.22647058823529401</v>
      </c>
      <c r="M154" s="131" t="s">
        <v>601</v>
      </c>
      <c r="N154" s="132">
        <v>42830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86</v>
      </c>
      <c r="B155" s="107">
        <v>42830</v>
      </c>
      <c r="C155" s="107"/>
      <c r="D155" s="108" t="s">
        <v>502</v>
      </c>
      <c r="E155" s="109" t="s">
        <v>625</v>
      </c>
      <c r="F155" s="110">
        <v>785</v>
      </c>
      <c r="G155" s="109"/>
      <c r="H155" s="109">
        <v>930</v>
      </c>
      <c r="I155" s="127">
        <v>920</v>
      </c>
      <c r="J155" s="128" t="s">
        <v>727</v>
      </c>
      <c r="K155" s="129">
        <f>H155-F155</f>
        <v>145</v>
      </c>
      <c r="L155" s="130">
        <f>K155/F155</f>
        <v>0.18471337579617833</v>
      </c>
      <c r="M155" s="131" t="s">
        <v>601</v>
      </c>
      <c r="N155" s="132">
        <v>42976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5">
        <v>87</v>
      </c>
      <c r="B156" s="111">
        <v>42831</v>
      </c>
      <c r="C156" s="111"/>
      <c r="D156" s="112" t="s">
        <v>770</v>
      </c>
      <c r="E156" s="113" t="s">
        <v>625</v>
      </c>
      <c r="F156" s="114">
        <v>40</v>
      </c>
      <c r="G156" s="114"/>
      <c r="H156" s="115">
        <v>13.1</v>
      </c>
      <c r="I156" s="133">
        <v>60</v>
      </c>
      <c r="J156" s="139" t="s">
        <v>771</v>
      </c>
      <c r="K156" s="135">
        <v>-26.9</v>
      </c>
      <c r="L156" s="136">
        <v>-0.67249999999999999</v>
      </c>
      <c r="M156" s="137" t="s">
        <v>665</v>
      </c>
      <c r="N156" s="138">
        <v>43138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88</v>
      </c>
      <c r="B157" s="107">
        <v>42837</v>
      </c>
      <c r="C157" s="107"/>
      <c r="D157" s="108" t="s">
        <v>89</v>
      </c>
      <c r="E157" s="109" t="s">
        <v>625</v>
      </c>
      <c r="F157" s="110">
        <v>289.5</v>
      </c>
      <c r="G157" s="109"/>
      <c r="H157" s="109">
        <v>354</v>
      </c>
      <c r="I157" s="127">
        <v>360</v>
      </c>
      <c r="J157" s="128" t="s">
        <v>728</v>
      </c>
      <c r="K157" s="129">
        <f t="shared" ref="K157:K165" si="25">H157-F157</f>
        <v>64.5</v>
      </c>
      <c r="L157" s="130">
        <f t="shared" ref="L157:L165" si="26">K157/F157</f>
        <v>0.22279792746113988</v>
      </c>
      <c r="M157" s="131" t="s">
        <v>601</v>
      </c>
      <c r="N157" s="132">
        <v>43040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89</v>
      </c>
      <c r="B158" s="107">
        <v>42845</v>
      </c>
      <c r="C158" s="107"/>
      <c r="D158" s="108" t="s">
        <v>439</v>
      </c>
      <c r="E158" s="109" t="s">
        <v>625</v>
      </c>
      <c r="F158" s="110">
        <v>700</v>
      </c>
      <c r="G158" s="109"/>
      <c r="H158" s="109">
        <v>840</v>
      </c>
      <c r="I158" s="127">
        <v>840</v>
      </c>
      <c r="J158" s="128" t="s">
        <v>729</v>
      </c>
      <c r="K158" s="129">
        <f t="shared" si="25"/>
        <v>140</v>
      </c>
      <c r="L158" s="130">
        <f t="shared" si="26"/>
        <v>0.2</v>
      </c>
      <c r="M158" s="131" t="s">
        <v>601</v>
      </c>
      <c r="N158" s="132">
        <v>42893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90</v>
      </c>
      <c r="B159" s="107">
        <v>42887</v>
      </c>
      <c r="C159" s="107"/>
      <c r="D159" s="149" t="s">
        <v>364</v>
      </c>
      <c r="E159" s="109" t="s">
        <v>625</v>
      </c>
      <c r="F159" s="110">
        <v>130</v>
      </c>
      <c r="G159" s="109"/>
      <c r="H159" s="109">
        <v>144.25</v>
      </c>
      <c r="I159" s="127">
        <v>170</v>
      </c>
      <c r="J159" s="128" t="s">
        <v>730</v>
      </c>
      <c r="K159" s="129">
        <f t="shared" si="25"/>
        <v>14.25</v>
      </c>
      <c r="L159" s="130">
        <f t="shared" si="26"/>
        <v>0.10961538461538461</v>
      </c>
      <c r="M159" s="131" t="s">
        <v>601</v>
      </c>
      <c r="N159" s="132">
        <v>43675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91</v>
      </c>
      <c r="B160" s="107">
        <v>42901</v>
      </c>
      <c r="C160" s="107"/>
      <c r="D160" s="149" t="s">
        <v>731</v>
      </c>
      <c r="E160" s="109" t="s">
        <v>625</v>
      </c>
      <c r="F160" s="110">
        <v>214.5</v>
      </c>
      <c r="G160" s="109"/>
      <c r="H160" s="109">
        <v>262</v>
      </c>
      <c r="I160" s="127">
        <v>262</v>
      </c>
      <c r="J160" s="128" t="s">
        <v>732</v>
      </c>
      <c r="K160" s="129">
        <f t="shared" si="25"/>
        <v>47.5</v>
      </c>
      <c r="L160" s="130">
        <f t="shared" si="26"/>
        <v>0.22144522144522144</v>
      </c>
      <c r="M160" s="131" t="s">
        <v>601</v>
      </c>
      <c r="N160" s="132">
        <v>42977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6">
        <v>92</v>
      </c>
      <c r="B161" s="155">
        <v>42933</v>
      </c>
      <c r="C161" s="155"/>
      <c r="D161" s="156" t="s">
        <v>733</v>
      </c>
      <c r="E161" s="157" t="s">
        <v>625</v>
      </c>
      <c r="F161" s="158">
        <v>370</v>
      </c>
      <c r="G161" s="157"/>
      <c r="H161" s="157">
        <v>447.5</v>
      </c>
      <c r="I161" s="179">
        <v>450</v>
      </c>
      <c r="J161" s="232" t="s">
        <v>684</v>
      </c>
      <c r="K161" s="129">
        <f t="shared" si="25"/>
        <v>77.5</v>
      </c>
      <c r="L161" s="181">
        <f t="shared" si="26"/>
        <v>0.20945945945945946</v>
      </c>
      <c r="M161" s="182" t="s">
        <v>601</v>
      </c>
      <c r="N161" s="183">
        <v>43035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6">
        <v>93</v>
      </c>
      <c r="B162" s="155">
        <v>42943</v>
      </c>
      <c r="C162" s="155"/>
      <c r="D162" s="156" t="s">
        <v>168</v>
      </c>
      <c r="E162" s="157" t="s">
        <v>625</v>
      </c>
      <c r="F162" s="158">
        <v>657.5</v>
      </c>
      <c r="G162" s="157"/>
      <c r="H162" s="157">
        <v>825</v>
      </c>
      <c r="I162" s="179">
        <v>820</v>
      </c>
      <c r="J162" s="232" t="s">
        <v>684</v>
      </c>
      <c r="K162" s="129">
        <f t="shared" si="25"/>
        <v>167.5</v>
      </c>
      <c r="L162" s="181">
        <f t="shared" si="26"/>
        <v>0.25475285171102663</v>
      </c>
      <c r="M162" s="182" t="s">
        <v>601</v>
      </c>
      <c r="N162" s="183">
        <v>43090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94</v>
      </c>
      <c r="B163" s="107">
        <v>42964</v>
      </c>
      <c r="C163" s="107"/>
      <c r="D163" s="108" t="s">
        <v>369</v>
      </c>
      <c r="E163" s="109" t="s">
        <v>625</v>
      </c>
      <c r="F163" s="110">
        <v>605</v>
      </c>
      <c r="G163" s="109"/>
      <c r="H163" s="109">
        <v>750</v>
      </c>
      <c r="I163" s="127">
        <v>750</v>
      </c>
      <c r="J163" s="128" t="s">
        <v>727</v>
      </c>
      <c r="K163" s="129">
        <f t="shared" si="25"/>
        <v>145</v>
      </c>
      <c r="L163" s="130">
        <f t="shared" si="26"/>
        <v>0.23966942148760331</v>
      </c>
      <c r="M163" s="131" t="s">
        <v>601</v>
      </c>
      <c r="N163" s="132">
        <v>43027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8">
        <v>95</v>
      </c>
      <c r="B164" s="150">
        <v>42979</v>
      </c>
      <c r="C164" s="150"/>
      <c r="D164" s="151" t="s">
        <v>510</v>
      </c>
      <c r="E164" s="152" t="s">
        <v>625</v>
      </c>
      <c r="F164" s="153">
        <v>255</v>
      </c>
      <c r="G164" s="154"/>
      <c r="H164" s="154">
        <v>217.25</v>
      </c>
      <c r="I164" s="154">
        <v>320</v>
      </c>
      <c r="J164" s="176" t="s">
        <v>734</v>
      </c>
      <c r="K164" s="135">
        <f t="shared" si="25"/>
        <v>-37.75</v>
      </c>
      <c r="L164" s="177">
        <f t="shared" si="26"/>
        <v>-0.14803921568627451</v>
      </c>
      <c r="M164" s="137" t="s">
        <v>665</v>
      </c>
      <c r="N164" s="178">
        <v>43661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96</v>
      </c>
      <c r="B165" s="107">
        <v>42997</v>
      </c>
      <c r="C165" s="107"/>
      <c r="D165" s="108" t="s">
        <v>735</v>
      </c>
      <c r="E165" s="109" t="s">
        <v>625</v>
      </c>
      <c r="F165" s="110">
        <v>215</v>
      </c>
      <c r="G165" s="109"/>
      <c r="H165" s="109">
        <v>258</v>
      </c>
      <c r="I165" s="127">
        <v>258</v>
      </c>
      <c r="J165" s="128" t="s">
        <v>684</v>
      </c>
      <c r="K165" s="129">
        <f t="shared" si="25"/>
        <v>43</v>
      </c>
      <c r="L165" s="130">
        <f t="shared" si="26"/>
        <v>0.2</v>
      </c>
      <c r="M165" s="131" t="s">
        <v>601</v>
      </c>
      <c r="N165" s="132">
        <v>43040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97</v>
      </c>
      <c r="B166" s="107">
        <v>42997</v>
      </c>
      <c r="C166" s="107"/>
      <c r="D166" s="108" t="s">
        <v>735</v>
      </c>
      <c r="E166" s="109" t="s">
        <v>625</v>
      </c>
      <c r="F166" s="110">
        <v>215</v>
      </c>
      <c r="G166" s="109"/>
      <c r="H166" s="109">
        <v>258</v>
      </c>
      <c r="I166" s="127">
        <v>258</v>
      </c>
      <c r="J166" s="232" t="s">
        <v>684</v>
      </c>
      <c r="K166" s="129">
        <v>43</v>
      </c>
      <c r="L166" s="130">
        <v>0.2</v>
      </c>
      <c r="M166" s="131" t="s">
        <v>601</v>
      </c>
      <c r="N166" s="132">
        <v>43040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7">
        <v>98</v>
      </c>
      <c r="B167" s="208">
        <v>42998</v>
      </c>
      <c r="C167" s="208"/>
      <c r="D167" s="377" t="s">
        <v>2981</v>
      </c>
      <c r="E167" s="209" t="s">
        <v>625</v>
      </c>
      <c r="F167" s="210">
        <v>75</v>
      </c>
      <c r="G167" s="209"/>
      <c r="H167" s="209">
        <v>90</v>
      </c>
      <c r="I167" s="233">
        <v>90</v>
      </c>
      <c r="J167" s="128" t="s">
        <v>736</v>
      </c>
      <c r="K167" s="129">
        <f t="shared" ref="K167:K172" si="27">H167-F167</f>
        <v>15</v>
      </c>
      <c r="L167" s="130">
        <f t="shared" ref="L167:L172" si="28">K167/F167</f>
        <v>0.2</v>
      </c>
      <c r="M167" s="131" t="s">
        <v>601</v>
      </c>
      <c r="N167" s="132">
        <v>43019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6">
        <v>99</v>
      </c>
      <c r="B168" s="155">
        <v>43011</v>
      </c>
      <c r="C168" s="155"/>
      <c r="D168" s="156" t="s">
        <v>737</v>
      </c>
      <c r="E168" s="157" t="s">
        <v>625</v>
      </c>
      <c r="F168" s="158">
        <v>315</v>
      </c>
      <c r="G168" s="157"/>
      <c r="H168" s="157">
        <v>392</v>
      </c>
      <c r="I168" s="179">
        <v>384</v>
      </c>
      <c r="J168" s="232" t="s">
        <v>738</v>
      </c>
      <c r="K168" s="129">
        <f t="shared" si="27"/>
        <v>77</v>
      </c>
      <c r="L168" s="181">
        <f t="shared" si="28"/>
        <v>0.24444444444444444</v>
      </c>
      <c r="M168" s="182" t="s">
        <v>601</v>
      </c>
      <c r="N168" s="183">
        <v>43017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6">
        <v>100</v>
      </c>
      <c r="B169" s="155">
        <v>43013</v>
      </c>
      <c r="C169" s="155"/>
      <c r="D169" s="156" t="s">
        <v>739</v>
      </c>
      <c r="E169" s="157" t="s">
        <v>625</v>
      </c>
      <c r="F169" s="158">
        <v>145</v>
      </c>
      <c r="G169" s="157"/>
      <c r="H169" s="157">
        <v>179</v>
      </c>
      <c r="I169" s="179">
        <v>180</v>
      </c>
      <c r="J169" s="232" t="s">
        <v>615</v>
      </c>
      <c r="K169" s="129">
        <f t="shared" si="27"/>
        <v>34</v>
      </c>
      <c r="L169" s="181">
        <f t="shared" si="28"/>
        <v>0.23448275862068965</v>
      </c>
      <c r="M169" s="182" t="s">
        <v>601</v>
      </c>
      <c r="N169" s="183">
        <v>43025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6">
        <v>101</v>
      </c>
      <c r="B170" s="155">
        <v>43014</v>
      </c>
      <c r="C170" s="155"/>
      <c r="D170" s="156" t="s">
        <v>340</v>
      </c>
      <c r="E170" s="157" t="s">
        <v>625</v>
      </c>
      <c r="F170" s="158">
        <v>256</v>
      </c>
      <c r="G170" s="157"/>
      <c r="H170" s="157">
        <v>323</v>
      </c>
      <c r="I170" s="179">
        <v>320</v>
      </c>
      <c r="J170" s="232" t="s">
        <v>684</v>
      </c>
      <c r="K170" s="129">
        <f t="shared" si="27"/>
        <v>67</v>
      </c>
      <c r="L170" s="181">
        <f t="shared" si="28"/>
        <v>0.26171875</v>
      </c>
      <c r="M170" s="182" t="s">
        <v>601</v>
      </c>
      <c r="N170" s="183">
        <v>43067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6">
        <v>102</v>
      </c>
      <c r="B171" s="155">
        <v>43017</v>
      </c>
      <c r="C171" s="155"/>
      <c r="D171" s="156" t="s">
        <v>361</v>
      </c>
      <c r="E171" s="157" t="s">
        <v>625</v>
      </c>
      <c r="F171" s="158">
        <v>137.5</v>
      </c>
      <c r="G171" s="157"/>
      <c r="H171" s="157">
        <v>184</v>
      </c>
      <c r="I171" s="179">
        <v>183</v>
      </c>
      <c r="J171" s="180" t="s">
        <v>740</v>
      </c>
      <c r="K171" s="129">
        <f t="shared" si="27"/>
        <v>46.5</v>
      </c>
      <c r="L171" s="181">
        <f t="shared" si="28"/>
        <v>0.33818181818181819</v>
      </c>
      <c r="M171" s="182" t="s">
        <v>601</v>
      </c>
      <c r="N171" s="183">
        <v>43108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6">
        <v>103</v>
      </c>
      <c r="B172" s="155">
        <v>43018</v>
      </c>
      <c r="C172" s="155"/>
      <c r="D172" s="156" t="s">
        <v>741</v>
      </c>
      <c r="E172" s="157" t="s">
        <v>625</v>
      </c>
      <c r="F172" s="158">
        <v>125.5</v>
      </c>
      <c r="G172" s="157"/>
      <c r="H172" s="157">
        <v>158</v>
      </c>
      <c r="I172" s="179">
        <v>155</v>
      </c>
      <c r="J172" s="180" t="s">
        <v>742</v>
      </c>
      <c r="K172" s="129">
        <f t="shared" si="27"/>
        <v>32.5</v>
      </c>
      <c r="L172" s="181">
        <f t="shared" si="28"/>
        <v>0.25896414342629481</v>
      </c>
      <c r="M172" s="182" t="s">
        <v>601</v>
      </c>
      <c r="N172" s="183">
        <v>43067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6">
        <v>104</v>
      </c>
      <c r="B173" s="155">
        <v>43018</v>
      </c>
      <c r="C173" s="155"/>
      <c r="D173" s="156" t="s">
        <v>772</v>
      </c>
      <c r="E173" s="157" t="s">
        <v>625</v>
      </c>
      <c r="F173" s="158">
        <v>895</v>
      </c>
      <c r="G173" s="157"/>
      <c r="H173" s="157">
        <v>1122.5</v>
      </c>
      <c r="I173" s="179">
        <v>1078</v>
      </c>
      <c r="J173" s="180" t="s">
        <v>773</v>
      </c>
      <c r="K173" s="129">
        <v>227.5</v>
      </c>
      <c r="L173" s="181">
        <v>0.25418994413407803</v>
      </c>
      <c r="M173" s="182" t="s">
        <v>601</v>
      </c>
      <c r="N173" s="183">
        <v>43117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6">
        <v>105</v>
      </c>
      <c r="B174" s="155">
        <v>43020</v>
      </c>
      <c r="C174" s="155"/>
      <c r="D174" s="156" t="s">
        <v>348</v>
      </c>
      <c r="E174" s="157" t="s">
        <v>625</v>
      </c>
      <c r="F174" s="158">
        <v>525</v>
      </c>
      <c r="G174" s="157"/>
      <c r="H174" s="157">
        <v>629</v>
      </c>
      <c r="I174" s="179">
        <v>629</v>
      </c>
      <c r="J174" s="232" t="s">
        <v>684</v>
      </c>
      <c r="K174" s="129">
        <v>104</v>
      </c>
      <c r="L174" s="181">
        <v>0.19809523809523799</v>
      </c>
      <c r="M174" s="182" t="s">
        <v>601</v>
      </c>
      <c r="N174" s="183">
        <v>43119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6">
        <v>106</v>
      </c>
      <c r="B175" s="155">
        <v>43046</v>
      </c>
      <c r="C175" s="155"/>
      <c r="D175" s="156" t="s">
        <v>394</v>
      </c>
      <c r="E175" s="157" t="s">
        <v>625</v>
      </c>
      <c r="F175" s="158">
        <v>740</v>
      </c>
      <c r="G175" s="157"/>
      <c r="H175" s="157">
        <v>892.5</v>
      </c>
      <c r="I175" s="179">
        <v>900</v>
      </c>
      <c r="J175" s="180" t="s">
        <v>743</v>
      </c>
      <c r="K175" s="129">
        <f>H175-F175</f>
        <v>152.5</v>
      </c>
      <c r="L175" s="181">
        <f>K175/F175</f>
        <v>0.20608108108108109</v>
      </c>
      <c r="M175" s="182" t="s">
        <v>601</v>
      </c>
      <c r="N175" s="183">
        <v>43052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107</v>
      </c>
      <c r="B176" s="107">
        <v>43073</v>
      </c>
      <c r="C176" s="107"/>
      <c r="D176" s="108" t="s">
        <v>744</v>
      </c>
      <c r="E176" s="109" t="s">
        <v>625</v>
      </c>
      <c r="F176" s="110">
        <v>118.5</v>
      </c>
      <c r="G176" s="109"/>
      <c r="H176" s="109">
        <v>143.5</v>
      </c>
      <c r="I176" s="127">
        <v>145</v>
      </c>
      <c r="J176" s="142" t="s">
        <v>745</v>
      </c>
      <c r="K176" s="129">
        <f>H176-F176</f>
        <v>25</v>
      </c>
      <c r="L176" s="130">
        <f>K176/F176</f>
        <v>0.2109704641350211</v>
      </c>
      <c r="M176" s="131" t="s">
        <v>601</v>
      </c>
      <c r="N176" s="132">
        <v>43097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108</v>
      </c>
      <c r="B177" s="111">
        <v>43090</v>
      </c>
      <c r="C177" s="111"/>
      <c r="D177" s="159" t="s">
        <v>444</v>
      </c>
      <c r="E177" s="113" t="s">
        <v>625</v>
      </c>
      <c r="F177" s="114">
        <v>715</v>
      </c>
      <c r="G177" s="114"/>
      <c r="H177" s="115">
        <v>500</v>
      </c>
      <c r="I177" s="133">
        <v>872</v>
      </c>
      <c r="J177" s="139" t="s">
        <v>746</v>
      </c>
      <c r="K177" s="135">
        <f>H177-F177</f>
        <v>-215</v>
      </c>
      <c r="L177" s="136">
        <f>K177/F177</f>
        <v>-0.30069930069930068</v>
      </c>
      <c r="M177" s="137" t="s">
        <v>665</v>
      </c>
      <c r="N177" s="138">
        <v>43670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109</v>
      </c>
      <c r="B178" s="107">
        <v>43098</v>
      </c>
      <c r="C178" s="107"/>
      <c r="D178" s="108" t="s">
        <v>737</v>
      </c>
      <c r="E178" s="109" t="s">
        <v>625</v>
      </c>
      <c r="F178" s="110">
        <v>435</v>
      </c>
      <c r="G178" s="109"/>
      <c r="H178" s="109">
        <v>542.5</v>
      </c>
      <c r="I178" s="127">
        <v>539</v>
      </c>
      <c r="J178" s="142" t="s">
        <v>684</v>
      </c>
      <c r="K178" s="129">
        <v>107.5</v>
      </c>
      <c r="L178" s="130">
        <v>0.247126436781609</v>
      </c>
      <c r="M178" s="131" t="s">
        <v>601</v>
      </c>
      <c r="N178" s="132">
        <v>43206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110</v>
      </c>
      <c r="B179" s="107">
        <v>43098</v>
      </c>
      <c r="C179" s="107"/>
      <c r="D179" s="108" t="s">
        <v>572</v>
      </c>
      <c r="E179" s="109" t="s">
        <v>625</v>
      </c>
      <c r="F179" s="110">
        <v>885</v>
      </c>
      <c r="G179" s="109"/>
      <c r="H179" s="109">
        <v>1090</v>
      </c>
      <c r="I179" s="127">
        <v>1084</v>
      </c>
      <c r="J179" s="142" t="s">
        <v>684</v>
      </c>
      <c r="K179" s="129">
        <v>205</v>
      </c>
      <c r="L179" s="130">
        <v>0.23163841807909599</v>
      </c>
      <c r="M179" s="131" t="s">
        <v>601</v>
      </c>
      <c r="N179" s="132">
        <v>43213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9">
        <v>111</v>
      </c>
      <c r="B180" s="349">
        <v>43192</v>
      </c>
      <c r="C180" s="349"/>
      <c r="D180" s="117" t="s">
        <v>754</v>
      </c>
      <c r="E180" s="352" t="s">
        <v>625</v>
      </c>
      <c r="F180" s="355">
        <v>478.5</v>
      </c>
      <c r="G180" s="352"/>
      <c r="H180" s="352">
        <v>442</v>
      </c>
      <c r="I180" s="358">
        <v>613</v>
      </c>
      <c r="J180" s="397" t="s">
        <v>3405</v>
      </c>
      <c r="K180" s="135">
        <f>H180-F180</f>
        <v>-36.5</v>
      </c>
      <c r="L180" s="136">
        <f>K180/F180</f>
        <v>-7.6280041797283177E-2</v>
      </c>
      <c r="M180" s="137" t="s">
        <v>665</v>
      </c>
      <c r="N180" s="138">
        <v>43762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112</v>
      </c>
      <c r="B181" s="111">
        <v>43194</v>
      </c>
      <c r="C181" s="111"/>
      <c r="D181" s="376" t="s">
        <v>2980</v>
      </c>
      <c r="E181" s="113" t="s">
        <v>625</v>
      </c>
      <c r="F181" s="114">
        <f>141.5-7.3</f>
        <v>134.19999999999999</v>
      </c>
      <c r="G181" s="114"/>
      <c r="H181" s="115">
        <v>77</v>
      </c>
      <c r="I181" s="133">
        <v>180</v>
      </c>
      <c r="J181" s="397" t="s">
        <v>3404</v>
      </c>
      <c r="K181" s="135">
        <f>H181-F181</f>
        <v>-57.199999999999989</v>
      </c>
      <c r="L181" s="136">
        <f>K181/F181</f>
        <v>-0.42622950819672129</v>
      </c>
      <c r="M181" s="137" t="s">
        <v>665</v>
      </c>
      <c r="N181" s="138">
        <v>43522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113</v>
      </c>
      <c r="B182" s="111">
        <v>43209</v>
      </c>
      <c r="C182" s="111"/>
      <c r="D182" s="112" t="s">
        <v>747</v>
      </c>
      <c r="E182" s="113" t="s">
        <v>625</v>
      </c>
      <c r="F182" s="114">
        <v>430</v>
      </c>
      <c r="G182" s="114"/>
      <c r="H182" s="115">
        <v>220</v>
      </c>
      <c r="I182" s="133">
        <v>537</v>
      </c>
      <c r="J182" s="139" t="s">
        <v>748</v>
      </c>
      <c r="K182" s="135">
        <f>H182-F182</f>
        <v>-210</v>
      </c>
      <c r="L182" s="136">
        <f>K182/F182</f>
        <v>-0.48837209302325579</v>
      </c>
      <c r="M182" s="137" t="s">
        <v>665</v>
      </c>
      <c r="N182" s="138">
        <v>43252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70">
        <v>114</v>
      </c>
      <c r="B183" s="160">
        <v>43220</v>
      </c>
      <c r="C183" s="160"/>
      <c r="D183" s="161" t="s">
        <v>395</v>
      </c>
      <c r="E183" s="162" t="s">
        <v>625</v>
      </c>
      <c r="F183" s="164">
        <v>153.5</v>
      </c>
      <c r="G183" s="164"/>
      <c r="H183" s="164">
        <v>196</v>
      </c>
      <c r="I183" s="164">
        <v>196</v>
      </c>
      <c r="J183" s="361" t="s">
        <v>3496</v>
      </c>
      <c r="K183" s="184">
        <f>H183-F183</f>
        <v>42.5</v>
      </c>
      <c r="L183" s="185">
        <f>K183/F183</f>
        <v>0.27687296416938112</v>
      </c>
      <c r="M183" s="163" t="s">
        <v>601</v>
      </c>
      <c r="N183" s="186">
        <v>43605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115</v>
      </c>
      <c r="B184" s="111">
        <v>43306</v>
      </c>
      <c r="C184" s="111"/>
      <c r="D184" s="112" t="s">
        <v>770</v>
      </c>
      <c r="E184" s="113" t="s">
        <v>625</v>
      </c>
      <c r="F184" s="114">
        <v>27.5</v>
      </c>
      <c r="G184" s="114"/>
      <c r="H184" s="115">
        <v>13.1</v>
      </c>
      <c r="I184" s="133">
        <v>60</v>
      </c>
      <c r="J184" s="139" t="s">
        <v>774</v>
      </c>
      <c r="K184" s="135">
        <v>-14.4</v>
      </c>
      <c r="L184" s="136">
        <v>-0.52363636363636401</v>
      </c>
      <c r="M184" s="137" t="s">
        <v>665</v>
      </c>
      <c r="N184" s="138">
        <v>43138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69">
        <v>116</v>
      </c>
      <c r="B185" s="349">
        <v>43318</v>
      </c>
      <c r="C185" s="349"/>
      <c r="D185" s="117" t="s">
        <v>749</v>
      </c>
      <c r="E185" s="352" t="s">
        <v>625</v>
      </c>
      <c r="F185" s="352">
        <v>148.5</v>
      </c>
      <c r="G185" s="352"/>
      <c r="H185" s="352">
        <v>102</v>
      </c>
      <c r="I185" s="358">
        <v>182</v>
      </c>
      <c r="J185" s="139" t="s">
        <v>3495</v>
      </c>
      <c r="K185" s="135">
        <f>H185-F185</f>
        <v>-46.5</v>
      </c>
      <c r="L185" s="136">
        <f>K185/F185</f>
        <v>-0.31313131313131315</v>
      </c>
      <c r="M185" s="137" t="s">
        <v>665</v>
      </c>
      <c r="N185" s="138">
        <v>43661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117</v>
      </c>
      <c r="B186" s="107">
        <v>43335</v>
      </c>
      <c r="C186" s="107"/>
      <c r="D186" s="108" t="s">
        <v>775</v>
      </c>
      <c r="E186" s="109" t="s">
        <v>625</v>
      </c>
      <c r="F186" s="157">
        <v>285</v>
      </c>
      <c r="G186" s="109"/>
      <c r="H186" s="109">
        <v>355</v>
      </c>
      <c r="I186" s="127">
        <v>364</v>
      </c>
      <c r="J186" s="142" t="s">
        <v>776</v>
      </c>
      <c r="K186" s="129">
        <v>70</v>
      </c>
      <c r="L186" s="130">
        <v>0.24561403508771901</v>
      </c>
      <c r="M186" s="131" t="s">
        <v>601</v>
      </c>
      <c r="N186" s="132">
        <v>43455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118</v>
      </c>
      <c r="B187" s="107">
        <v>43341</v>
      </c>
      <c r="C187" s="107"/>
      <c r="D187" s="108" t="s">
        <v>385</v>
      </c>
      <c r="E187" s="109" t="s">
        <v>625</v>
      </c>
      <c r="F187" s="157">
        <v>525</v>
      </c>
      <c r="G187" s="109"/>
      <c r="H187" s="109">
        <v>585</v>
      </c>
      <c r="I187" s="127">
        <v>635</v>
      </c>
      <c r="J187" s="142" t="s">
        <v>750</v>
      </c>
      <c r="K187" s="129">
        <f t="shared" ref="K187:K199" si="29">H187-F187</f>
        <v>60</v>
      </c>
      <c r="L187" s="130">
        <f t="shared" ref="L187:L199" si="30">K187/F187</f>
        <v>0.11428571428571428</v>
      </c>
      <c r="M187" s="131" t="s">
        <v>601</v>
      </c>
      <c r="N187" s="132">
        <v>43662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119</v>
      </c>
      <c r="B188" s="107">
        <v>43395</v>
      </c>
      <c r="C188" s="107"/>
      <c r="D188" s="108" t="s">
        <v>369</v>
      </c>
      <c r="E188" s="109" t="s">
        <v>625</v>
      </c>
      <c r="F188" s="157">
        <v>475</v>
      </c>
      <c r="G188" s="109"/>
      <c r="H188" s="109">
        <v>574</v>
      </c>
      <c r="I188" s="127">
        <v>570</v>
      </c>
      <c r="J188" s="142" t="s">
        <v>684</v>
      </c>
      <c r="K188" s="129">
        <f t="shared" si="29"/>
        <v>99</v>
      </c>
      <c r="L188" s="130">
        <f t="shared" si="30"/>
        <v>0.20842105263157895</v>
      </c>
      <c r="M188" s="131" t="s">
        <v>601</v>
      </c>
      <c r="N188" s="132">
        <v>43403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120</v>
      </c>
      <c r="B189" s="155">
        <v>43397</v>
      </c>
      <c r="C189" s="155"/>
      <c r="D189" s="432" t="s">
        <v>392</v>
      </c>
      <c r="E189" s="157" t="s">
        <v>625</v>
      </c>
      <c r="F189" s="157">
        <v>707.5</v>
      </c>
      <c r="G189" s="157"/>
      <c r="H189" s="157">
        <v>872</v>
      </c>
      <c r="I189" s="179">
        <v>872</v>
      </c>
      <c r="J189" s="180" t="s">
        <v>684</v>
      </c>
      <c r="K189" s="129">
        <f t="shared" si="29"/>
        <v>164.5</v>
      </c>
      <c r="L189" s="181">
        <f t="shared" si="30"/>
        <v>0.23250883392226149</v>
      </c>
      <c r="M189" s="182" t="s">
        <v>601</v>
      </c>
      <c r="N189" s="183">
        <v>43482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121</v>
      </c>
      <c r="B190" s="155">
        <v>43398</v>
      </c>
      <c r="C190" s="155"/>
      <c r="D190" s="432" t="s">
        <v>349</v>
      </c>
      <c r="E190" s="157" t="s">
        <v>625</v>
      </c>
      <c r="F190" s="157">
        <v>162</v>
      </c>
      <c r="G190" s="157"/>
      <c r="H190" s="157">
        <v>204</v>
      </c>
      <c r="I190" s="179">
        <v>209</v>
      </c>
      <c r="J190" s="180" t="s">
        <v>3494</v>
      </c>
      <c r="K190" s="129">
        <f t="shared" si="29"/>
        <v>42</v>
      </c>
      <c r="L190" s="181">
        <f t="shared" si="30"/>
        <v>0.25925925925925924</v>
      </c>
      <c r="M190" s="182" t="s">
        <v>601</v>
      </c>
      <c r="N190" s="183">
        <v>43539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7">
        <v>122</v>
      </c>
      <c r="B191" s="208">
        <v>43399</v>
      </c>
      <c r="C191" s="208"/>
      <c r="D191" s="156" t="s">
        <v>496</v>
      </c>
      <c r="E191" s="209" t="s">
        <v>625</v>
      </c>
      <c r="F191" s="209">
        <v>240</v>
      </c>
      <c r="G191" s="209"/>
      <c r="H191" s="209">
        <v>297</v>
      </c>
      <c r="I191" s="233">
        <v>297</v>
      </c>
      <c r="J191" s="180" t="s">
        <v>684</v>
      </c>
      <c r="K191" s="234">
        <f t="shared" si="29"/>
        <v>57</v>
      </c>
      <c r="L191" s="235">
        <f t="shared" si="30"/>
        <v>0.23749999999999999</v>
      </c>
      <c r="M191" s="236" t="s">
        <v>601</v>
      </c>
      <c r="N191" s="237">
        <v>43417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123</v>
      </c>
      <c r="B192" s="107">
        <v>43439</v>
      </c>
      <c r="C192" s="107"/>
      <c r="D192" s="149" t="s">
        <v>751</v>
      </c>
      <c r="E192" s="109" t="s">
        <v>625</v>
      </c>
      <c r="F192" s="109">
        <v>202.5</v>
      </c>
      <c r="G192" s="109"/>
      <c r="H192" s="109">
        <v>255</v>
      </c>
      <c r="I192" s="127">
        <v>252</v>
      </c>
      <c r="J192" s="142" t="s">
        <v>684</v>
      </c>
      <c r="K192" s="129">
        <f t="shared" si="29"/>
        <v>52.5</v>
      </c>
      <c r="L192" s="130">
        <f t="shared" si="30"/>
        <v>0.25925925925925924</v>
      </c>
      <c r="M192" s="131" t="s">
        <v>601</v>
      </c>
      <c r="N192" s="132">
        <v>43542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7">
        <v>124</v>
      </c>
      <c r="B193" s="208">
        <v>43465</v>
      </c>
      <c r="C193" s="107"/>
      <c r="D193" s="432" t="s">
        <v>424</v>
      </c>
      <c r="E193" s="209" t="s">
        <v>625</v>
      </c>
      <c r="F193" s="209">
        <v>710</v>
      </c>
      <c r="G193" s="209"/>
      <c r="H193" s="209">
        <v>866</v>
      </c>
      <c r="I193" s="233">
        <v>866</v>
      </c>
      <c r="J193" s="180" t="s">
        <v>684</v>
      </c>
      <c r="K193" s="129">
        <f t="shared" si="29"/>
        <v>156</v>
      </c>
      <c r="L193" s="130">
        <f t="shared" si="30"/>
        <v>0.21971830985915494</v>
      </c>
      <c r="M193" s="131" t="s">
        <v>601</v>
      </c>
      <c r="N193" s="364">
        <v>43553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7">
        <v>125</v>
      </c>
      <c r="B194" s="208">
        <v>43522</v>
      </c>
      <c r="C194" s="208"/>
      <c r="D194" s="432" t="s">
        <v>142</v>
      </c>
      <c r="E194" s="209" t="s">
        <v>625</v>
      </c>
      <c r="F194" s="209">
        <v>337.25</v>
      </c>
      <c r="G194" s="209"/>
      <c r="H194" s="209">
        <v>398.5</v>
      </c>
      <c r="I194" s="233">
        <v>411</v>
      </c>
      <c r="J194" s="142" t="s">
        <v>3493</v>
      </c>
      <c r="K194" s="129">
        <f t="shared" si="29"/>
        <v>61.25</v>
      </c>
      <c r="L194" s="130">
        <f t="shared" si="30"/>
        <v>0.1816160118606375</v>
      </c>
      <c r="M194" s="131" t="s">
        <v>601</v>
      </c>
      <c r="N194" s="364">
        <v>43760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71">
        <v>126</v>
      </c>
      <c r="B195" s="165">
        <v>43559</v>
      </c>
      <c r="C195" s="165"/>
      <c r="D195" s="166" t="s">
        <v>411</v>
      </c>
      <c r="E195" s="167" t="s">
        <v>625</v>
      </c>
      <c r="F195" s="167">
        <v>130</v>
      </c>
      <c r="G195" s="167"/>
      <c r="H195" s="167">
        <v>65</v>
      </c>
      <c r="I195" s="187">
        <v>158</v>
      </c>
      <c r="J195" s="139" t="s">
        <v>752</v>
      </c>
      <c r="K195" s="135">
        <f t="shared" si="29"/>
        <v>-65</v>
      </c>
      <c r="L195" s="136">
        <f t="shared" si="30"/>
        <v>-0.5</v>
      </c>
      <c r="M195" s="137" t="s">
        <v>665</v>
      </c>
      <c r="N195" s="138">
        <v>43726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72">
        <v>127</v>
      </c>
      <c r="B196" s="188">
        <v>43017</v>
      </c>
      <c r="C196" s="188"/>
      <c r="D196" s="189" t="s">
        <v>170</v>
      </c>
      <c r="E196" s="190" t="s">
        <v>625</v>
      </c>
      <c r="F196" s="191">
        <v>141.5</v>
      </c>
      <c r="G196" s="192"/>
      <c r="H196" s="192">
        <v>183.5</v>
      </c>
      <c r="I196" s="192">
        <v>210</v>
      </c>
      <c r="J196" s="219" t="s">
        <v>3442</v>
      </c>
      <c r="K196" s="220">
        <f t="shared" si="29"/>
        <v>42</v>
      </c>
      <c r="L196" s="221">
        <f t="shared" si="30"/>
        <v>0.29681978798586572</v>
      </c>
      <c r="M196" s="191" t="s">
        <v>601</v>
      </c>
      <c r="N196" s="222">
        <v>43042</v>
      </c>
      <c r="O196" s="57"/>
      <c r="P196" s="16"/>
      <c r="Q196" s="16"/>
      <c r="R196" s="95" t="s">
        <v>753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1">
        <v>128</v>
      </c>
      <c r="B197" s="165">
        <v>43074</v>
      </c>
      <c r="C197" s="165"/>
      <c r="D197" s="166" t="s">
        <v>304</v>
      </c>
      <c r="E197" s="167" t="s">
        <v>625</v>
      </c>
      <c r="F197" s="168">
        <v>172</v>
      </c>
      <c r="G197" s="167"/>
      <c r="H197" s="167">
        <v>155.25</v>
      </c>
      <c r="I197" s="187">
        <v>230</v>
      </c>
      <c r="J197" s="397" t="s">
        <v>3402</v>
      </c>
      <c r="K197" s="135">
        <f t="shared" ref="K197" si="31">H197-F197</f>
        <v>-16.75</v>
      </c>
      <c r="L197" s="136">
        <f t="shared" ref="L197" si="32">K197/F197</f>
        <v>-9.7383720930232565E-2</v>
      </c>
      <c r="M197" s="137" t="s">
        <v>665</v>
      </c>
      <c r="N197" s="138">
        <v>43787</v>
      </c>
      <c r="O197" s="57"/>
      <c r="P197" s="16"/>
      <c r="Q197" s="16"/>
      <c r="R197" s="17" t="s">
        <v>753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2">
        <v>129</v>
      </c>
      <c r="B198" s="188">
        <v>43398</v>
      </c>
      <c r="C198" s="188"/>
      <c r="D198" s="189" t="s">
        <v>105</v>
      </c>
      <c r="E198" s="190" t="s">
        <v>625</v>
      </c>
      <c r="F198" s="192">
        <v>698.5</v>
      </c>
      <c r="G198" s="192"/>
      <c r="H198" s="192">
        <v>850</v>
      </c>
      <c r="I198" s="192">
        <v>890</v>
      </c>
      <c r="J198" s="223" t="s">
        <v>3490</v>
      </c>
      <c r="K198" s="220">
        <f t="shared" si="29"/>
        <v>151.5</v>
      </c>
      <c r="L198" s="221">
        <f t="shared" si="30"/>
        <v>0.21689334287759485</v>
      </c>
      <c r="M198" s="191" t="s">
        <v>601</v>
      </c>
      <c r="N198" s="222">
        <v>43453</v>
      </c>
      <c r="O198" s="57"/>
      <c r="P198" s="16"/>
      <c r="Q198" s="16"/>
      <c r="R198" s="95" t="s">
        <v>753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7">
        <v>130</v>
      </c>
      <c r="B199" s="160">
        <v>42877</v>
      </c>
      <c r="C199" s="160"/>
      <c r="D199" s="161" t="s">
        <v>384</v>
      </c>
      <c r="E199" s="162" t="s">
        <v>625</v>
      </c>
      <c r="F199" s="163">
        <v>127.6</v>
      </c>
      <c r="G199" s="164"/>
      <c r="H199" s="164">
        <v>138</v>
      </c>
      <c r="I199" s="164">
        <v>190</v>
      </c>
      <c r="J199" s="398" t="s">
        <v>3406</v>
      </c>
      <c r="K199" s="184">
        <f t="shared" si="29"/>
        <v>10.400000000000006</v>
      </c>
      <c r="L199" s="185">
        <f t="shared" si="30"/>
        <v>8.1504702194357417E-2</v>
      </c>
      <c r="M199" s="163" t="s">
        <v>601</v>
      </c>
      <c r="N199" s="186">
        <v>43774</v>
      </c>
      <c r="O199" s="57"/>
      <c r="P199" s="16"/>
      <c r="Q199" s="16"/>
      <c r="R199" s="17" t="s">
        <v>755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73">
        <v>131</v>
      </c>
      <c r="B200" s="196">
        <v>43158</v>
      </c>
      <c r="C200" s="196"/>
      <c r="D200" s="193" t="s">
        <v>756</v>
      </c>
      <c r="E200" s="197" t="s">
        <v>625</v>
      </c>
      <c r="F200" s="198">
        <v>317</v>
      </c>
      <c r="G200" s="197"/>
      <c r="H200" s="197"/>
      <c r="I200" s="226">
        <v>398</v>
      </c>
      <c r="J200" s="225"/>
      <c r="K200" s="195"/>
      <c r="L200" s="194"/>
      <c r="M200" s="225" t="s">
        <v>603</v>
      </c>
      <c r="N200" s="224"/>
      <c r="O200" s="57"/>
      <c r="P200" s="16"/>
      <c r="Q200" s="16"/>
      <c r="R200" s="95" t="s">
        <v>755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1">
        <v>132</v>
      </c>
      <c r="B201" s="165">
        <v>43164</v>
      </c>
      <c r="C201" s="165"/>
      <c r="D201" s="166" t="s">
        <v>136</v>
      </c>
      <c r="E201" s="167" t="s">
        <v>625</v>
      </c>
      <c r="F201" s="168">
        <f>510-14.4</f>
        <v>495.6</v>
      </c>
      <c r="G201" s="167"/>
      <c r="H201" s="167">
        <v>350</v>
      </c>
      <c r="I201" s="187">
        <v>672</v>
      </c>
      <c r="J201" s="397" t="s">
        <v>3463</v>
      </c>
      <c r="K201" s="135">
        <f t="shared" ref="K201" si="33">H201-F201</f>
        <v>-145.60000000000002</v>
      </c>
      <c r="L201" s="136">
        <f t="shared" ref="L201" si="34">K201/F201</f>
        <v>-0.29378531073446329</v>
      </c>
      <c r="M201" s="137" t="s">
        <v>665</v>
      </c>
      <c r="N201" s="138">
        <v>43887</v>
      </c>
      <c r="O201" s="57"/>
      <c r="P201" s="16"/>
      <c r="Q201" s="16"/>
      <c r="R201" s="17" t="s">
        <v>755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71">
        <v>133</v>
      </c>
      <c r="B202" s="165">
        <v>43237</v>
      </c>
      <c r="C202" s="165"/>
      <c r="D202" s="166" t="s">
        <v>490</v>
      </c>
      <c r="E202" s="167" t="s">
        <v>625</v>
      </c>
      <c r="F202" s="168">
        <v>230.3</v>
      </c>
      <c r="G202" s="167"/>
      <c r="H202" s="167">
        <v>102.5</v>
      </c>
      <c r="I202" s="187">
        <v>348</v>
      </c>
      <c r="J202" s="397" t="s">
        <v>3484</v>
      </c>
      <c r="K202" s="135">
        <f t="shared" ref="K202" si="35">H202-F202</f>
        <v>-127.80000000000001</v>
      </c>
      <c r="L202" s="136">
        <f t="shared" ref="L202" si="36">K202/F202</f>
        <v>-0.55492835432045162</v>
      </c>
      <c r="M202" s="137" t="s">
        <v>665</v>
      </c>
      <c r="N202" s="138">
        <v>43896</v>
      </c>
      <c r="O202" s="57"/>
      <c r="P202" s="16"/>
      <c r="Q202" s="16"/>
      <c r="R202" s="17" t="s">
        <v>753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6">
        <v>134</v>
      </c>
      <c r="B203" s="199">
        <v>43258</v>
      </c>
      <c r="C203" s="199"/>
      <c r="D203" s="202" t="s">
        <v>450</v>
      </c>
      <c r="E203" s="200" t="s">
        <v>625</v>
      </c>
      <c r="F203" s="198">
        <f>342.5-5.1</f>
        <v>337.4</v>
      </c>
      <c r="G203" s="200"/>
      <c r="H203" s="200"/>
      <c r="I203" s="227">
        <v>439</v>
      </c>
      <c r="J203" s="228"/>
      <c r="K203" s="229"/>
      <c r="L203" s="230"/>
      <c r="M203" s="228" t="s">
        <v>603</v>
      </c>
      <c r="N203" s="231"/>
      <c r="O203" s="57"/>
      <c r="P203" s="16"/>
      <c r="Q203" s="16"/>
      <c r="R203" s="95" t="s">
        <v>755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6">
        <v>135</v>
      </c>
      <c r="B204" s="199">
        <v>43285</v>
      </c>
      <c r="C204" s="199"/>
      <c r="D204" s="203" t="s">
        <v>50</v>
      </c>
      <c r="E204" s="200" t="s">
        <v>625</v>
      </c>
      <c r="F204" s="198">
        <f>127.5-5.53</f>
        <v>121.97</v>
      </c>
      <c r="G204" s="200"/>
      <c r="H204" s="200"/>
      <c r="I204" s="227">
        <v>170</v>
      </c>
      <c r="J204" s="228"/>
      <c r="K204" s="229"/>
      <c r="L204" s="230"/>
      <c r="M204" s="228" t="s">
        <v>603</v>
      </c>
      <c r="N204" s="231"/>
      <c r="O204" s="57"/>
      <c r="P204" s="16"/>
      <c r="Q204" s="16"/>
      <c r="R204" s="343" t="s">
        <v>755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1">
        <v>136</v>
      </c>
      <c r="B205" s="165">
        <v>43294</v>
      </c>
      <c r="C205" s="165"/>
      <c r="D205" s="166" t="s">
        <v>244</v>
      </c>
      <c r="E205" s="167" t="s">
        <v>625</v>
      </c>
      <c r="F205" s="168">
        <v>46.5</v>
      </c>
      <c r="G205" s="167"/>
      <c r="H205" s="167">
        <v>17</v>
      </c>
      <c r="I205" s="187">
        <v>59</v>
      </c>
      <c r="J205" s="397" t="s">
        <v>3462</v>
      </c>
      <c r="K205" s="135">
        <f t="shared" ref="K205" si="37">H205-F205</f>
        <v>-29.5</v>
      </c>
      <c r="L205" s="136">
        <f t="shared" ref="L205" si="38">K205/F205</f>
        <v>-0.63440860215053763</v>
      </c>
      <c r="M205" s="137" t="s">
        <v>665</v>
      </c>
      <c r="N205" s="138">
        <v>43887</v>
      </c>
      <c r="O205" s="57"/>
      <c r="P205" s="16"/>
      <c r="Q205" s="16"/>
      <c r="R205" s="17" t="s">
        <v>753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3">
        <v>137</v>
      </c>
      <c r="B206" s="196">
        <v>43396</v>
      </c>
      <c r="C206" s="196"/>
      <c r="D206" s="203" t="s">
        <v>426</v>
      </c>
      <c r="E206" s="200" t="s">
        <v>625</v>
      </c>
      <c r="F206" s="201">
        <v>156.5</v>
      </c>
      <c r="G206" s="200"/>
      <c r="H206" s="200"/>
      <c r="I206" s="227">
        <v>191</v>
      </c>
      <c r="J206" s="228"/>
      <c r="K206" s="229"/>
      <c r="L206" s="230"/>
      <c r="M206" s="228" t="s">
        <v>603</v>
      </c>
      <c r="N206" s="231"/>
      <c r="O206" s="57"/>
      <c r="P206" s="16"/>
      <c r="Q206" s="16"/>
      <c r="R206" s="345" t="s">
        <v>753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3">
        <v>138</v>
      </c>
      <c r="B207" s="196">
        <v>43439</v>
      </c>
      <c r="C207" s="196"/>
      <c r="D207" s="203" t="s">
        <v>331</v>
      </c>
      <c r="E207" s="200" t="s">
        <v>625</v>
      </c>
      <c r="F207" s="201">
        <v>259.5</v>
      </c>
      <c r="G207" s="200"/>
      <c r="H207" s="200"/>
      <c r="I207" s="227">
        <v>321</v>
      </c>
      <c r="J207" s="228"/>
      <c r="K207" s="229"/>
      <c r="L207" s="230"/>
      <c r="M207" s="228" t="s">
        <v>603</v>
      </c>
      <c r="N207" s="231"/>
      <c r="O207" s="16"/>
      <c r="P207" s="16"/>
      <c r="Q207" s="16"/>
      <c r="R207" s="343" t="s">
        <v>755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1">
        <v>139</v>
      </c>
      <c r="B208" s="165">
        <v>43439</v>
      </c>
      <c r="C208" s="165"/>
      <c r="D208" s="166" t="s">
        <v>777</v>
      </c>
      <c r="E208" s="167" t="s">
        <v>625</v>
      </c>
      <c r="F208" s="167">
        <v>715</v>
      </c>
      <c r="G208" s="167"/>
      <c r="H208" s="167">
        <v>445</v>
      </c>
      <c r="I208" s="187">
        <v>840</v>
      </c>
      <c r="J208" s="139" t="s">
        <v>2996</v>
      </c>
      <c r="K208" s="135">
        <f t="shared" ref="K208:K211" si="39">H208-F208</f>
        <v>-270</v>
      </c>
      <c r="L208" s="136">
        <f t="shared" ref="L208:L211" si="40">K208/F208</f>
        <v>-0.3776223776223776</v>
      </c>
      <c r="M208" s="137" t="s">
        <v>665</v>
      </c>
      <c r="N208" s="138">
        <v>43800</v>
      </c>
      <c r="O208" s="57"/>
      <c r="P208" s="16"/>
      <c r="Q208" s="16"/>
      <c r="R208" s="17" t="s">
        <v>753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7">
        <v>140</v>
      </c>
      <c r="B209" s="208">
        <v>43469</v>
      </c>
      <c r="C209" s="208"/>
      <c r="D209" s="156" t="s">
        <v>146</v>
      </c>
      <c r="E209" s="209" t="s">
        <v>625</v>
      </c>
      <c r="F209" s="209">
        <v>875</v>
      </c>
      <c r="G209" s="209"/>
      <c r="H209" s="209">
        <v>1165</v>
      </c>
      <c r="I209" s="233">
        <v>1185</v>
      </c>
      <c r="J209" s="142" t="s">
        <v>3491</v>
      </c>
      <c r="K209" s="129">
        <f t="shared" si="39"/>
        <v>290</v>
      </c>
      <c r="L209" s="130">
        <f t="shared" si="40"/>
        <v>0.33142857142857141</v>
      </c>
      <c r="M209" s="131" t="s">
        <v>601</v>
      </c>
      <c r="N209" s="364">
        <v>43847</v>
      </c>
      <c r="O209" s="57"/>
      <c r="P209" s="16"/>
      <c r="Q209" s="16"/>
      <c r="R209" s="17" t="s">
        <v>753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7">
        <v>141</v>
      </c>
      <c r="B210" s="208">
        <v>43559</v>
      </c>
      <c r="C210" s="208"/>
      <c r="D210" s="432" t="s">
        <v>346</v>
      </c>
      <c r="E210" s="209" t="s">
        <v>625</v>
      </c>
      <c r="F210" s="209">
        <f>387-14.63</f>
        <v>372.37</v>
      </c>
      <c r="G210" s="209"/>
      <c r="H210" s="209">
        <v>490</v>
      </c>
      <c r="I210" s="233">
        <v>490</v>
      </c>
      <c r="J210" s="142" t="s">
        <v>684</v>
      </c>
      <c r="K210" s="129">
        <f t="shared" si="39"/>
        <v>117.63</v>
      </c>
      <c r="L210" s="130">
        <f t="shared" si="40"/>
        <v>0.31589548030185027</v>
      </c>
      <c r="M210" s="131" t="s">
        <v>601</v>
      </c>
      <c r="N210" s="364">
        <v>43850</v>
      </c>
      <c r="O210" s="57"/>
      <c r="P210" s="16"/>
      <c r="Q210" s="16"/>
      <c r="R210" s="17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1">
        <v>142</v>
      </c>
      <c r="B211" s="165">
        <v>43578</v>
      </c>
      <c r="C211" s="165"/>
      <c r="D211" s="166" t="s">
        <v>778</v>
      </c>
      <c r="E211" s="167" t="s">
        <v>602</v>
      </c>
      <c r="F211" s="167">
        <v>220</v>
      </c>
      <c r="G211" s="167"/>
      <c r="H211" s="167">
        <v>127.5</v>
      </c>
      <c r="I211" s="187">
        <v>284</v>
      </c>
      <c r="J211" s="397" t="s">
        <v>3485</v>
      </c>
      <c r="K211" s="135">
        <f t="shared" si="39"/>
        <v>-92.5</v>
      </c>
      <c r="L211" s="136">
        <f t="shared" si="40"/>
        <v>-0.42045454545454547</v>
      </c>
      <c r="M211" s="137" t="s">
        <v>665</v>
      </c>
      <c r="N211" s="138">
        <v>43896</v>
      </c>
      <c r="O211" s="57"/>
      <c r="P211" s="16"/>
      <c r="Q211" s="16"/>
      <c r="R211" s="17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7">
        <v>143</v>
      </c>
      <c r="B212" s="208">
        <v>43622</v>
      </c>
      <c r="C212" s="208"/>
      <c r="D212" s="432" t="s">
        <v>497</v>
      </c>
      <c r="E212" s="209" t="s">
        <v>602</v>
      </c>
      <c r="F212" s="209">
        <v>332.8</v>
      </c>
      <c r="G212" s="209"/>
      <c r="H212" s="209">
        <v>405</v>
      </c>
      <c r="I212" s="233">
        <v>419</v>
      </c>
      <c r="J212" s="142" t="s">
        <v>3492</v>
      </c>
      <c r="K212" s="129">
        <f t="shared" ref="K212" si="41">H212-F212</f>
        <v>72.199999999999989</v>
      </c>
      <c r="L212" s="130">
        <f t="shared" ref="L212" si="42">K212/F212</f>
        <v>0.21694711538461534</v>
      </c>
      <c r="M212" s="131" t="s">
        <v>601</v>
      </c>
      <c r="N212" s="364">
        <v>43860</v>
      </c>
      <c r="O212" s="57"/>
      <c r="P212" s="16"/>
      <c r="Q212" s="16"/>
      <c r="R212" s="17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45">
        <v>144</v>
      </c>
      <c r="B213" s="144">
        <v>43641</v>
      </c>
      <c r="C213" s="144"/>
      <c r="D213" s="145" t="s">
        <v>140</v>
      </c>
      <c r="E213" s="146" t="s">
        <v>625</v>
      </c>
      <c r="F213" s="147">
        <v>386</v>
      </c>
      <c r="G213" s="148"/>
      <c r="H213" s="148">
        <v>395</v>
      </c>
      <c r="I213" s="148">
        <v>452</v>
      </c>
      <c r="J213" s="171" t="s">
        <v>3407</v>
      </c>
      <c r="K213" s="172">
        <f t="shared" ref="K213" si="43">H213-F213</f>
        <v>9</v>
      </c>
      <c r="L213" s="173">
        <f t="shared" ref="L213" si="44">K213/F213</f>
        <v>2.3316062176165803E-2</v>
      </c>
      <c r="M213" s="174" t="s">
        <v>710</v>
      </c>
      <c r="N213" s="175">
        <v>43868</v>
      </c>
      <c r="O213" s="16"/>
      <c r="P213" s="16"/>
      <c r="Q213" s="16"/>
      <c r="R213" s="345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4">
        <v>145</v>
      </c>
      <c r="B214" s="196">
        <v>43707</v>
      </c>
      <c r="C214" s="196"/>
      <c r="D214" s="203" t="s">
        <v>261</v>
      </c>
      <c r="E214" s="200" t="s">
        <v>625</v>
      </c>
      <c r="F214" s="200" t="s">
        <v>757</v>
      </c>
      <c r="G214" s="200"/>
      <c r="H214" s="200"/>
      <c r="I214" s="227">
        <v>190</v>
      </c>
      <c r="J214" s="228"/>
      <c r="K214" s="229"/>
      <c r="L214" s="230"/>
      <c r="M214" s="359" t="s">
        <v>603</v>
      </c>
      <c r="N214" s="231"/>
      <c r="O214" s="16"/>
      <c r="P214" s="16"/>
      <c r="Q214" s="16"/>
      <c r="R214" s="345" t="s">
        <v>753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7">
        <v>146</v>
      </c>
      <c r="B215" s="208">
        <v>43731</v>
      </c>
      <c r="C215" s="208"/>
      <c r="D215" s="156" t="s">
        <v>441</v>
      </c>
      <c r="E215" s="209" t="s">
        <v>625</v>
      </c>
      <c r="F215" s="209">
        <v>235</v>
      </c>
      <c r="G215" s="209"/>
      <c r="H215" s="209">
        <v>295</v>
      </c>
      <c r="I215" s="233">
        <v>296</v>
      </c>
      <c r="J215" s="142" t="s">
        <v>3149</v>
      </c>
      <c r="K215" s="129">
        <f t="shared" ref="K215" si="45">H215-F215</f>
        <v>60</v>
      </c>
      <c r="L215" s="130">
        <f t="shared" ref="L215" si="46">K215/F215</f>
        <v>0.25531914893617019</v>
      </c>
      <c r="M215" s="131" t="s">
        <v>601</v>
      </c>
      <c r="N215" s="364">
        <v>43844</v>
      </c>
      <c r="O215" s="57"/>
      <c r="P215" s="16"/>
      <c r="Q215" s="16"/>
      <c r="R215" s="17" t="s">
        <v>753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7">
        <v>147</v>
      </c>
      <c r="B216" s="208">
        <v>43752</v>
      </c>
      <c r="C216" s="208"/>
      <c r="D216" s="156" t="s">
        <v>2979</v>
      </c>
      <c r="E216" s="209" t="s">
        <v>625</v>
      </c>
      <c r="F216" s="209">
        <v>277.5</v>
      </c>
      <c r="G216" s="209"/>
      <c r="H216" s="209">
        <v>333</v>
      </c>
      <c r="I216" s="233">
        <v>333</v>
      </c>
      <c r="J216" s="142" t="s">
        <v>3150</v>
      </c>
      <c r="K216" s="129">
        <f t="shared" ref="K216" si="47">H216-F216</f>
        <v>55.5</v>
      </c>
      <c r="L216" s="130">
        <f t="shared" ref="L216" si="48">K216/F216</f>
        <v>0.2</v>
      </c>
      <c r="M216" s="131" t="s">
        <v>601</v>
      </c>
      <c r="N216" s="364">
        <v>43846</v>
      </c>
      <c r="O216" s="57"/>
      <c r="P216" s="16"/>
      <c r="Q216" s="16"/>
      <c r="R216" s="17" t="s">
        <v>755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7">
        <v>148</v>
      </c>
      <c r="B217" s="208">
        <v>43752</v>
      </c>
      <c r="C217" s="208"/>
      <c r="D217" s="156" t="s">
        <v>2978</v>
      </c>
      <c r="E217" s="209" t="s">
        <v>625</v>
      </c>
      <c r="F217" s="209">
        <v>930</v>
      </c>
      <c r="G217" s="209"/>
      <c r="H217" s="209">
        <v>1165</v>
      </c>
      <c r="I217" s="233">
        <v>1200</v>
      </c>
      <c r="J217" s="142" t="s">
        <v>3152</v>
      </c>
      <c r="K217" s="129">
        <f t="shared" ref="K217" si="49">H217-F217</f>
        <v>235</v>
      </c>
      <c r="L217" s="130">
        <f t="shared" ref="L217" si="50">K217/F217</f>
        <v>0.25268817204301075</v>
      </c>
      <c r="M217" s="131" t="s">
        <v>601</v>
      </c>
      <c r="N217" s="364">
        <v>43847</v>
      </c>
      <c r="O217" s="57"/>
      <c r="P217" s="16"/>
      <c r="Q217" s="16"/>
      <c r="R217" s="17" t="s">
        <v>755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3">
        <v>149</v>
      </c>
      <c r="B218" s="348">
        <v>43753</v>
      </c>
      <c r="C218" s="213"/>
      <c r="D218" s="375" t="s">
        <v>2977</v>
      </c>
      <c r="E218" s="351" t="s">
        <v>625</v>
      </c>
      <c r="F218" s="354">
        <v>111</v>
      </c>
      <c r="G218" s="351"/>
      <c r="H218" s="351"/>
      <c r="I218" s="357">
        <v>141</v>
      </c>
      <c r="J218" s="239"/>
      <c r="K218" s="239"/>
      <c r="L218" s="124"/>
      <c r="M218" s="363" t="s">
        <v>603</v>
      </c>
      <c r="N218" s="241"/>
      <c r="O218" s="16"/>
      <c r="P218" s="16"/>
      <c r="Q218" s="16"/>
      <c r="R218" s="345" t="s">
        <v>753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150</v>
      </c>
      <c r="B219" s="208">
        <v>43753</v>
      </c>
      <c r="C219" s="208"/>
      <c r="D219" s="156" t="s">
        <v>2976</v>
      </c>
      <c r="E219" s="209" t="s">
        <v>625</v>
      </c>
      <c r="F219" s="210">
        <v>296</v>
      </c>
      <c r="G219" s="209"/>
      <c r="H219" s="209">
        <v>370</v>
      </c>
      <c r="I219" s="233">
        <v>370</v>
      </c>
      <c r="J219" s="142" t="s">
        <v>684</v>
      </c>
      <c r="K219" s="129">
        <f t="shared" ref="K219" si="51">H219-F219</f>
        <v>74</v>
      </c>
      <c r="L219" s="130">
        <f t="shared" ref="L219" si="52">K219/F219</f>
        <v>0.25</v>
      </c>
      <c r="M219" s="131" t="s">
        <v>601</v>
      </c>
      <c r="N219" s="364">
        <v>43853</v>
      </c>
      <c r="O219" s="57"/>
      <c r="P219" s="16"/>
      <c r="Q219" s="16"/>
      <c r="R219" s="17" t="s">
        <v>755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4">
        <v>151</v>
      </c>
      <c r="B220" s="212">
        <v>43754</v>
      </c>
      <c r="C220" s="212"/>
      <c r="D220" s="193" t="s">
        <v>2975</v>
      </c>
      <c r="E220" s="350" t="s">
        <v>625</v>
      </c>
      <c r="F220" s="353" t="s">
        <v>2941</v>
      </c>
      <c r="G220" s="350"/>
      <c r="H220" s="350"/>
      <c r="I220" s="356">
        <v>344</v>
      </c>
      <c r="J220" s="360"/>
      <c r="K220" s="242"/>
      <c r="L220" s="362"/>
      <c r="M220" s="344" t="s">
        <v>603</v>
      </c>
      <c r="N220" s="365"/>
      <c r="O220" s="16"/>
      <c r="P220" s="16"/>
      <c r="Q220" s="16"/>
      <c r="R220" s="345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47">
        <v>152</v>
      </c>
      <c r="B221" s="213">
        <v>43832</v>
      </c>
      <c r="C221" s="213"/>
      <c r="D221" s="217" t="s">
        <v>2255</v>
      </c>
      <c r="E221" s="214" t="s">
        <v>625</v>
      </c>
      <c r="F221" s="215" t="s">
        <v>3137</v>
      </c>
      <c r="G221" s="214"/>
      <c r="H221" s="214"/>
      <c r="I221" s="238">
        <v>590</v>
      </c>
      <c r="J221" s="239"/>
      <c r="K221" s="239"/>
      <c r="L221" s="124"/>
      <c r="M221" s="344" t="s">
        <v>603</v>
      </c>
      <c r="N221" s="241"/>
      <c r="O221" s="16"/>
      <c r="P221" s="16"/>
      <c r="Q221" s="16"/>
      <c r="R221" s="345" t="s">
        <v>755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1"/>
      <c r="B222" s="213"/>
      <c r="C222" s="213"/>
      <c r="D222" s="217"/>
      <c r="E222" s="214"/>
      <c r="F222" s="215"/>
      <c r="G222" s="214"/>
      <c r="H222" s="214"/>
      <c r="I222" s="238"/>
      <c r="J222" s="239"/>
      <c r="K222" s="239"/>
      <c r="L222" s="124"/>
      <c r="M222" s="240"/>
      <c r="N222" s="241"/>
      <c r="O222" s="16"/>
      <c r="P222" s="16"/>
      <c r="Q222" s="16"/>
      <c r="R222" s="345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1"/>
      <c r="B223" s="201" t="s">
        <v>2982</v>
      </c>
      <c r="C223" s="213"/>
      <c r="D223" s="217"/>
      <c r="E223" s="214"/>
      <c r="F223" s="215"/>
      <c r="G223" s="214"/>
      <c r="H223" s="214"/>
      <c r="I223" s="238"/>
      <c r="J223" s="239"/>
      <c r="K223" s="239"/>
      <c r="L223" s="124"/>
      <c r="M223" s="240"/>
      <c r="N223" s="241"/>
      <c r="O223" s="16"/>
      <c r="P223" s="16"/>
      <c r="Q223" s="16"/>
      <c r="R223" s="345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1"/>
      <c r="B224" s="213"/>
      <c r="C224" s="213"/>
      <c r="D224" s="217"/>
      <c r="E224" s="214"/>
      <c r="F224" s="215"/>
      <c r="G224" s="214"/>
      <c r="H224" s="214"/>
      <c r="I224" s="238"/>
      <c r="J224" s="239"/>
      <c r="K224" s="239"/>
      <c r="L224" s="124"/>
      <c r="M224" s="240"/>
      <c r="N224" s="241"/>
      <c r="O224" s="16"/>
      <c r="P224" s="16"/>
      <c r="Q224" s="16"/>
      <c r="R224" s="345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1"/>
      <c r="B225" s="213"/>
      <c r="C225" s="213"/>
      <c r="D225" s="217"/>
      <c r="E225" s="214"/>
      <c r="F225" s="215"/>
      <c r="G225" s="214"/>
      <c r="H225" s="214"/>
      <c r="I225" s="238"/>
      <c r="J225" s="239"/>
      <c r="K225" s="239"/>
      <c r="L225" s="124"/>
      <c r="M225" s="240"/>
      <c r="N225" s="241"/>
      <c r="O225" s="16"/>
      <c r="P225" s="16"/>
      <c r="Q225" s="16"/>
      <c r="R225" s="345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1"/>
      <c r="B226" s="213"/>
      <c r="C226" s="213"/>
      <c r="D226" s="217"/>
      <c r="E226" s="214"/>
      <c r="F226" s="215"/>
      <c r="G226" s="214"/>
      <c r="H226" s="214"/>
      <c r="I226" s="238"/>
      <c r="J226" s="239"/>
      <c r="K226" s="239"/>
      <c r="L226" s="124"/>
      <c r="M226" s="240"/>
      <c r="N226" s="241"/>
      <c r="O226" s="16"/>
      <c r="P226" s="16"/>
      <c r="Q226" s="16"/>
      <c r="R226" s="345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1"/>
      <c r="B227" s="213"/>
      <c r="C227" s="213"/>
      <c r="D227" s="217"/>
      <c r="E227" s="214"/>
      <c r="F227" s="215"/>
      <c r="G227" s="214"/>
      <c r="H227" s="214"/>
      <c r="I227" s="238"/>
      <c r="J227" s="239"/>
      <c r="K227" s="239"/>
      <c r="L227" s="124"/>
      <c r="M227" s="240"/>
      <c r="N227" s="241"/>
      <c r="O227" s="16"/>
      <c r="P227" s="16"/>
      <c r="Q227" s="16"/>
      <c r="R227" s="345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1"/>
      <c r="B228" s="213"/>
      <c r="C228" s="213"/>
      <c r="D228" s="217"/>
      <c r="E228" s="214"/>
      <c r="F228" s="215"/>
      <c r="G228" s="214"/>
      <c r="H228" s="214"/>
      <c r="I228" s="238"/>
      <c r="J228" s="239"/>
      <c r="K228" s="239"/>
      <c r="L228" s="124"/>
      <c r="M228" s="240"/>
      <c r="N228" s="241"/>
      <c r="O228" s="16"/>
      <c r="P228" s="16"/>
      <c r="Q228" s="16"/>
      <c r="R228" s="345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1"/>
      <c r="B229" s="213"/>
      <c r="C229" s="213"/>
      <c r="D229" s="217"/>
      <c r="E229" s="214"/>
      <c r="F229" s="215"/>
      <c r="G229" s="214"/>
      <c r="H229" s="214"/>
      <c r="I229" s="238"/>
      <c r="J229" s="239"/>
      <c r="K229" s="239"/>
      <c r="L229" s="124"/>
      <c r="M229" s="240"/>
      <c r="N229" s="241"/>
      <c r="O229" s="16"/>
      <c r="P229" s="16"/>
      <c r="Q229" s="16"/>
      <c r="R229" s="345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1"/>
      <c r="B230" s="213"/>
      <c r="C230" s="213"/>
      <c r="D230" s="217"/>
      <c r="E230" s="214"/>
      <c r="F230" s="215"/>
      <c r="G230" s="214"/>
      <c r="H230" s="214"/>
      <c r="I230" s="238"/>
      <c r="J230" s="239"/>
      <c r="K230" s="239"/>
      <c r="L230" s="124"/>
      <c r="M230" s="240"/>
      <c r="N230" s="241"/>
      <c r="O230" s="16"/>
      <c r="P230" s="16"/>
      <c r="Q230" s="16"/>
      <c r="R230" s="345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1"/>
      <c r="B231" s="213"/>
      <c r="C231" s="213"/>
      <c r="D231" s="217"/>
      <c r="E231" s="214"/>
      <c r="F231" s="215"/>
      <c r="G231" s="214"/>
      <c r="H231" s="214"/>
      <c r="I231" s="238"/>
      <c r="J231" s="239"/>
      <c r="K231" s="239"/>
      <c r="L231" s="124"/>
      <c r="M231" s="240"/>
      <c r="N231" s="241"/>
      <c r="O231" s="16"/>
      <c r="P231" s="16"/>
      <c r="R231" s="345"/>
    </row>
    <row r="232" spans="1:26">
      <c r="A232" s="211"/>
      <c r="B232" s="213"/>
      <c r="C232" s="213"/>
      <c r="D232" s="217"/>
      <c r="E232" s="214"/>
      <c r="F232" s="215"/>
      <c r="G232" s="214"/>
      <c r="H232" s="214"/>
      <c r="I232" s="238"/>
      <c r="J232" s="239"/>
      <c r="K232" s="239"/>
      <c r="L232" s="124"/>
      <c r="M232" s="240"/>
      <c r="N232" s="241"/>
      <c r="O232" s="16"/>
      <c r="P232" s="16"/>
      <c r="R232" s="345"/>
    </row>
    <row r="233" spans="1:26">
      <c r="A233" s="211"/>
      <c r="B233" s="213"/>
      <c r="C233" s="213"/>
      <c r="D233" s="217"/>
      <c r="E233" s="214"/>
      <c r="F233" s="215"/>
      <c r="G233" s="214"/>
      <c r="H233" s="214"/>
      <c r="I233" s="238"/>
      <c r="J233" s="239"/>
      <c r="K233" s="239"/>
      <c r="L233" s="124"/>
      <c r="M233" s="240"/>
      <c r="N233" s="241"/>
      <c r="O233" s="16"/>
      <c r="P233" s="16"/>
      <c r="R233" s="345"/>
    </row>
    <row r="234" spans="1:26">
      <c r="A234" s="211"/>
      <c r="B234" s="213"/>
      <c r="C234" s="213"/>
      <c r="D234" s="217"/>
      <c r="E234" s="214"/>
      <c r="F234" s="215"/>
      <c r="G234" s="214"/>
      <c r="H234" s="214"/>
      <c r="I234" s="238"/>
      <c r="J234" s="239"/>
      <c r="K234" s="239"/>
      <c r="L234" s="124"/>
      <c r="M234" s="240"/>
      <c r="N234" s="241"/>
      <c r="O234" s="16"/>
      <c r="P234" s="16"/>
      <c r="R234" s="345"/>
    </row>
    <row r="235" spans="1:26">
      <c r="A235" s="211"/>
      <c r="B235" s="201"/>
      <c r="O235" s="16"/>
      <c r="P235" s="16"/>
      <c r="R235" s="345"/>
    </row>
    <row r="236" spans="1:26">
      <c r="R236" s="243"/>
    </row>
    <row r="237" spans="1:26">
      <c r="R237" s="243"/>
    </row>
    <row r="238" spans="1:26">
      <c r="R238" s="243"/>
    </row>
    <row r="239" spans="1:26">
      <c r="R239" s="243"/>
    </row>
    <row r="240" spans="1:26">
      <c r="R240" s="243"/>
    </row>
    <row r="241" spans="1:18">
      <c r="R241" s="243"/>
    </row>
    <row r="242" spans="1:18">
      <c r="R242" s="243"/>
    </row>
    <row r="243" spans="1:18">
      <c r="R243" s="243"/>
    </row>
    <row r="244" spans="1:18">
      <c r="R244" s="243"/>
    </row>
    <row r="245" spans="1:18">
      <c r="R245" s="243"/>
    </row>
    <row r="246" spans="1:18">
      <c r="R246" s="243"/>
    </row>
    <row r="252" spans="1:18">
      <c r="A252" s="218"/>
    </row>
    <row r="253" spans="1:18">
      <c r="A253" s="218"/>
    </row>
    <row r="254" spans="1:18">
      <c r="A254" s="214"/>
    </row>
  </sheetData>
  <autoFilter ref="R1:R254"/>
  <mergeCells count="21">
    <mergeCell ref="N50:N51"/>
    <mergeCell ref="O50:O51"/>
    <mergeCell ref="A50:A51"/>
    <mergeCell ref="B50:B51"/>
    <mergeCell ref="J50:J51"/>
    <mergeCell ref="L50:L51"/>
    <mergeCell ref="M50:M51"/>
    <mergeCell ref="O46:O47"/>
    <mergeCell ref="A48:A49"/>
    <mergeCell ref="B48:B49"/>
    <mergeCell ref="J48:J49"/>
    <mergeCell ref="L48:L49"/>
    <mergeCell ref="M48:M49"/>
    <mergeCell ref="N48:N49"/>
    <mergeCell ref="O48:O49"/>
    <mergeCell ref="A46:A47"/>
    <mergeCell ref="B46:B47"/>
    <mergeCell ref="J46:J47"/>
    <mergeCell ref="L46:L47"/>
    <mergeCell ref="M46:M47"/>
    <mergeCell ref="N46:N4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2020-05-07T02:31:51Z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