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1570" windowHeight="966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F&amp;O)'!$R$1:$R$263</definedName>
    <definedName name="_xlnm._FilterDatabase" localSheetId="1" hidden="1">'Future Intra'!$B$14:$P$14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2" i="6"/>
  <c r="M52" s="1"/>
  <c r="K51"/>
  <c r="M51" s="1"/>
  <c r="K49"/>
  <c r="M49" s="1"/>
  <c r="M20"/>
  <c r="L20"/>
  <c r="K20"/>
  <c r="M17"/>
  <c r="L17"/>
  <c r="K17"/>
  <c r="K64" l="1"/>
  <c r="M64" s="1"/>
  <c r="K63"/>
  <c r="M63" s="1"/>
  <c r="K57"/>
  <c r="M57" s="1"/>
  <c r="K53"/>
  <c r="M53" s="1"/>
  <c r="K61"/>
  <c r="M61" s="1"/>
  <c r="M32"/>
  <c r="L32"/>
  <c r="K32"/>
  <c r="K60" l="1"/>
  <c r="M60" s="1"/>
  <c r="K62" l="1"/>
  <c r="M62" s="1"/>
  <c r="L10" l="1"/>
  <c r="K10"/>
  <c r="M10" l="1"/>
  <c r="L12" l="1"/>
  <c r="K12"/>
  <c r="M12" l="1"/>
  <c r="K249" l="1"/>
  <c r="L249" s="1"/>
  <c r="K255" l="1"/>
  <c r="L255" s="1"/>
  <c r="K238" l="1"/>
  <c r="L238" s="1"/>
  <c r="K252" l="1"/>
  <c r="L252" s="1"/>
  <c r="K244" l="1"/>
  <c r="L244" s="1"/>
  <c r="K254" l="1"/>
  <c r="L254" s="1"/>
  <c r="H250" l="1"/>
  <c r="K250" l="1"/>
  <c r="L250" s="1"/>
  <c r="K239"/>
  <c r="L239" s="1"/>
  <c r="K229"/>
  <c r="L229" s="1"/>
  <c r="K245" l="1"/>
  <c r="L245" s="1"/>
  <c r="K246" l="1"/>
  <c r="L246" s="1"/>
  <c r="K243" l="1"/>
  <c r="L243" s="1"/>
  <c r="K222"/>
  <c r="L222" s="1"/>
  <c r="K242"/>
  <c r="L242" s="1"/>
  <c r="K241"/>
  <c r="L241" s="1"/>
  <c r="K240"/>
  <c r="L240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8"/>
  <c r="L228" s="1"/>
  <c r="K227"/>
  <c r="L227" s="1"/>
  <c r="K226"/>
  <c r="L226" s="1"/>
  <c r="K225"/>
  <c r="L225" s="1"/>
  <c r="K224"/>
  <c r="L224" s="1"/>
  <c r="K223"/>
  <c r="L223" s="1"/>
  <c r="K221"/>
  <c r="L221" s="1"/>
  <c r="K220"/>
  <c r="L220" s="1"/>
  <c r="K219"/>
  <c r="L219" s="1"/>
  <c r="F218"/>
  <c r="K218" s="1"/>
  <c r="L218" s="1"/>
  <c r="K217"/>
  <c r="L217" s="1"/>
  <c r="K216"/>
  <c r="L216" s="1"/>
  <c r="K215"/>
  <c r="L215" s="1"/>
  <c r="K214"/>
  <c r="L214" s="1"/>
  <c r="K213"/>
  <c r="L213" s="1"/>
  <c r="F212"/>
  <c r="K212" s="1"/>
  <c r="L212" s="1"/>
  <c r="F211"/>
  <c r="K211" s="1"/>
  <c r="L211" s="1"/>
  <c r="K210"/>
  <c r="L210" s="1"/>
  <c r="F209"/>
  <c r="K209" s="1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3"/>
  <c r="L193" s="1"/>
  <c r="K191"/>
  <c r="L191" s="1"/>
  <c r="K190"/>
  <c r="L190" s="1"/>
  <c r="F189"/>
  <c r="K189" s="1"/>
  <c r="L189" s="1"/>
  <c r="K188"/>
  <c r="L188" s="1"/>
  <c r="K185"/>
  <c r="L185" s="1"/>
  <c r="K184"/>
  <c r="L184" s="1"/>
  <c r="K183"/>
  <c r="L183" s="1"/>
  <c r="K180"/>
  <c r="L180" s="1"/>
  <c r="K179"/>
  <c r="L179" s="1"/>
  <c r="K178"/>
  <c r="L178" s="1"/>
  <c r="K177"/>
  <c r="L177" s="1"/>
  <c r="K176"/>
  <c r="L176" s="1"/>
  <c r="K175"/>
  <c r="L175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3"/>
  <c r="L163" s="1"/>
  <c r="K161"/>
  <c r="L161" s="1"/>
  <c r="K159"/>
  <c r="L159" s="1"/>
  <c r="K157"/>
  <c r="L157" s="1"/>
  <c r="K156"/>
  <c r="L156" s="1"/>
  <c r="K155"/>
  <c r="L155" s="1"/>
  <c r="K153"/>
  <c r="L153" s="1"/>
  <c r="K152"/>
  <c r="L152" s="1"/>
  <c r="K151"/>
  <c r="L151" s="1"/>
  <c r="K150"/>
  <c r="K149"/>
  <c r="L149" s="1"/>
  <c r="K148"/>
  <c r="L148" s="1"/>
  <c r="K146"/>
  <c r="L146" s="1"/>
  <c r="K145"/>
  <c r="L145" s="1"/>
  <c r="K144"/>
  <c r="L144" s="1"/>
  <c r="K143"/>
  <c r="L143" s="1"/>
  <c r="K142"/>
  <c r="L142" s="1"/>
  <c r="F141"/>
  <c r="K141" s="1"/>
  <c r="L141" s="1"/>
  <c r="H140"/>
  <c r="K140" s="1"/>
  <c r="L140" s="1"/>
  <c r="K137"/>
  <c r="L137" s="1"/>
  <c r="K136"/>
  <c r="L136" s="1"/>
  <c r="K135"/>
  <c r="L135" s="1"/>
  <c r="K134"/>
  <c r="L134" s="1"/>
  <c r="K133"/>
  <c r="L133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H106"/>
  <c r="K106" s="1"/>
  <c r="L106" s="1"/>
  <c r="F105"/>
  <c r="K105" s="1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K95"/>
  <c r="L95" s="1"/>
  <c r="K94"/>
  <c r="L94" s="1"/>
  <c r="K93"/>
  <c r="L93" s="1"/>
  <c r="K92"/>
  <c r="L92" s="1"/>
  <c r="K91"/>
  <c r="L91" s="1"/>
  <c r="K90"/>
  <c r="L90" s="1"/>
  <c r="K89"/>
  <c r="L89" s="1"/>
  <c r="K88"/>
  <c r="L88" s="1"/>
  <c r="K87"/>
  <c r="L87" s="1"/>
  <c r="K86"/>
  <c r="L86" s="1"/>
  <c r="K85"/>
  <c r="L85" s="1"/>
  <c r="K84"/>
  <c r="L84" s="1"/>
  <c r="K83"/>
  <c r="L83" s="1"/>
  <c r="K82"/>
  <c r="L82" s="1"/>
  <c r="K81"/>
  <c r="L81" s="1"/>
  <c r="K80"/>
  <c r="L80" s="1"/>
  <c r="K79"/>
  <c r="L79" s="1"/>
  <c r="K78"/>
  <c r="L78" s="1"/>
  <c r="M7"/>
  <c r="D7" i="5"/>
  <c r="K6" i="4"/>
  <c r="K6" i="3"/>
  <c r="L6" i="2"/>
</calcChain>
</file>

<file path=xl/sharedStrings.xml><?xml version="1.0" encoding="utf-8"?>
<sst xmlns="http://schemas.openxmlformats.org/spreadsheetml/2006/main" count="2727" uniqueCount="1075">
  <si>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</si>
  <si>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</si>
  <si>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</si>
  <si>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</si>
  <si>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</si>
  <si>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</si>
  <si>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</si>
  <si>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</si>
  <si>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</si>
  <si>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</si>
  <si>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</si>
  <si>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</si>
  <si>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</si>
  <si>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</si>
  <si>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</si>
  <si>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</si>
  <si>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</si>
  <si>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</si>
  <si>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</si>
  <si>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</si>
  <si>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</si>
  <si>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</si>
  <si>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</si>
  <si>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</si>
  <si>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</si>
  <si>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</si>
  <si>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</si>
  <si>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</si>
  <si>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</si>
  <si>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</si>
  <si>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</si>
  <si>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</si>
  <si>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</si>
  <si>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</si>
  <si>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</si>
  <si>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</si>
  <si>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</si>
  <si>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</si>
  <si>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</si>
  <si>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</si>
  <si>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</si>
  <si>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</si>
  <si>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</si>
  <si>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</si>
  <si>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</si>
  <si>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</si>
  <si>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</si>
  <si>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</si>
  <si>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</si>
  <si>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</si>
  <si>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</si>
  <si>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</si>
  <si>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</si>
  <si>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</si>
  <si>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</si>
  <si>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</si>
  <si>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</si>
  <si>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</si>
  <si>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</si>
  <si>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</si>
  <si>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</si>
  <si>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</si>
  <si>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</si>
  <si>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</si>
  <si>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</si>
  <si>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</si>
  <si>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</si>
  <si>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</si>
  <si>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</si>
  <si>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</si>
  <si>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</si>
  <si>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</si>
  <si>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</si>
  <si>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</si>
  <si>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</si>
  <si>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</si>
  <si>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</si>
  <si>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</si>
  <si>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</si>
  <si>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</si>
  <si>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</si>
  <si>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</si>
  <si>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</si>
  <si>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</si>
  <si>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</si>
  <si>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</si>
  <si>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</si>
  <si>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</si>
  <si>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</si>
  <si>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</si>
  <si>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</si>
  <si>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</si>
  <si>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</si>
  <si>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</si>
  <si>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</si>
  <si>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</si>
  <si>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</si>
  <si>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</si>
  <si>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</si>
  <si>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</si>
  <si>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</si>
  <si>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</si>
  <si>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</si>
  <si>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</si>
  <si>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</si>
  <si>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</si>
  <si>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</si>
  <si>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</si>
  <si>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</si>
  <si>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</si>
  <si>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</si>
  <si>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</si>
  <si>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</si>
  <si>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</si>
  <si>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</si>
  <si>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</si>
  <si>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</si>
  <si>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</si>
  <si>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</si>
  <si>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</si>
  <si>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</si>
  <si>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</si>
  <si>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</si>
  <si>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</si>
  <si>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</si>
  <si>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</si>
  <si>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</si>
  <si>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</si>
  <si>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</si>
  <si>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</si>
  <si>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</si>
  <si>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</si>
  <si>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</si>
  <si>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</si>
  <si>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</si>
  <si>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</si>
  <si>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</si>
  <si>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</si>
  <si>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</si>
  <si>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</si>
  <si>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</si>
  <si>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</si>
  <si>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</si>
  <si>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</si>
  <si>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</si>
  <si>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</si>
  <si>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</si>
  <si>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</si>
  <si>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</si>
  <si>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</si>
  <si>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</si>
  <si>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</si>
  <si>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</si>
  <si>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</si>
  <si>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</si>
  <si>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</si>
  <si>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</si>
  <si>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</si>
  <si>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</si>
  <si>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</si>
  <si>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</si>
  <si>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</si>
  <si>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</si>
  <si>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</si>
  <si>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</si>
  <si>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</si>
  <si>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</si>
  <si>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</si>
  <si>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</si>
  <si>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</si>
  <si>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</si>
  <si>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</si>
  <si>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</si>
  <si>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</si>
  <si>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</si>
  <si>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</si>
  <si>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</si>
  <si>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</si>
  <si>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</si>
  <si>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</si>
  <si>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</si>
  <si>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</si>
  <si>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</si>
  <si>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</si>
  <si>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</si>
  <si>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</si>
  <si>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</si>
  <si>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</si>
  <si>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</si>
  <si>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</si>
  <si>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</si>
  <si>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</si>
  <si>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</si>
  <si>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</si>
  <si>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</si>
  <si>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</si>
  <si>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</si>
  <si>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</si>
  <si>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</si>
  <si>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</si>
  <si>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</si>
  <si>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</si>
  <si>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</si>
  <si>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</si>
  <si>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</si>
  <si>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</si>
  <si>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</si>
  <si>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</si>
  <si>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</si>
  <si>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</si>
  <si>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</si>
  <si>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</si>
  <si>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</si>
  <si>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</si>
  <si>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</si>
  <si>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</si>
  <si>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</si>
  <si>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</si>
  <si>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</si>
  <si>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</si>
  <si>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</si>
  <si>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</si>
  <si>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</si>
  <si>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</si>
  <si>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</si>
  <si>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</si>
  <si>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</si>
  <si>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</si>
  <si>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</si>
  <si>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</si>
  <si>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</si>
  <si>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</si>
  <si>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</si>
  <si>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</si>
  <si>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</si>
  <si>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</si>
  <si>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</si>
  <si>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</si>
  <si>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</si>
  <si>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</si>
  <si>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</si>
  <si>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</si>
  <si>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</si>
  <si>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</si>
  <si>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</si>
  <si>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</si>
  <si>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</si>
  <si>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</si>
  <si>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</si>
  <si>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</si>
  <si>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</si>
  <si>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</si>
  <si>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</si>
  <si>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</si>
  <si>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</si>
  <si>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</si>
  <si>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</si>
  <si>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</si>
  <si>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</si>
  <si>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</si>
  <si>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</si>
  <si>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</si>
  <si>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</si>
  <si>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</si>
  <si>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</si>
  <si>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</si>
  <si>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</si>
  <si>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</si>
  <si>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</si>
  <si>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</si>
  <si>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</si>
  <si>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</si>
  <si>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</si>
  <si>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</si>
  <si>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</si>
  <si>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</si>
  <si>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</si>
  <si>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</si>
  <si>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</si>
  <si>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</si>
  <si>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</si>
  <si>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</si>
  <si>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</si>
  <si>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</si>
  <si>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</si>
  <si>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</si>
  <si>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</si>
  <si>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</si>
  <si>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</si>
  <si>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</si>
  <si>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</si>
  <si>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</si>
  <si>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</si>
  <si>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</si>
  <si>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</si>
  <si>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</si>
  <si>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</si>
  <si>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</si>
  <si>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</si>
  <si>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</si>
  <si>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</si>
  <si>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</si>
  <si>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</si>
  <si>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</si>
  <si>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</si>
  <si>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</si>
  <si>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</si>
  <si>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</si>
  <si>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</si>
  <si>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</si>
  <si>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</si>
  <si>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</si>
  <si>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</si>
  <si>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</si>
  <si>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</si>
  <si>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</si>
  <si>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</si>
  <si>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</si>
  <si>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</si>
  <si>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</si>
  <si>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</si>
  <si>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</si>
  <si>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</si>
  <si>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</si>
  <si>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</si>
  <si>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</si>
  <si>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</si>
  <si>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</si>
  <si>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</si>
  <si>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</si>
  <si>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</si>
  <si>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</si>
  <si>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</si>
  <si>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</si>
  <si>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</si>
  <si>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</si>
  <si>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</si>
  <si>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</si>
  <si>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</si>
  <si>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</si>
  <si>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</si>
  <si>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</si>
  <si>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</si>
  <si>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</si>
  <si>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</si>
  <si>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</si>
  <si>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</si>
  <si>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</si>
  <si>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</si>
  <si>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</si>
  <si>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</si>
  <si>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</si>
  <si>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</si>
  <si>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</si>
  <si>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</si>
  <si>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</si>
  <si>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</si>
  <si>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</si>
  <si>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</si>
  <si>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</si>
  <si>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</si>
  <si>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</si>
  <si>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</si>
  <si>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</si>
  <si>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</si>
  <si>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</si>
  <si>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</si>
  <si>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</si>
  <si>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</si>
  <si>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</si>
  <si>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</si>
  <si>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</si>
  <si>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</si>
  <si>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</si>
  <si>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</si>
  <si>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</si>
  <si>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</si>
  <si>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</si>
  <si>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</si>
  <si>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</si>
  <si>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</si>
  <si>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</si>
  <si>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</si>
  <si>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</si>
  <si>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</si>
  <si>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</si>
  <si>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</si>
  <si>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</si>
  <si>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</si>
  <si>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</si>
  <si>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</si>
  <si>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</si>
  <si>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</si>
  <si>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</si>
  <si>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</si>
  <si>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</si>
  <si>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</si>
  <si>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</si>
  <si>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</si>
  <si>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</si>
  <si>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</si>
  <si>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</si>
  <si>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</si>
  <si>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</si>
  <si>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</si>
  <si>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</si>
  <si>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</si>
  <si>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</si>
  <si>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</si>
  <si>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</si>
  <si>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</si>
  <si>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</si>
  <si>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</si>
  <si>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</si>
  <si>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</si>
  <si>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</si>
  <si>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</si>
  <si>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</si>
  <si>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</si>
  <si>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</si>
  <si>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</si>
  <si>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</si>
  <si>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</si>
  <si>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</si>
  <si>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</si>
  <si>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</si>
  <si>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</si>
  <si>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</si>
  <si>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</si>
  <si>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</si>
  <si>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</si>
  <si>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</si>
  <si>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</si>
  <si>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</si>
  <si>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</si>
  <si>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</si>
  <si>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</si>
  <si>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</si>
  <si>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</si>
  <si>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</si>
  <si>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</si>
  <si>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</si>
  <si>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</si>
  <si>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</si>
  <si>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</si>
  <si>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</si>
  <si>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</si>
  <si>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</si>
  <si>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</si>
  <si>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</si>
  <si>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</si>
  <si>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</si>
  <si>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</si>
  <si>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</si>
  <si>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</si>
  <si>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</si>
  <si>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</si>
  <si>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</si>
  <si>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</si>
  <si>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</si>
  <si>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</si>
  <si>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</si>
  <si>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</si>
  <si>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</si>
  <si>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SCI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</si>
  <si>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</si>
  <si>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</si>
  <si>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</si>
  <si>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</si>
  <si>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</si>
  <si>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</si>
  <si>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</si>
  <si>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</si>
  <si>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</si>
  <si>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</si>
  <si>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</si>
  <si>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</si>
  <si>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</si>
  <si>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</si>
  <si>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</si>
  <si>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</si>
  <si>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</si>
  <si>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</si>
  <si>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</si>
  <si>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</si>
  <si>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</si>
  <si>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</si>
  <si>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</si>
  <si>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</si>
  <si>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</si>
  <si>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</si>
  <si>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</si>
  <si>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</si>
  <si>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</si>
  <si>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</si>
  <si>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</si>
  <si>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</si>
  <si>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</si>
  <si>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</si>
  <si>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</si>
  <si>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</si>
  <si>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</si>
  <si>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</si>
  <si>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</si>
  <si>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</si>
  <si>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</si>
  <si>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</si>
  <si>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</si>
  <si>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</si>
  <si>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</si>
  <si>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</si>
  <si>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</si>
  <si>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</si>
  <si>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</si>
  <si>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</si>
  <si>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</si>
  <si>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</si>
  <si>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</si>
  <si>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</si>
  <si>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</si>
  <si>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</si>
  <si>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</si>
  <si>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</si>
  <si>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</si>
  <si>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</si>
  <si>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</si>
  <si>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</si>
  <si>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</si>
  <si>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</si>
  <si>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</si>
  <si>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</si>
  <si>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</si>
  <si>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</si>
  <si>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</si>
  <si>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</si>
  <si>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</si>
  <si>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</si>
  <si>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</si>
  <si>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</si>
  <si>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</si>
  <si>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</si>
  <si>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</si>
  <si>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</si>
  <si>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</si>
  <si>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</si>
  <si>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</si>
  <si>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</si>
  <si>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</si>
  <si>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</si>
  <si>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</si>
  <si>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</si>
  <si>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</si>
  <si>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</si>
  <si>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</si>
  <si>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</si>
  <si>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</si>
  <si>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</si>
  <si>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</si>
  <si>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</si>
  <si>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</si>
  <si>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</si>
  <si>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</si>
  <si>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</si>
  <si>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</si>
  <si>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</si>
  <si>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</si>
  <si>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</si>
  <si>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</si>
  <si>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</si>
  <si>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</si>
  <si>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</si>
  <si>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</si>
  <si>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</si>
  <si>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</si>
  <si>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</si>
  <si>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</si>
  <si>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</si>
  <si>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</si>
  <si>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</si>
  <si>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</si>
  <si>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</si>
  <si>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</si>
  <si>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</si>
  <si>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</si>
  <si>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</si>
  <si>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</si>
  <si>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</si>
  <si>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</si>
  <si>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</si>
  <si>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</si>
  <si>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</si>
  <si>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</si>
  <si>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</si>
  <si>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</si>
  <si>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</si>
  <si>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</si>
  <si>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</si>
  <si>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</si>
  <si>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</si>
  <si>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</si>
  <si>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</si>
  <si>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</si>
  <si>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</si>
  <si>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</si>
  <si>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</si>
  <si>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</si>
  <si>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</si>
  <si>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</si>
  <si>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</si>
  <si>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</si>
  <si>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</si>
  <si>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</si>
  <si>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</si>
  <si>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</si>
  <si>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</si>
  <si>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</si>
  <si>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</si>
  <si>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</si>
  <si>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</si>
  <si>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</si>
  <si>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</si>
  <si>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</si>
  <si>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</si>
  <si>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</si>
  <si>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</si>
  <si>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</si>
  <si>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</si>
  <si>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</si>
  <si>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</si>
  <si>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</si>
  <si>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</si>
  <si>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</si>
  <si>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</si>
  <si>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</si>
  <si>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</si>
  <si>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</si>
  <si>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</si>
  <si>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</si>
  <si>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</si>
  <si>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</si>
  <si>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</si>
  <si>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</si>
  <si>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</si>
  <si>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</si>
  <si>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</si>
  <si>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</si>
  <si>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</si>
  <si>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</si>
  <si>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</si>
  <si>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</si>
  <si>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</si>
  <si>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</si>
  <si>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</si>
  <si>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</si>
  <si>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</si>
  <si>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</si>
  <si>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</si>
  <si>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</si>
  <si>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</si>
  <si>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</si>
  <si>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</si>
  <si>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</si>
  <si>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</si>
  <si>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</si>
  <si>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</si>
  <si>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</si>
  <si>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</si>
  <si>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</si>
  <si>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</si>
  <si>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</si>
  <si>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</si>
  <si>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</si>
  <si>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</si>
  <si>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</si>
  <si>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</si>
  <si>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</si>
  <si>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</si>
  <si>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</si>
  <si>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</si>
  <si>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</si>
  <si>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</si>
  <si>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</si>
  <si>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</si>
  <si>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</si>
  <si>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</si>
  <si>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</si>
  <si>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</si>
  <si>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</si>
  <si>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</si>
  <si>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</si>
  <si>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</si>
  <si>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</si>
  <si>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</si>
  <si>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</si>
  <si>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</si>
  <si>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</si>
  <si>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</si>
  <si>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</si>
  <si>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</si>
  <si>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</si>
  <si>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</si>
  <si>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</si>
  <si>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</si>
  <si>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</si>
  <si>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</si>
  <si>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</si>
  <si>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</si>
  <si>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</si>
  <si>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</si>
  <si>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</si>
  <si>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</si>
  <si>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</si>
  <si>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</si>
  <si>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</si>
  <si>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</si>
  <si>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</si>
  <si>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</si>
  <si>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</si>
  <si>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</si>
  <si>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</si>
  <si>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</si>
  <si>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</si>
  <si>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</si>
  <si>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</si>
  <si>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</si>
  <si>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</si>
  <si>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</si>
  <si>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</si>
  <si>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</si>
  <si>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</si>
  <si>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</si>
  <si>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</si>
  <si>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</si>
  <si>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</si>
  <si>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</si>
  <si>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</si>
  <si>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</si>
  <si>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</si>
  <si>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</si>
  <si>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</si>
  <si>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</si>
  <si>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</si>
  <si>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</si>
  <si>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</si>
  <si>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</si>
  <si>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</si>
  <si>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</si>
  <si>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</si>
  <si>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</si>
  <si>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</si>
  <si>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</si>
  <si>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</si>
  <si>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</si>
  <si>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</si>
  <si>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</si>
  <si>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</si>
  <si>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</si>
  <si>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</si>
  <si>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</si>
  <si>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</si>
  <si>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</si>
  <si>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</si>
  <si>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</si>
  <si>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</si>
  <si>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</si>
  <si>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</si>
  <si>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</si>
  <si>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</si>
  <si>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</si>
  <si>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</si>
  <si>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</si>
  <si>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</si>
  <si>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</si>
  <si>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</si>
  <si>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</si>
  <si>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</si>
  <si>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</si>
  <si>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</si>
  <si>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</si>
  <si>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</si>
  <si>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</si>
  <si>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</si>
  <si>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</si>
  <si>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</si>
  <si>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</si>
  <si>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</si>
  <si>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</si>
  <si>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</si>
  <si>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</si>
  <si>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</si>
  <si>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</si>
  <si>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</si>
  <si>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</si>
  <si>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</si>
  <si>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</si>
  <si>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</si>
  <si>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</si>
  <si>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</si>
  <si>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</si>
  <si>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</si>
  <si>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</si>
  <si>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</si>
  <si>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</si>
  <si>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</si>
  <si>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</si>
  <si>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</si>
  <si>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</si>
  <si>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</si>
  <si>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</si>
  <si>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</si>
  <si>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</si>
  <si>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</si>
  <si>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</si>
  <si>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</si>
  <si>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</si>
  <si>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</si>
  <si>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</si>
  <si>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</si>
  <si>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</si>
  <si>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</si>
  <si>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</si>
  <si>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</si>
  <si>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</si>
  <si>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</si>
  <si>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</si>
  <si>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</si>
  <si>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</si>
  <si>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</si>
  <si>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</si>
  <si>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</si>
  <si>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</si>
  <si>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</si>
  <si>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</si>
  <si>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</si>
  <si>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</si>
  <si>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</si>
  <si>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</si>
  <si>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</si>
  <si>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AMBIKCO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</si>
  <si>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</si>
  <si>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</si>
  <si>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</si>
  <si>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</si>
  <si>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</si>
  <si>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</si>
  <si>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</si>
  <si>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</si>
  <si>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</si>
  <si>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</si>
  <si>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</si>
  <si>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</si>
  <si>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</si>
  <si>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</si>
  <si>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</si>
  <si>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</si>
  <si>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</si>
  <si>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</si>
  <si>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NIITLTD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</si>
  <si>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</si>
  <si>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</si>
  <si>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</si>
  <si>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</si>
  <si>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</si>
  <si>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</si>
  <si>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</si>
  <si>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</si>
  <si>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3800-4000</t>
  </si>
  <si>
    <t>550-560</t>
  </si>
  <si>
    <t>Profiit of Rs.11/-</t>
  </si>
  <si>
    <t>LTIM</t>
  </si>
  <si>
    <t>SHRIRAMFIN</t>
  </si>
  <si>
    <t>NSE</t>
  </si>
  <si>
    <t>SRTRANSFIN</t>
  </si>
  <si>
    <t>780-800</t>
  </si>
  <si>
    <t>870-900</t>
  </si>
  <si>
    <t>Buy&lt;&gt;</t>
  </si>
  <si>
    <t>3300-3400</t>
  </si>
  <si>
    <t>1580-1650</t>
  </si>
  <si>
    <t>360ONE</t>
  </si>
  <si>
    <t>Part Profit of Rs.77.5/-</t>
  </si>
  <si>
    <t>825-850</t>
  </si>
  <si>
    <t>900-950</t>
  </si>
  <si>
    <t>570-600</t>
  </si>
  <si>
    <t xml:space="preserve">JSWSTEEL </t>
  </si>
  <si>
    <t>770-800</t>
  </si>
  <si>
    <t>Profit of Rs.20/-</t>
  </si>
  <si>
    <t>Part profit of Rs.185/-</t>
  </si>
  <si>
    <t>695-717.5</t>
  </si>
  <si>
    <t>2250-2310</t>
  </si>
  <si>
    <t>2450-2500</t>
  </si>
  <si>
    <t>520-550</t>
  </si>
  <si>
    <t>Sell</t>
  </si>
  <si>
    <t>452.5-472.5</t>
  </si>
  <si>
    <t>315-335</t>
  </si>
  <si>
    <t>HAPPIESTMNDS</t>
  </si>
  <si>
    <t>865-899</t>
  </si>
  <si>
    <t>960-1000</t>
  </si>
  <si>
    <t>IGL MAR FUT</t>
  </si>
  <si>
    <t>455-463</t>
  </si>
  <si>
    <t>MULTIPLIER SHARE &amp; STOCK ADVISORS PRIVATE LIMITED</t>
  </si>
  <si>
    <t>SOFCOM</t>
  </si>
  <si>
    <t>BATAINDIA MAR FUT</t>
  </si>
  <si>
    <t>1420-1425</t>
  </si>
  <si>
    <t>1470-1480</t>
  </si>
  <si>
    <t xml:space="preserve">REDINGTON </t>
  </si>
  <si>
    <t>50-60</t>
  </si>
  <si>
    <t>180-185</t>
  </si>
  <si>
    <t>FRONTCAP</t>
  </si>
  <si>
    <t>3110-3010</t>
  </si>
  <si>
    <t>1650-1700</t>
  </si>
  <si>
    <t>ADCON</t>
  </si>
  <si>
    <t>ATUL VASANT BHAGWAT</t>
  </si>
  <si>
    <t>VEL</t>
  </si>
  <si>
    <t>2354-2360</t>
  </si>
  <si>
    <t>LT 2160 CE MAR</t>
  </si>
  <si>
    <t>60-70</t>
  </si>
  <si>
    <t>RELIANCE 2400 CE MAR</t>
  </si>
  <si>
    <t>RELIANCE 2460 CE MAR</t>
  </si>
  <si>
    <t>38-40</t>
  </si>
  <si>
    <t>19-21</t>
  </si>
  <si>
    <t>ACC 1900 CE MAR</t>
  </si>
  <si>
    <t>AMI NAMAN SHAH</t>
  </si>
  <si>
    <t xml:space="preserve">LT MAR FUT </t>
  </si>
  <si>
    <t>2170-2200</t>
  </si>
  <si>
    <t>585-595</t>
  </si>
  <si>
    <t>169.5-165</t>
  </si>
  <si>
    <t>309-311</t>
  </si>
  <si>
    <t>325-330</t>
  </si>
  <si>
    <t>1107-1113</t>
  </si>
  <si>
    <t>1150-1170</t>
  </si>
  <si>
    <t>NIFTY 17400 CE 2-MAR</t>
  </si>
  <si>
    <t>110-140</t>
  </si>
  <si>
    <t>BHARTIARTL MAR FUT</t>
  </si>
  <si>
    <t>770-780</t>
  </si>
  <si>
    <t>Retail Research Technical Calls &amp; Fundamental Performance Report for the month of Mar-2023</t>
  </si>
  <si>
    <t>SYKES AND RAY EQUITIES (INDIA) LIMITED</t>
  </si>
  <si>
    <t>ANKITA VISHAL SHAH</t>
  </si>
  <si>
    <t>PANNABEN BHANUBHAI SHAH</t>
  </si>
  <si>
    <t>SUULD</t>
  </si>
  <si>
    <t>Suumaya Industries Ltd</t>
  </si>
  <si>
    <t>ACHINTYA SECURITIES PRIVATE LIMITED</t>
  </si>
  <si>
    <t>TEMBO</t>
  </si>
  <si>
    <t>Tembo Global Ind Ltd</t>
  </si>
  <si>
    <t>VIAZ</t>
  </si>
  <si>
    <t>Viaz Tyres Limited</t>
  </si>
  <si>
    <t>Profit of Rs.6.5/-</t>
  </si>
  <si>
    <t>Profit of Rs.15.5/-</t>
  </si>
  <si>
    <t>Profit of Rs.7/-</t>
  </si>
  <si>
    <t>SIEMENS MAR FUT</t>
  </si>
  <si>
    <t>3260-3290</t>
  </si>
  <si>
    <t>Profit of Rs.7.5/-</t>
  </si>
  <si>
    <t>Loss of Rs.19/-</t>
  </si>
  <si>
    <t>BANKNIFTY 40400 CE 2-MAR</t>
  </si>
  <si>
    <t>150-200</t>
  </si>
  <si>
    <t>Loss of Rs.47.5/-</t>
  </si>
  <si>
    <t>BHAVINI JAIN</t>
  </si>
  <si>
    <t>S D INVESTMENTS</t>
  </si>
  <si>
    <t>VBCFERROQ</t>
  </si>
  <si>
    <t>OMPRAKASH BADRIDAS DAMANI</t>
  </si>
  <si>
    <t>MADHURI OMPRAKASH DAMANI</t>
  </si>
  <si>
    <t>SCAPDVR</t>
  </si>
  <si>
    <t>Stampede Capital Limited</t>
  </si>
  <si>
    <t>SRIRAM</t>
  </si>
  <si>
    <t>Shri Ram Switchgears Ltd</t>
  </si>
  <si>
    <t>KISHORKUMAR SHANTILAL SHAH</t>
  </si>
  <si>
    <t>MITHANI INVESTMENT AND TRADING PRIVATE LIMITED</t>
  </si>
  <si>
    <t>MANSI SHARES &amp; STOCK ADVISORS PVT LTD</t>
  </si>
  <si>
    <t>AAYUSH</t>
  </si>
  <si>
    <t>PALLAVI MITTAL</t>
  </si>
  <si>
    <t>SARVAGAY TEXTILE LLP</t>
  </si>
  <si>
    <t>ADVIKCA</t>
  </si>
  <si>
    <t>VRINDAA ADVANCED MATERIALS LIMITED</t>
  </si>
  <si>
    <t>ALSTONE</t>
  </si>
  <si>
    <t>PASCHIM FINANCE &amp; CHIT FUND PVT LTD</t>
  </si>
  <si>
    <t>ANKIN</t>
  </si>
  <si>
    <t>SUMIT GARG</t>
  </si>
  <si>
    <t>ARTEFACT</t>
  </si>
  <si>
    <t>MEENA NAYAN PATEL</t>
  </si>
  <si>
    <t>CALSOFT</t>
  </si>
  <si>
    <t>MANISH AGRAWAL</t>
  </si>
  <si>
    <t>SANJAY AGRAWAL</t>
  </si>
  <si>
    <t>DDIL</t>
  </si>
  <si>
    <t>SHAIBAL GHOSH</t>
  </si>
  <si>
    <t>COLOURSHINE HOSIERY PRIVATE LIMITED</t>
  </si>
  <si>
    <t>DHANCOT</t>
  </si>
  <si>
    <t>MAHESH SOHANLAL JHAWAR</t>
  </si>
  <si>
    <t>PANKAJ RAMBILAS SARDA</t>
  </si>
  <si>
    <t>EUREKAI</t>
  </si>
  <si>
    <t>BP EQUITIES PVT. LTD.</t>
  </si>
  <si>
    <t>PATEL HASMUKH CHHOTALAL</t>
  </si>
  <si>
    <t>PANKAJ AGRAWAL</t>
  </si>
  <si>
    <t>NITEENKUMAR VINAYAKRAO SONPAROTE</t>
  </si>
  <si>
    <t>VIVEK KANDA</t>
  </si>
  <si>
    <t>NIRALI VIJAYBHAI SHAH</t>
  </si>
  <si>
    <t>SMT SEJAL MANISH SHAH</t>
  </si>
  <si>
    <t>JIGAR JAYANTILAL MALDE</t>
  </si>
  <si>
    <t>TASHA ZAFAR</t>
  </si>
  <si>
    <t>RUCHIRA GOYAL</t>
  </si>
  <si>
    <t>PARESH DHIRAJLAL SHAH</t>
  </si>
  <si>
    <t>RAHUL ANANTRAI MEHTA</t>
  </si>
  <si>
    <t>NEERAJAGGARWAL</t>
  </si>
  <si>
    <t>INFLAME</t>
  </si>
  <si>
    <t>KAIROS CAPITAL TRUST</t>
  </si>
  <si>
    <t>KURUGODSETRA MAYURNATH</t>
  </si>
  <si>
    <t>JAIMATAG</t>
  </si>
  <si>
    <t>JETINFRA</t>
  </si>
  <si>
    <t>KAILASHBEN ASHOKKUMAR PATEL</t>
  </si>
  <si>
    <t>NEELAM JILESH CHHEDA</t>
  </si>
  <si>
    <t>LOTUSCHO</t>
  </si>
  <si>
    <t>TOPGAIN FINANCE PRIVATE LIMITED</t>
  </si>
  <si>
    <t>MEDICAPQ</t>
  </si>
  <si>
    <t>KANWARINDERPAL SAHNI</t>
  </si>
  <si>
    <t>NBL</t>
  </si>
  <si>
    <t>KUSUM KOTHARI</t>
  </si>
  <si>
    <t>SIPTL</t>
  </si>
  <si>
    <t>SATISH MEJIYATAR</t>
  </si>
  <si>
    <t>NITESH JAGMOHAN VASHISTHA</t>
  </si>
  <si>
    <t>KULDIP MAHAVIRCHAND JAIN</t>
  </si>
  <si>
    <t>RITESH JITENDRA VASNAWALA</t>
  </si>
  <si>
    <t>PANKITKUMAR VINODCHANDRA PARIKH</t>
  </si>
  <si>
    <t>SWORDEDGE</t>
  </si>
  <si>
    <t>NAGURBASHA SHAIK</t>
  </si>
  <si>
    <t>TOKYOFIN</t>
  </si>
  <si>
    <t>BHAVANA KESHAVJI GADA</t>
  </si>
  <si>
    <t>JAYDEEPA BHUPENDRASINH RATHOD</t>
  </si>
  <si>
    <t>THAKURJI INTERNATIONAL PRIVATE LIMITED</t>
  </si>
  <si>
    <t>ADROITINFO</t>
  </si>
  <si>
    <t>Adroit Infotech Limited</t>
  </si>
  <si>
    <t>JILESH NAVIN CHHEDA</t>
  </si>
  <si>
    <t>PATEL YOGESH SHANKARBHAI</t>
  </si>
  <si>
    <t>SOFTPOINT TECHNOLOGIES PRIVATE LIMITED</t>
  </si>
  <si>
    <t>ARIHANTACA</t>
  </si>
  <si>
    <t>Arihant Academy Limited</t>
  </si>
  <si>
    <t>SETU SECURITIES PVT LTD</t>
  </si>
  <si>
    <t>CMRSL</t>
  </si>
  <si>
    <t>Cyber Media Res &amp; Ser Ltd</t>
  </si>
  <si>
    <t>PREETI  BHAUKA</t>
  </si>
  <si>
    <t>EMBASSY</t>
  </si>
  <si>
    <t>Embassy Office Parks REIT</t>
  </si>
  <si>
    <t>APAC COMPANY XXIII LIMITED</t>
  </si>
  <si>
    <t>THE REGENTS OF THE UNIVERSITY OF CALIFORNIA</t>
  </si>
  <si>
    <t>KHADIM</t>
  </si>
  <si>
    <t>Khadim India Limited</t>
  </si>
  <si>
    <t>SANDHYA G PARIKH</t>
  </si>
  <si>
    <t>Manappuram Finance Ltd</t>
  </si>
  <si>
    <t>SBI MUTUAL FUND</t>
  </si>
  <si>
    <t>CHARUBEN KISHORKUMAR SHAH</t>
  </si>
  <si>
    <t>SUPERHOUSE</t>
  </si>
  <si>
    <t>Superhouse Limited</t>
  </si>
  <si>
    <t>GRAVITON RESEARCH CAPITAL LLP</t>
  </si>
  <si>
    <t>UNIINFO</t>
  </si>
  <si>
    <t>Uniinfo Telecom Servi Ltd</t>
  </si>
  <si>
    <t>PUNEET MITTAL HUF</t>
  </si>
  <si>
    <t>HANSRAJ COMMOSALES LLP</t>
  </si>
  <si>
    <t>VIVEK KUMAR BHAUKA</t>
  </si>
  <si>
    <t>EMBASSY PROPERTY DEVELOPMENTS PRIVATE LIMITED</t>
  </si>
  <si>
    <t>CHINMAY G PARIKH</t>
  </si>
  <si>
    <t>RPOWER</t>
  </si>
  <si>
    <t>Reliance Power Limited</t>
  </si>
  <si>
    <t>EARC TRUST SC 384</t>
  </si>
  <si>
    <t>SRPL</t>
  </si>
  <si>
    <t>Shree Ram Proteins Ltd.</t>
  </si>
  <si>
    <t>LALITKUMAR CHANDULAL VASOYA</t>
  </si>
  <si>
    <t>MV TRADING CO</t>
  </si>
  <si>
    <t>Profit of Rs.19/-</t>
  </si>
  <si>
    <t>Profit of Rs.41.50/-</t>
  </si>
  <si>
    <t>Loss of Rs.10.50/-</t>
  </si>
  <si>
    <t>Profit of Rs.32/-</t>
  </si>
  <si>
    <t>1264-1268</t>
  </si>
  <si>
    <t>1320-1350</t>
  </si>
  <si>
    <t>Profit of Rs.9.50/-</t>
  </si>
  <si>
    <t>707-713</t>
  </si>
  <si>
    <t>740-750</t>
  </si>
  <si>
    <t>POLYCAB 3200 CE MAR</t>
  </si>
  <si>
    <t>42-44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</si>
</sst>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6" fillId="0" borderId="0" applyNumberFormat="0" applyFill="0" applyBorder="0" applyAlignment="0" applyProtection="0"/>
    <xf numFmtId="0" fontId="1" fillId="0" borderId="0"/>
  </cellStyleXfs>
  <cellXfs count="356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9" fontId="1" fillId="7" borderId="1" xfId="0" applyNumberFormat="1" applyFont="1" applyFill="1" applyBorder="1" applyAlignment="1">
      <alignment horizontal="center"/>
    </xf>
    <xf numFmtId="168" fontId="1" fillId="7" borderId="1" xfId="0" applyNumberFormat="1" applyFont="1" applyFill="1" applyBorder="1" applyAlignment="1">
      <alignment horizontal="center" vertical="center" wrapText="1"/>
    </xf>
    <xf numFmtId="15" fontId="1" fillId="7" borderId="1" xfId="0" applyNumberFormat="1" applyFont="1" applyFill="1" applyBorder="1"/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0" borderId="0" xfId="0" applyFont="1" applyFill="1"/>
    <xf numFmtId="0" fontId="0" fillId="11" borderId="0" xfId="0" applyFill="1"/>
    <xf numFmtId="165" fontId="31" fillId="10" borderId="20" xfId="0" applyNumberFormat="1" applyFont="1" applyFill="1" applyBorder="1" applyAlignment="1">
      <alignment horizontal="center" vertical="center"/>
    </xf>
    <xf numFmtId="0" fontId="31" fillId="10" borderId="0" xfId="0" applyFont="1" applyFill="1"/>
    <xf numFmtId="0" fontId="31" fillId="10" borderId="20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0" borderId="20" xfId="0" applyNumberFormat="1" applyFont="1" applyFill="1" applyBorder="1" applyAlignment="1">
      <alignment horizontal="center" vertical="center"/>
    </xf>
    <xf numFmtId="166" fontId="32" fillId="10" borderId="20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 wrapText="1"/>
    </xf>
    <xf numFmtId="167" fontId="1" fillId="13" borderId="1" xfId="0" applyNumberFormat="1" applyFont="1" applyFill="1" applyBorder="1" applyAlignment="1">
      <alignment horizontal="center" vertical="center"/>
    </xf>
    <xf numFmtId="167" fontId="1" fillId="13" borderId="1" xfId="0" applyNumberFormat="1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/>
    </xf>
    <xf numFmtId="0" fontId="32" fillId="12" borderId="20" xfId="0" applyFont="1" applyFill="1" applyBorder="1" applyAlignment="1">
      <alignment horizontal="center" vertical="center"/>
    </xf>
    <xf numFmtId="0" fontId="35" fillId="11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0" borderId="0" xfId="0" applyNumberFormat="1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1" fillId="10" borderId="20" xfId="0" applyFont="1" applyFill="1" applyBorder="1"/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0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2" fontId="32" fillId="12" borderId="21" xfId="0" applyNumberFormat="1" applyFont="1" applyFill="1" applyBorder="1" applyAlignment="1">
      <alignment horizontal="center" vertical="center"/>
    </xf>
    <xf numFmtId="10" fontId="32" fillId="12" borderId="21" xfId="0" applyNumberFormat="1" applyFont="1" applyFill="1" applyBorder="1" applyAlignment="1">
      <alignment horizontal="center" vertical="center" wrapText="1"/>
    </xf>
    <xf numFmtId="16" fontId="32" fillId="12" borderId="21" xfId="0" applyNumberFormat="1" applyFont="1" applyFill="1" applyBorder="1" applyAlignment="1">
      <alignment horizontal="center" vertical="center"/>
    </xf>
    <xf numFmtId="15" fontId="31" fillId="10" borderId="21" xfId="0" applyNumberFormat="1" applyFont="1" applyFill="1" applyBorder="1" applyAlignment="1">
      <alignment horizontal="center" vertical="center"/>
    </xf>
    <xf numFmtId="0" fontId="32" fillId="10" borderId="21" xfId="0" applyFont="1" applyFill="1" applyBorder="1"/>
    <xf numFmtId="43" fontId="31" fillId="10" borderId="21" xfId="0" applyNumberFormat="1" applyFont="1" applyFill="1" applyBorder="1" applyAlignment="1">
      <alignment horizontal="center" vertical="top"/>
    </xf>
    <xf numFmtId="0" fontId="31" fillId="10" borderId="21" xfId="0" applyFont="1" applyFill="1" applyBorder="1" applyAlignment="1">
      <alignment horizontal="center" vertical="top"/>
    </xf>
    <xf numFmtId="165" fontId="37" fillId="10" borderId="20" xfId="0" applyNumberFormat="1" applyFont="1" applyFill="1" applyBorder="1" applyAlignment="1">
      <alignment horizontal="center" vertical="center"/>
    </xf>
    <xf numFmtId="0" fontId="37" fillId="10" borderId="20" xfId="0" applyFont="1" applyFill="1" applyBorder="1"/>
    <xf numFmtId="0" fontId="37" fillId="10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1" fillId="11" borderId="0" xfId="0" applyFont="1" applyFill="1"/>
    <xf numFmtId="0" fontId="1" fillId="15" borderId="0" xfId="0" applyFont="1" applyFill="1"/>
    <xf numFmtId="0" fontId="0" fillId="16" borderId="0" xfId="0" applyFill="1"/>
    <xf numFmtId="0" fontId="31" fillId="11" borderId="20" xfId="0" applyFont="1" applyFill="1" applyBorder="1" applyAlignment="1">
      <alignment horizontal="center" vertical="center"/>
    </xf>
    <xf numFmtId="16" fontId="32" fillId="10" borderId="20" xfId="0" applyNumberFormat="1" applyFont="1" applyFill="1" applyBorder="1" applyAlignment="1">
      <alignment horizontal="center" vertical="center"/>
    </xf>
    <xf numFmtId="15" fontId="31" fillId="10" borderId="20" xfId="0" applyNumberFormat="1" applyFont="1" applyFill="1" applyBorder="1" applyAlignment="1">
      <alignment horizontal="center" vertical="center"/>
    </xf>
    <xf numFmtId="0" fontId="32" fillId="10" borderId="20" xfId="0" applyFont="1" applyFill="1" applyBorder="1"/>
    <xf numFmtId="43" fontId="31" fillId="10" borderId="20" xfId="0" applyNumberFormat="1" applyFont="1" applyFill="1" applyBorder="1" applyAlignment="1">
      <alignment horizontal="center" vertical="top"/>
    </xf>
    <xf numFmtId="0" fontId="31" fillId="10" borderId="20" xfId="0" applyFont="1" applyFill="1" applyBorder="1" applyAlignment="1">
      <alignment horizontal="center" vertical="top"/>
    </xf>
    <xf numFmtId="0" fontId="32" fillId="17" borderId="20" xfId="0" applyFont="1" applyFill="1" applyBorder="1" applyAlignment="1">
      <alignment horizontal="center" vertical="center"/>
    </xf>
    <xf numFmtId="165" fontId="31" fillId="18" borderId="20" xfId="0" applyNumberFormat="1" applyFont="1" applyFill="1" applyBorder="1" applyAlignment="1">
      <alignment horizontal="center" vertical="center"/>
    </xf>
    <xf numFmtId="0" fontId="31" fillId="18" borderId="20" xfId="0" applyFont="1" applyFill="1" applyBorder="1" applyAlignment="1">
      <alignment horizontal="center" vertical="center"/>
    </xf>
    <xf numFmtId="0" fontId="1" fillId="0" borderId="20" xfId="3" applyBorder="1"/>
    <xf numFmtId="2" fontId="1" fillId="0" borderId="20" xfId="3" applyNumberFormat="1" applyBorder="1"/>
    <xf numFmtId="2" fontId="32" fillId="12" borderId="20" xfId="0" applyNumberFormat="1" applyFont="1" applyFill="1" applyBorder="1" applyAlignment="1">
      <alignment horizontal="center" vertical="center"/>
    </xf>
    <xf numFmtId="10" fontId="32" fillId="12" borderId="20" xfId="0" applyNumberFormat="1" applyFont="1" applyFill="1" applyBorder="1" applyAlignment="1">
      <alignment horizontal="center" vertical="center" wrapText="1"/>
    </xf>
    <xf numFmtId="16" fontId="32" fillId="12" borderId="20" xfId="0" applyNumberFormat="1" applyFont="1" applyFill="1" applyBorder="1" applyAlignment="1">
      <alignment horizontal="center" vertical="center"/>
    </xf>
    <xf numFmtId="0" fontId="37" fillId="18" borderId="20" xfId="0" applyFont="1" applyFill="1" applyBorder="1" applyAlignment="1">
      <alignment horizontal="center" vertical="center"/>
    </xf>
    <xf numFmtId="165" fontId="31" fillId="19" borderId="21" xfId="0" applyNumberFormat="1" applyFont="1" applyFill="1" applyBorder="1" applyAlignment="1">
      <alignment horizontal="center" vertical="center"/>
    </xf>
    <xf numFmtId="15" fontId="31" fillId="19" borderId="21" xfId="0" applyNumberFormat="1" applyFont="1" applyFill="1" applyBorder="1" applyAlignment="1">
      <alignment horizontal="center" vertical="center"/>
    </xf>
    <xf numFmtId="0" fontId="32" fillId="19" borderId="21" xfId="0" applyFont="1" applyFill="1" applyBorder="1"/>
    <xf numFmtId="43" fontId="31" fillId="19" borderId="21" xfId="0" applyNumberFormat="1" applyFont="1" applyFill="1" applyBorder="1" applyAlignment="1">
      <alignment horizontal="center" vertical="top"/>
    </xf>
    <xf numFmtId="0" fontId="31" fillId="19" borderId="21" xfId="0" applyFont="1" applyFill="1" applyBorder="1" applyAlignment="1">
      <alignment horizontal="center" vertical="center"/>
    </xf>
    <xf numFmtId="0" fontId="31" fillId="19" borderId="21" xfId="0" applyFont="1" applyFill="1" applyBorder="1" applyAlignment="1">
      <alignment horizontal="center" vertical="top"/>
    </xf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10" fontId="32" fillId="20" borderId="20" xfId="0" applyNumberFormat="1" applyFont="1" applyFill="1" applyBorder="1" applyAlignment="1">
      <alignment horizontal="center" vertical="center" wrapText="1"/>
    </xf>
    <xf numFmtId="16" fontId="32" fillId="20" borderId="20" xfId="0" applyNumberFormat="1" applyFont="1" applyFill="1" applyBorder="1" applyAlignment="1">
      <alignment horizontal="center" vertical="center"/>
    </xf>
    <xf numFmtId="2" fontId="37" fillId="18" borderId="20" xfId="0" applyNumberFormat="1" applyFont="1" applyFill="1" applyBorder="1" applyAlignment="1">
      <alignment horizontal="center" vertical="center"/>
    </xf>
    <xf numFmtId="166" fontId="37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 applyAlignment="1">
      <alignment horizontal="center" vertical="center"/>
    </xf>
    <xf numFmtId="0" fontId="31" fillId="18" borderId="20" xfId="0" applyFont="1" applyFill="1" applyBorder="1"/>
    <xf numFmtId="16" fontId="37" fillId="12" borderId="20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 wrapText="1"/>
    </xf>
    <xf numFmtId="0" fontId="31" fillId="21" borderId="20" xfId="0" applyFont="1" applyFill="1" applyBorder="1" applyAlignment="1">
      <alignment horizontal="center" vertical="center"/>
    </xf>
    <xf numFmtId="16" fontId="32" fillId="18" borderId="20" xfId="0" applyNumberFormat="1" applyFont="1" applyFill="1" applyBorder="1" applyAlignment="1">
      <alignment horizontal="center" vertical="center"/>
    </xf>
    <xf numFmtId="0" fontId="32" fillId="17" borderId="21" xfId="0" applyFont="1" applyFill="1" applyBorder="1" applyAlignment="1">
      <alignment horizontal="center" vertical="center"/>
    </xf>
    <xf numFmtId="0" fontId="31" fillId="19" borderId="20" xfId="0" applyFont="1" applyFill="1" applyBorder="1" applyAlignment="1">
      <alignment horizontal="center" vertical="center"/>
    </xf>
    <xf numFmtId="165" fontId="31" fillId="19" borderId="20" xfId="0" applyNumberFormat="1" applyFont="1" applyFill="1" applyBorder="1" applyAlignment="1">
      <alignment horizontal="center" vertical="center"/>
    </xf>
    <xf numFmtId="15" fontId="31" fillId="19" borderId="20" xfId="0" applyNumberFormat="1" applyFont="1" applyFill="1" applyBorder="1" applyAlignment="1">
      <alignment horizontal="center" vertical="center"/>
    </xf>
    <xf numFmtId="0" fontId="32" fillId="19" borderId="20" xfId="0" applyFont="1" applyFill="1" applyBorder="1"/>
    <xf numFmtId="43" fontId="31" fillId="19" borderId="20" xfId="0" applyNumberFormat="1" applyFont="1" applyFill="1" applyBorder="1" applyAlignment="1">
      <alignment horizontal="center" vertical="top"/>
    </xf>
    <xf numFmtId="0" fontId="31" fillId="19" borderId="20" xfId="0" applyFont="1" applyFill="1" applyBorder="1" applyAlignment="1">
      <alignment horizontal="center" vertical="top"/>
    </xf>
    <xf numFmtId="165" fontId="31" fillId="18" borderId="21" xfId="0" applyNumberFormat="1" applyFont="1" applyFill="1" applyBorder="1" applyAlignment="1">
      <alignment horizontal="center" vertical="center"/>
    </xf>
    <xf numFmtId="15" fontId="31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/>
    <xf numFmtId="43" fontId="31" fillId="18" borderId="20" xfId="0" applyNumberFormat="1" applyFont="1" applyFill="1" applyBorder="1" applyAlignment="1">
      <alignment horizontal="center" vertical="top"/>
    </xf>
    <xf numFmtId="0" fontId="31" fillId="18" borderId="20" xfId="0" applyFont="1" applyFill="1" applyBorder="1" applyAlignment="1">
      <alignment horizontal="center" vertical="top"/>
    </xf>
    <xf numFmtId="2" fontId="32" fillId="17" borderId="20" xfId="0" applyNumberFormat="1" applyFont="1" applyFill="1" applyBorder="1" applyAlignment="1">
      <alignment horizontal="center" vertical="center"/>
    </xf>
    <xf numFmtId="10" fontId="32" fillId="17" borderId="20" xfId="0" applyNumberFormat="1" applyFont="1" applyFill="1" applyBorder="1" applyAlignment="1">
      <alignment horizontal="center" vertical="center" wrapText="1"/>
    </xf>
    <xf numFmtId="16" fontId="32" fillId="17" borderId="20" xfId="0" applyNumberFormat="1" applyFont="1" applyFill="1" applyBorder="1" applyAlignment="1">
      <alignment horizontal="center" vertical="center"/>
    </xf>
    <xf numFmtId="0" fontId="31" fillId="22" borderId="20" xfId="0" applyFont="1" applyFill="1" applyBorder="1" applyAlignment="1">
      <alignment horizontal="center" vertical="center"/>
    </xf>
    <xf numFmtId="16" fontId="37" fillId="23" borderId="20" xfId="0" applyNumberFormat="1" applyFont="1" applyFill="1" applyBorder="1" applyAlignment="1">
      <alignment horizontal="center" vertical="center"/>
    </xf>
    <xf numFmtId="0" fontId="31" fillId="22" borderId="20" xfId="0" applyFont="1" applyFill="1" applyBorder="1"/>
    <xf numFmtId="0" fontId="32" fillId="22" borderId="20" xfId="0" applyFont="1" applyFill="1" applyBorder="1" applyAlignment="1">
      <alignment horizontal="center" vertical="center"/>
    </xf>
    <xf numFmtId="0" fontId="32" fillId="23" borderId="21" xfId="0" applyFont="1" applyFill="1" applyBorder="1" applyAlignment="1">
      <alignment horizontal="center" vertical="center"/>
    </xf>
    <xf numFmtId="0" fontId="37" fillId="22" borderId="20" xfId="0" applyFont="1" applyFill="1" applyBorder="1" applyAlignment="1">
      <alignment horizontal="center" vertical="center"/>
    </xf>
    <xf numFmtId="2" fontId="37" fillId="22" borderId="20" xfId="0" applyNumberFormat="1" applyFont="1" applyFill="1" applyBorder="1" applyAlignment="1">
      <alignment horizontal="center" vertical="center"/>
    </xf>
    <xf numFmtId="166" fontId="37" fillId="22" borderId="20" xfId="0" applyNumberFormat="1" applyFont="1" applyFill="1" applyBorder="1" applyAlignment="1">
      <alignment horizontal="center" vertical="center"/>
    </xf>
    <xf numFmtId="0" fontId="32" fillId="23" borderId="20" xfId="0" applyFont="1" applyFill="1" applyBorder="1" applyAlignment="1">
      <alignment horizontal="center" vertical="center"/>
    </xf>
    <xf numFmtId="165" fontId="31" fillId="22" borderId="20" xfId="0" applyNumberFormat="1" applyFont="1" applyFill="1" applyBorder="1" applyAlignment="1">
      <alignment horizontal="center" vertical="center"/>
    </xf>
    <xf numFmtId="0" fontId="31" fillId="24" borderId="20" xfId="0" applyFont="1" applyFill="1" applyBorder="1" applyAlignment="1">
      <alignment horizontal="center" vertical="center"/>
    </xf>
    <xf numFmtId="16" fontId="32" fillId="22" borderId="20" xfId="0" applyNumberFormat="1" applyFont="1" applyFill="1" applyBorder="1" applyAlignment="1">
      <alignment horizontal="center" vertical="center"/>
    </xf>
    <xf numFmtId="165" fontId="31" fillId="10" borderId="21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  <xf numFmtId="165" fontId="31" fillId="10" borderId="22" xfId="0" applyNumberFormat="1" applyFont="1" applyFill="1" applyBorder="1" applyAlignment="1">
      <alignment horizontal="center" vertic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1" borderId="22" xfId="0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0" fontId="32" fillId="12" borderId="22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31" fillId="18" borderId="21" xfId="0" applyFont="1" applyFill="1" applyBorder="1" applyAlignment="1">
      <alignment horizontal="center" vertical="center"/>
    </xf>
    <xf numFmtId="15" fontId="31" fillId="18" borderId="21" xfId="0" applyNumberFormat="1" applyFont="1" applyFill="1" applyBorder="1" applyAlignment="1">
      <alignment horizontal="center" vertical="center"/>
    </xf>
    <xf numFmtId="0" fontId="32" fillId="18" borderId="21" xfId="0" applyFont="1" applyFill="1" applyBorder="1"/>
    <xf numFmtId="43" fontId="31" fillId="18" borderId="21" xfId="0" applyNumberFormat="1" applyFont="1" applyFill="1" applyBorder="1" applyAlignment="1">
      <alignment horizontal="center" vertical="top"/>
    </xf>
    <xf numFmtId="0" fontId="31" fillId="18" borderId="21" xfId="0" applyFont="1" applyFill="1" applyBorder="1" applyAlignment="1">
      <alignment horizontal="center" vertical="top"/>
    </xf>
    <xf numFmtId="2" fontId="32" fillId="17" borderId="21" xfId="0" applyNumberFormat="1" applyFont="1" applyFill="1" applyBorder="1" applyAlignment="1">
      <alignment horizontal="center" vertical="center"/>
    </xf>
  </cellXfs>
  <cellStyles count="4">
    <cellStyle name="Hyperlink" xfId="2" builtinId="8"/>
    <cellStyle name="Normal" xfId="0" builtinId="0"/>
    <cellStyle name="Normal 7" xfId="1"/>
    <cellStyle name="Normal 7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211</xdr:row>
      <xdr:rowOff>0</xdr:rowOff>
    </xdr:from>
    <xdr:to>
      <xdr:col>11</xdr:col>
      <xdr:colOff>123825</xdr:colOff>
      <xdr:row>225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8" sqref="C28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44991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7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7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8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7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7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H31" sqref="H31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40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44991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34" t="s">
        <v>16</v>
      </c>
      <c r="B9" s="336" t="s">
        <v>17</v>
      </c>
      <c r="C9" s="336" t="s">
        <v>18</v>
      </c>
      <c r="D9" s="336" t="s">
        <v>19</v>
      </c>
      <c r="E9" s="23" t="s">
        <v>20</v>
      </c>
      <c r="F9" s="23" t="s">
        <v>21</v>
      </c>
      <c r="G9" s="331" t="s">
        <v>22</v>
      </c>
      <c r="H9" s="332"/>
      <c r="I9" s="333"/>
      <c r="J9" s="331" t="s">
        <v>23</v>
      </c>
      <c r="K9" s="332"/>
      <c r="L9" s="333"/>
      <c r="M9" s="23"/>
      <c r="N9" s="24"/>
      <c r="O9" s="24"/>
      <c r="P9" s="24"/>
    </row>
    <row r="10" spans="1:16" ht="59.25" customHeight="1">
      <c r="A10" s="335"/>
      <c r="B10" s="337"/>
      <c r="C10" s="337"/>
      <c r="D10" s="337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45014</v>
      </c>
      <c r="E11" s="32">
        <v>17671.55</v>
      </c>
      <c r="F11" s="32">
        <v>17623.866666666665</v>
      </c>
      <c r="G11" s="33">
        <v>17522.683333333331</v>
      </c>
      <c r="H11" s="33">
        <v>17373.816666666666</v>
      </c>
      <c r="I11" s="33">
        <v>17272.633333333331</v>
      </c>
      <c r="J11" s="33">
        <v>17772.73333333333</v>
      </c>
      <c r="K11" s="33">
        <v>17873.916666666664</v>
      </c>
      <c r="L11" s="33">
        <v>18022.783333333329</v>
      </c>
      <c r="M11" s="34">
        <v>17725.05</v>
      </c>
      <c r="N11" s="34">
        <v>17475</v>
      </c>
      <c r="O11" s="35">
        <v>12900000</v>
      </c>
      <c r="P11" s="36">
        <v>-5.5294561352759598E-2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45014</v>
      </c>
      <c r="E12" s="37">
        <v>41423.300000000003</v>
      </c>
      <c r="F12" s="37">
        <v>41246.216666666667</v>
      </c>
      <c r="G12" s="38">
        <v>40932.433333333334</v>
      </c>
      <c r="H12" s="38">
        <v>40441.566666666666</v>
      </c>
      <c r="I12" s="38">
        <v>40127.783333333333</v>
      </c>
      <c r="J12" s="38">
        <v>41737.083333333336</v>
      </c>
      <c r="K12" s="38">
        <v>42050.866666666676</v>
      </c>
      <c r="L12" s="38">
        <v>42541.733333333337</v>
      </c>
      <c r="M12" s="28">
        <v>41560</v>
      </c>
      <c r="N12" s="28">
        <v>40755.35</v>
      </c>
      <c r="O12" s="39">
        <v>4900025</v>
      </c>
      <c r="P12" s="40">
        <v>5.3429001397398687E-2</v>
      </c>
    </row>
    <row r="13" spans="1:16" ht="12.75" customHeight="1">
      <c r="A13" s="28">
        <v>3</v>
      </c>
      <c r="B13" s="29" t="s">
        <v>35</v>
      </c>
      <c r="C13" s="30" t="s">
        <v>769</v>
      </c>
      <c r="D13" s="31">
        <v>45013</v>
      </c>
      <c r="E13" s="37">
        <v>18355</v>
      </c>
      <c r="F13" s="37">
        <v>18294.383333333335</v>
      </c>
      <c r="G13" s="38">
        <v>18178.76666666667</v>
      </c>
      <c r="H13" s="38">
        <v>18002.533333333336</v>
      </c>
      <c r="I13" s="38">
        <v>17886.916666666672</v>
      </c>
      <c r="J13" s="38">
        <v>18470.616666666669</v>
      </c>
      <c r="K13" s="38">
        <v>18586.23333333333</v>
      </c>
      <c r="L13" s="38">
        <v>18762.466666666667</v>
      </c>
      <c r="M13" s="28">
        <v>18410</v>
      </c>
      <c r="N13" s="28">
        <v>18118.150000000001</v>
      </c>
      <c r="O13" s="39">
        <v>16640</v>
      </c>
      <c r="P13" s="40">
        <v>-0.10344827586206896</v>
      </c>
    </row>
    <row r="14" spans="1:16" ht="12.75" customHeight="1">
      <c r="A14" s="28">
        <v>4</v>
      </c>
      <c r="B14" s="29" t="s">
        <v>35</v>
      </c>
      <c r="C14" s="30" t="s">
        <v>794</v>
      </c>
      <c r="D14" s="31">
        <v>45013</v>
      </c>
      <c r="E14" s="37">
        <v>7282.85</v>
      </c>
      <c r="F14" s="37">
        <v>2427.6166666666668</v>
      </c>
      <c r="G14" s="38">
        <v>4855.2333333333336</v>
      </c>
      <c r="H14" s="38">
        <v>2427.6166666666668</v>
      </c>
      <c r="I14" s="38">
        <v>4855.2333333333336</v>
      </c>
      <c r="J14" s="38">
        <v>4855.2333333333336</v>
      </c>
      <c r="K14" s="38">
        <v>2427.6166666666668</v>
      </c>
      <c r="L14" s="38">
        <v>4855.2333333333336</v>
      </c>
      <c r="M14" s="28">
        <v>0</v>
      </c>
      <c r="N14" s="28">
        <v>0</v>
      </c>
      <c r="O14" s="39">
        <v>0</v>
      </c>
      <c r="P14" s="40" t="e">
        <v>#DIV/0!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45014</v>
      </c>
      <c r="E15" s="37">
        <v>547.1</v>
      </c>
      <c r="F15" s="37">
        <v>545.58333333333337</v>
      </c>
      <c r="G15" s="38">
        <v>541.16666666666674</v>
      </c>
      <c r="H15" s="38">
        <v>535.23333333333335</v>
      </c>
      <c r="I15" s="38">
        <v>530.81666666666672</v>
      </c>
      <c r="J15" s="38">
        <v>551.51666666666677</v>
      </c>
      <c r="K15" s="38">
        <v>555.93333333333351</v>
      </c>
      <c r="L15" s="38">
        <v>561.86666666666679</v>
      </c>
      <c r="M15" s="28">
        <v>550</v>
      </c>
      <c r="N15" s="28">
        <v>539.65</v>
      </c>
      <c r="O15" s="39">
        <v>4187100</v>
      </c>
      <c r="P15" s="40">
        <v>-6.2537825297559009E-3</v>
      </c>
    </row>
    <row r="16" spans="1:16" ht="12.75" customHeight="1">
      <c r="A16" s="28">
        <v>6</v>
      </c>
      <c r="B16" s="29" t="s">
        <v>70</v>
      </c>
      <c r="C16" s="30" t="s">
        <v>285</v>
      </c>
      <c r="D16" s="31">
        <v>45014</v>
      </c>
      <c r="E16" s="37">
        <v>3330.9</v>
      </c>
      <c r="F16" s="37">
        <v>3328.7833333333333</v>
      </c>
      <c r="G16" s="38">
        <v>3294.1166666666668</v>
      </c>
      <c r="H16" s="38">
        <v>3257.3333333333335</v>
      </c>
      <c r="I16" s="38">
        <v>3222.666666666667</v>
      </c>
      <c r="J16" s="38">
        <v>3365.5666666666666</v>
      </c>
      <c r="K16" s="38">
        <v>3400.2333333333336</v>
      </c>
      <c r="L16" s="38">
        <v>3437.0166666666664</v>
      </c>
      <c r="M16" s="28">
        <v>3363.45</v>
      </c>
      <c r="N16" s="28">
        <v>3292</v>
      </c>
      <c r="O16" s="39">
        <v>1630750</v>
      </c>
      <c r="P16" s="40">
        <v>3.6219221604447974E-2</v>
      </c>
    </row>
    <row r="17" spans="1:16" ht="12.75" customHeight="1">
      <c r="A17" s="28">
        <v>7</v>
      </c>
      <c r="B17" s="29" t="s">
        <v>47</v>
      </c>
      <c r="C17" s="30" t="s">
        <v>234</v>
      </c>
      <c r="D17" s="31">
        <v>45014</v>
      </c>
      <c r="E17" s="37">
        <v>20289.25</v>
      </c>
      <c r="F17" s="37">
        <v>20222.3</v>
      </c>
      <c r="G17" s="38">
        <v>20044.599999999999</v>
      </c>
      <c r="H17" s="38">
        <v>19799.95</v>
      </c>
      <c r="I17" s="38">
        <v>19622.25</v>
      </c>
      <c r="J17" s="38">
        <v>20466.949999999997</v>
      </c>
      <c r="K17" s="38">
        <v>20644.650000000001</v>
      </c>
      <c r="L17" s="38">
        <v>20889.299999999996</v>
      </c>
      <c r="M17" s="28">
        <v>20400</v>
      </c>
      <c r="N17" s="28">
        <v>19977.650000000001</v>
      </c>
      <c r="O17" s="39">
        <v>46840</v>
      </c>
      <c r="P17" s="40">
        <v>2.0034843205574911E-2</v>
      </c>
    </row>
    <row r="18" spans="1:16" ht="12.75" customHeight="1">
      <c r="A18" s="28">
        <v>8</v>
      </c>
      <c r="B18" s="29" t="s">
        <v>44</v>
      </c>
      <c r="C18" s="30" t="s">
        <v>238</v>
      </c>
      <c r="D18" s="31">
        <v>45014</v>
      </c>
      <c r="E18" s="37">
        <v>155.69999999999999</v>
      </c>
      <c r="F18" s="37">
        <v>155.21666666666667</v>
      </c>
      <c r="G18" s="38">
        <v>153.83333333333334</v>
      </c>
      <c r="H18" s="38">
        <v>151.96666666666667</v>
      </c>
      <c r="I18" s="38">
        <v>150.58333333333334</v>
      </c>
      <c r="J18" s="38">
        <v>157.08333333333334</v>
      </c>
      <c r="K18" s="38">
        <v>158.46666666666667</v>
      </c>
      <c r="L18" s="38">
        <v>160.33333333333334</v>
      </c>
      <c r="M18" s="28">
        <v>156.6</v>
      </c>
      <c r="N18" s="28">
        <v>153.35</v>
      </c>
      <c r="O18" s="39">
        <v>34975800</v>
      </c>
      <c r="P18" s="40">
        <v>4.2323785001609271E-2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45014</v>
      </c>
      <c r="E19" s="37">
        <v>236.9</v>
      </c>
      <c r="F19" s="37">
        <v>236.81666666666669</v>
      </c>
      <c r="G19" s="38">
        <v>234.63333333333338</v>
      </c>
      <c r="H19" s="38">
        <v>232.3666666666667</v>
      </c>
      <c r="I19" s="38">
        <v>230.18333333333339</v>
      </c>
      <c r="J19" s="38">
        <v>239.08333333333337</v>
      </c>
      <c r="K19" s="38">
        <v>241.26666666666671</v>
      </c>
      <c r="L19" s="38">
        <v>243.53333333333336</v>
      </c>
      <c r="M19" s="28">
        <v>239</v>
      </c>
      <c r="N19" s="28">
        <v>234.55</v>
      </c>
      <c r="O19" s="39">
        <v>20922200</v>
      </c>
      <c r="P19" s="40">
        <v>7.4617584877502798E-4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45014</v>
      </c>
      <c r="E20" s="37">
        <v>1901.25</v>
      </c>
      <c r="F20" s="37">
        <v>1887.6333333333332</v>
      </c>
      <c r="G20" s="38">
        <v>1850.2666666666664</v>
      </c>
      <c r="H20" s="38">
        <v>1799.2833333333333</v>
      </c>
      <c r="I20" s="38">
        <v>1761.9166666666665</v>
      </c>
      <c r="J20" s="38">
        <v>1938.6166666666663</v>
      </c>
      <c r="K20" s="38">
        <v>1975.9833333333331</v>
      </c>
      <c r="L20" s="38">
        <v>2026.9666666666662</v>
      </c>
      <c r="M20" s="28">
        <v>1925</v>
      </c>
      <c r="N20" s="28">
        <v>1836.65</v>
      </c>
      <c r="O20" s="39">
        <v>4672750</v>
      </c>
      <c r="P20" s="40">
        <v>-2.0849704018020849E-2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45014</v>
      </c>
      <c r="E21" s="37">
        <v>1891.2</v>
      </c>
      <c r="F21" s="37">
        <v>1835.0666666666666</v>
      </c>
      <c r="G21" s="38">
        <v>1751.1333333333332</v>
      </c>
      <c r="H21" s="38">
        <v>1611.0666666666666</v>
      </c>
      <c r="I21" s="38">
        <v>1527.1333333333332</v>
      </c>
      <c r="J21" s="38">
        <v>1975.1333333333332</v>
      </c>
      <c r="K21" s="38">
        <v>2059.0666666666666</v>
      </c>
      <c r="L21" s="38">
        <v>2199.1333333333332</v>
      </c>
      <c r="M21" s="28">
        <v>1919</v>
      </c>
      <c r="N21" s="28">
        <v>1695</v>
      </c>
      <c r="O21" s="39">
        <v>16582250</v>
      </c>
      <c r="P21" s="40">
        <v>1.6910434489314077E-2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45014</v>
      </c>
      <c r="E22" s="37">
        <v>687.1</v>
      </c>
      <c r="F22" s="37">
        <v>678.90000000000009</v>
      </c>
      <c r="G22" s="38">
        <v>660.85000000000014</v>
      </c>
      <c r="H22" s="38">
        <v>634.6</v>
      </c>
      <c r="I22" s="38">
        <v>616.55000000000007</v>
      </c>
      <c r="J22" s="38">
        <v>705.1500000000002</v>
      </c>
      <c r="K22" s="38">
        <v>723.20000000000016</v>
      </c>
      <c r="L22" s="38">
        <v>749.45000000000027</v>
      </c>
      <c r="M22" s="28">
        <v>696.95</v>
      </c>
      <c r="N22" s="28">
        <v>652.65</v>
      </c>
      <c r="O22" s="39">
        <v>43603750</v>
      </c>
      <c r="P22" s="40">
        <v>-8.0841084556401682E-2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45014</v>
      </c>
      <c r="E23" s="37">
        <v>3172.2</v>
      </c>
      <c r="F23" s="37">
        <v>3161.5</v>
      </c>
      <c r="G23" s="38">
        <v>3140.75</v>
      </c>
      <c r="H23" s="38">
        <v>3109.3</v>
      </c>
      <c r="I23" s="38">
        <v>3088.55</v>
      </c>
      <c r="J23" s="38">
        <v>3192.95</v>
      </c>
      <c r="K23" s="38">
        <v>3213.7</v>
      </c>
      <c r="L23" s="38">
        <v>3245.1499999999996</v>
      </c>
      <c r="M23" s="28">
        <v>3182.25</v>
      </c>
      <c r="N23" s="28">
        <v>3130.05</v>
      </c>
      <c r="O23" s="39">
        <v>496000</v>
      </c>
      <c r="P23" s="40">
        <v>-2.8146361077603537E-3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45014</v>
      </c>
      <c r="E24" s="37">
        <v>394.3</v>
      </c>
      <c r="F24" s="37">
        <v>391.11666666666662</v>
      </c>
      <c r="G24" s="38">
        <v>380.23333333333323</v>
      </c>
      <c r="H24" s="38">
        <v>366.16666666666663</v>
      </c>
      <c r="I24" s="38">
        <v>355.28333333333325</v>
      </c>
      <c r="J24" s="38">
        <v>405.18333333333322</v>
      </c>
      <c r="K24" s="38">
        <v>416.06666666666655</v>
      </c>
      <c r="L24" s="38">
        <v>430.13333333333321</v>
      </c>
      <c r="M24" s="28">
        <v>402</v>
      </c>
      <c r="N24" s="28">
        <v>377.05</v>
      </c>
      <c r="O24" s="39">
        <v>65831400</v>
      </c>
      <c r="P24" s="40">
        <v>-9.2376875982012243E-3</v>
      </c>
    </row>
    <row r="25" spans="1:16" ht="12.75" customHeight="1">
      <c r="A25" s="28">
        <v>15</v>
      </c>
      <c r="B25" s="204" t="s">
        <v>44</v>
      </c>
      <c r="C25" s="30" t="s">
        <v>53</v>
      </c>
      <c r="D25" s="31">
        <v>45014</v>
      </c>
      <c r="E25" s="37">
        <v>4438.6000000000004</v>
      </c>
      <c r="F25" s="37">
        <v>4443.7000000000007</v>
      </c>
      <c r="G25" s="38">
        <v>4411.3500000000013</v>
      </c>
      <c r="H25" s="38">
        <v>4384.1000000000004</v>
      </c>
      <c r="I25" s="38">
        <v>4351.7500000000009</v>
      </c>
      <c r="J25" s="38">
        <v>4470.9500000000016</v>
      </c>
      <c r="K25" s="38">
        <v>4503.3</v>
      </c>
      <c r="L25" s="38">
        <v>4530.550000000002</v>
      </c>
      <c r="M25" s="28">
        <v>4476.05</v>
      </c>
      <c r="N25" s="28">
        <v>4416.45</v>
      </c>
      <c r="O25" s="39">
        <v>1394625</v>
      </c>
      <c r="P25" s="40">
        <v>1.6212769833318152E-2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45014</v>
      </c>
      <c r="E26" s="37">
        <v>317.95</v>
      </c>
      <c r="F26" s="37">
        <v>316.76666666666671</v>
      </c>
      <c r="G26" s="38">
        <v>314.03333333333342</v>
      </c>
      <c r="H26" s="38">
        <v>310.11666666666673</v>
      </c>
      <c r="I26" s="38">
        <v>307.38333333333344</v>
      </c>
      <c r="J26" s="38">
        <v>320.68333333333339</v>
      </c>
      <c r="K26" s="38">
        <v>323.41666666666663</v>
      </c>
      <c r="L26" s="38">
        <v>327.33333333333337</v>
      </c>
      <c r="M26" s="28">
        <v>319.5</v>
      </c>
      <c r="N26" s="28">
        <v>312.85000000000002</v>
      </c>
      <c r="O26" s="39">
        <v>12631500</v>
      </c>
      <c r="P26" s="40">
        <v>6.5230224321133415E-2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45014</v>
      </c>
      <c r="E27" s="37">
        <v>145.69999999999999</v>
      </c>
      <c r="F27" s="37">
        <v>145.75</v>
      </c>
      <c r="G27" s="38">
        <v>145.19999999999999</v>
      </c>
      <c r="H27" s="38">
        <v>144.69999999999999</v>
      </c>
      <c r="I27" s="38">
        <v>144.14999999999998</v>
      </c>
      <c r="J27" s="38">
        <v>146.25</v>
      </c>
      <c r="K27" s="38">
        <v>146.80000000000001</v>
      </c>
      <c r="L27" s="38">
        <v>147.30000000000001</v>
      </c>
      <c r="M27" s="28">
        <v>146.30000000000001</v>
      </c>
      <c r="N27" s="28">
        <v>145.25</v>
      </c>
      <c r="O27" s="39">
        <v>59790000</v>
      </c>
      <c r="P27" s="40">
        <v>-1.3284924498721016E-2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45014</v>
      </c>
      <c r="E28" s="37">
        <v>2844.55</v>
      </c>
      <c r="F28" s="37">
        <v>2845.5666666666671</v>
      </c>
      <c r="G28" s="38">
        <v>2827.1833333333343</v>
      </c>
      <c r="H28" s="38">
        <v>2809.8166666666671</v>
      </c>
      <c r="I28" s="38">
        <v>2791.4333333333343</v>
      </c>
      <c r="J28" s="38">
        <v>2862.9333333333343</v>
      </c>
      <c r="K28" s="38">
        <v>2881.3166666666666</v>
      </c>
      <c r="L28" s="38">
        <v>2898.6833333333343</v>
      </c>
      <c r="M28" s="28">
        <v>2863.95</v>
      </c>
      <c r="N28" s="28">
        <v>2828.2</v>
      </c>
      <c r="O28" s="39">
        <v>7150400</v>
      </c>
      <c r="P28" s="40">
        <v>7.0418567968001805E-3</v>
      </c>
    </row>
    <row r="29" spans="1:16" ht="12.75" customHeight="1">
      <c r="A29" s="28">
        <v>19</v>
      </c>
      <c r="B29" s="29" t="s">
        <v>44</v>
      </c>
      <c r="C29" s="30" t="s">
        <v>298</v>
      </c>
      <c r="D29" s="31">
        <v>45014</v>
      </c>
      <c r="E29" s="37">
        <v>1930.35</v>
      </c>
      <c r="F29" s="37">
        <v>1924.3833333333332</v>
      </c>
      <c r="G29" s="38">
        <v>1914.0166666666664</v>
      </c>
      <c r="H29" s="38">
        <v>1897.6833333333332</v>
      </c>
      <c r="I29" s="38">
        <v>1887.3166666666664</v>
      </c>
      <c r="J29" s="38">
        <v>1940.7166666666665</v>
      </c>
      <c r="K29" s="38">
        <v>1951.0833333333333</v>
      </c>
      <c r="L29" s="38">
        <v>1967.4166666666665</v>
      </c>
      <c r="M29" s="28">
        <v>1934.75</v>
      </c>
      <c r="N29" s="28">
        <v>1908.05</v>
      </c>
      <c r="O29" s="39">
        <v>1885125</v>
      </c>
      <c r="P29" s="40">
        <v>2.0464844321005701E-3</v>
      </c>
    </row>
    <row r="30" spans="1:16" ht="12.75" customHeight="1">
      <c r="A30" s="28">
        <v>20</v>
      </c>
      <c r="B30" s="29" t="s">
        <v>44</v>
      </c>
      <c r="C30" s="30" t="s">
        <v>299</v>
      </c>
      <c r="D30" s="31">
        <v>45014</v>
      </c>
      <c r="E30" s="37">
        <v>7072.6</v>
      </c>
      <c r="F30" s="37">
        <v>7074.1500000000005</v>
      </c>
      <c r="G30" s="38">
        <v>7018.4500000000007</v>
      </c>
      <c r="H30" s="38">
        <v>6964.3</v>
      </c>
      <c r="I30" s="38">
        <v>6908.6</v>
      </c>
      <c r="J30" s="38">
        <v>7128.3000000000011</v>
      </c>
      <c r="K30" s="38">
        <v>7184</v>
      </c>
      <c r="L30" s="38">
        <v>7238.1500000000015</v>
      </c>
      <c r="M30" s="28">
        <v>7129.85</v>
      </c>
      <c r="N30" s="28">
        <v>7020</v>
      </c>
      <c r="O30" s="39">
        <v>158400</v>
      </c>
      <c r="P30" s="40">
        <v>-5.5033557046979868E-2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45014</v>
      </c>
      <c r="E31" s="37">
        <v>616</v>
      </c>
      <c r="F31" s="37">
        <v>613</v>
      </c>
      <c r="G31" s="38">
        <v>606.5</v>
      </c>
      <c r="H31" s="38">
        <v>597</v>
      </c>
      <c r="I31" s="38">
        <v>590.5</v>
      </c>
      <c r="J31" s="38">
        <v>622.5</v>
      </c>
      <c r="K31" s="38">
        <v>629</v>
      </c>
      <c r="L31" s="38">
        <v>638.5</v>
      </c>
      <c r="M31" s="28">
        <v>619.5</v>
      </c>
      <c r="N31" s="28">
        <v>603.5</v>
      </c>
      <c r="O31" s="39">
        <v>11613000</v>
      </c>
      <c r="P31" s="40">
        <v>3.5395863052781737E-2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45014</v>
      </c>
      <c r="E32" s="37">
        <v>463.1</v>
      </c>
      <c r="F32" s="37">
        <v>463.60000000000008</v>
      </c>
      <c r="G32" s="38">
        <v>460.60000000000014</v>
      </c>
      <c r="H32" s="38">
        <v>458.10000000000008</v>
      </c>
      <c r="I32" s="38">
        <v>455.10000000000014</v>
      </c>
      <c r="J32" s="38">
        <v>466.10000000000014</v>
      </c>
      <c r="K32" s="38">
        <v>469.1</v>
      </c>
      <c r="L32" s="38">
        <v>471.60000000000014</v>
      </c>
      <c r="M32" s="28">
        <v>466.6</v>
      </c>
      <c r="N32" s="28">
        <v>461.1</v>
      </c>
      <c r="O32" s="39">
        <v>13988000</v>
      </c>
      <c r="P32" s="40">
        <v>-7.14387769681383E-4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45014</v>
      </c>
      <c r="E33" s="37">
        <v>857.35</v>
      </c>
      <c r="F33" s="37">
        <v>856</v>
      </c>
      <c r="G33" s="38">
        <v>850.5</v>
      </c>
      <c r="H33" s="38">
        <v>843.65</v>
      </c>
      <c r="I33" s="38">
        <v>838.15</v>
      </c>
      <c r="J33" s="38">
        <v>862.85</v>
      </c>
      <c r="K33" s="38">
        <v>868.35</v>
      </c>
      <c r="L33" s="38">
        <v>875.2</v>
      </c>
      <c r="M33" s="28">
        <v>861.5</v>
      </c>
      <c r="N33" s="28">
        <v>849.15</v>
      </c>
      <c r="O33" s="39">
        <v>49592400</v>
      </c>
      <c r="P33" s="40">
        <v>-1.5944724953494552E-3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45014</v>
      </c>
      <c r="E34" s="37">
        <v>3746.8</v>
      </c>
      <c r="F34" s="37">
        <v>3738.8833333333337</v>
      </c>
      <c r="G34" s="38">
        <v>3716.8666666666672</v>
      </c>
      <c r="H34" s="38">
        <v>3686.9333333333334</v>
      </c>
      <c r="I34" s="38">
        <v>3664.916666666667</v>
      </c>
      <c r="J34" s="38">
        <v>3768.8166666666675</v>
      </c>
      <c r="K34" s="38">
        <v>3790.8333333333339</v>
      </c>
      <c r="L34" s="38">
        <v>3820.7666666666678</v>
      </c>
      <c r="M34" s="28">
        <v>3760.9</v>
      </c>
      <c r="N34" s="28">
        <v>3708.95</v>
      </c>
      <c r="O34" s="39">
        <v>1130500</v>
      </c>
      <c r="P34" s="40">
        <v>-3.6642522368981675E-2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45014</v>
      </c>
      <c r="E35" s="37">
        <v>1362.1</v>
      </c>
      <c r="F35" s="37">
        <v>1361.4166666666667</v>
      </c>
      <c r="G35" s="38">
        <v>1351.8333333333335</v>
      </c>
      <c r="H35" s="38">
        <v>1341.5666666666668</v>
      </c>
      <c r="I35" s="38">
        <v>1331.9833333333336</v>
      </c>
      <c r="J35" s="38">
        <v>1371.6833333333334</v>
      </c>
      <c r="K35" s="38">
        <v>1381.2666666666669</v>
      </c>
      <c r="L35" s="38">
        <v>1391.5333333333333</v>
      </c>
      <c r="M35" s="28">
        <v>1371</v>
      </c>
      <c r="N35" s="28">
        <v>1351.15</v>
      </c>
      <c r="O35" s="39">
        <v>10370500</v>
      </c>
      <c r="P35" s="40">
        <v>-2.0819563780568408E-2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45014</v>
      </c>
      <c r="E36" s="37">
        <v>6123.45</v>
      </c>
      <c r="F36" s="37">
        <v>6127.7833333333328</v>
      </c>
      <c r="G36" s="38">
        <v>6088.6666666666661</v>
      </c>
      <c r="H36" s="38">
        <v>6053.8833333333332</v>
      </c>
      <c r="I36" s="38">
        <v>6014.7666666666664</v>
      </c>
      <c r="J36" s="38">
        <v>6162.5666666666657</v>
      </c>
      <c r="K36" s="38">
        <v>6201.6833333333325</v>
      </c>
      <c r="L36" s="38">
        <v>6236.4666666666653</v>
      </c>
      <c r="M36" s="28">
        <v>6166.9</v>
      </c>
      <c r="N36" s="28">
        <v>6093</v>
      </c>
      <c r="O36" s="39">
        <v>4866500</v>
      </c>
      <c r="P36" s="40">
        <v>7.974316487158243E-3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45014</v>
      </c>
      <c r="E37" s="37">
        <v>2057.1</v>
      </c>
      <c r="F37" s="37">
        <v>2066.2166666666667</v>
      </c>
      <c r="G37" s="38">
        <v>2044.4333333333334</v>
      </c>
      <c r="H37" s="38">
        <v>2031.7666666666669</v>
      </c>
      <c r="I37" s="38">
        <v>2009.9833333333336</v>
      </c>
      <c r="J37" s="38">
        <v>2078.8833333333332</v>
      </c>
      <c r="K37" s="38">
        <v>2100.666666666667</v>
      </c>
      <c r="L37" s="38">
        <v>2113.333333333333</v>
      </c>
      <c r="M37" s="28">
        <v>2088</v>
      </c>
      <c r="N37" s="28">
        <v>2053.5500000000002</v>
      </c>
      <c r="O37" s="39">
        <v>1670100</v>
      </c>
      <c r="P37" s="40">
        <v>-6.247768654052124E-3</v>
      </c>
    </row>
    <row r="38" spans="1:16" ht="12.75" customHeight="1">
      <c r="A38" s="28">
        <v>28</v>
      </c>
      <c r="B38" s="29" t="s">
        <v>44</v>
      </c>
      <c r="C38" s="30" t="s">
        <v>305</v>
      </c>
      <c r="D38" s="31">
        <v>45014</v>
      </c>
      <c r="E38" s="37">
        <v>367.75</v>
      </c>
      <c r="F38" s="37">
        <v>367.38333333333338</v>
      </c>
      <c r="G38" s="38">
        <v>363.61666666666679</v>
      </c>
      <c r="H38" s="38">
        <v>359.48333333333341</v>
      </c>
      <c r="I38" s="38">
        <v>355.71666666666681</v>
      </c>
      <c r="J38" s="38">
        <v>371.51666666666677</v>
      </c>
      <c r="K38" s="38">
        <v>375.2833333333333</v>
      </c>
      <c r="L38" s="38">
        <v>379.41666666666674</v>
      </c>
      <c r="M38" s="28">
        <v>371.15</v>
      </c>
      <c r="N38" s="28">
        <v>363.25</v>
      </c>
      <c r="O38" s="39">
        <v>5795200</v>
      </c>
      <c r="P38" s="40">
        <v>-1.7895878524945771E-2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45014</v>
      </c>
      <c r="E39" s="37">
        <v>235</v>
      </c>
      <c r="F39" s="37">
        <v>235.93333333333331</v>
      </c>
      <c r="G39" s="38">
        <v>232.91666666666663</v>
      </c>
      <c r="H39" s="38">
        <v>230.83333333333331</v>
      </c>
      <c r="I39" s="38">
        <v>227.81666666666663</v>
      </c>
      <c r="J39" s="38">
        <v>238.01666666666662</v>
      </c>
      <c r="K39" s="38">
        <v>241.03333333333333</v>
      </c>
      <c r="L39" s="38">
        <v>243.11666666666662</v>
      </c>
      <c r="M39" s="28">
        <v>238.95</v>
      </c>
      <c r="N39" s="28">
        <v>233.85</v>
      </c>
      <c r="O39" s="39">
        <v>37922400</v>
      </c>
      <c r="P39" s="40">
        <v>6.0646578482402942E-3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45014</v>
      </c>
      <c r="E40" s="37">
        <v>173.55</v>
      </c>
      <c r="F40" s="37">
        <v>172.15</v>
      </c>
      <c r="G40" s="38">
        <v>169.5</v>
      </c>
      <c r="H40" s="38">
        <v>165.45</v>
      </c>
      <c r="I40" s="38">
        <v>162.79999999999998</v>
      </c>
      <c r="J40" s="38">
        <v>176.20000000000002</v>
      </c>
      <c r="K40" s="38">
        <v>178.85000000000005</v>
      </c>
      <c r="L40" s="38">
        <v>182.90000000000003</v>
      </c>
      <c r="M40" s="28">
        <v>174.8</v>
      </c>
      <c r="N40" s="28">
        <v>168.1</v>
      </c>
      <c r="O40" s="39">
        <v>96273450</v>
      </c>
      <c r="P40" s="40">
        <v>-4.2529671864091227E-2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45014</v>
      </c>
      <c r="E41" s="37">
        <v>1414.7</v>
      </c>
      <c r="F41" s="37">
        <v>1409.8333333333333</v>
      </c>
      <c r="G41" s="38">
        <v>1397.8666666666666</v>
      </c>
      <c r="H41" s="38">
        <v>1381.0333333333333</v>
      </c>
      <c r="I41" s="38">
        <v>1369.0666666666666</v>
      </c>
      <c r="J41" s="38">
        <v>1426.6666666666665</v>
      </c>
      <c r="K41" s="38">
        <v>1438.6333333333332</v>
      </c>
      <c r="L41" s="38">
        <v>1455.4666666666665</v>
      </c>
      <c r="M41" s="28">
        <v>1421.8</v>
      </c>
      <c r="N41" s="28">
        <v>1393</v>
      </c>
      <c r="O41" s="39">
        <v>3077525</v>
      </c>
      <c r="P41" s="40">
        <v>1.7826284674852207E-2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45014</v>
      </c>
      <c r="E42" s="37">
        <v>95.9</v>
      </c>
      <c r="F42" s="37">
        <v>96.433333333333337</v>
      </c>
      <c r="G42" s="38">
        <v>95.116666666666674</v>
      </c>
      <c r="H42" s="38">
        <v>94.333333333333343</v>
      </c>
      <c r="I42" s="38">
        <v>93.01666666666668</v>
      </c>
      <c r="J42" s="38">
        <v>97.216666666666669</v>
      </c>
      <c r="K42" s="38">
        <v>98.533333333333331</v>
      </c>
      <c r="L42" s="38">
        <v>99.316666666666663</v>
      </c>
      <c r="M42" s="28">
        <v>97.75</v>
      </c>
      <c r="N42" s="28">
        <v>95.65</v>
      </c>
      <c r="O42" s="39">
        <v>103363800</v>
      </c>
      <c r="P42" s="40">
        <v>3.7592264118555818E-2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45014</v>
      </c>
      <c r="E43" s="37">
        <v>578.1</v>
      </c>
      <c r="F43" s="37">
        <v>579.55000000000007</v>
      </c>
      <c r="G43" s="38">
        <v>573.80000000000018</v>
      </c>
      <c r="H43" s="38">
        <v>569.50000000000011</v>
      </c>
      <c r="I43" s="38">
        <v>563.75000000000023</v>
      </c>
      <c r="J43" s="38">
        <v>583.85000000000014</v>
      </c>
      <c r="K43" s="38">
        <v>589.59999999999991</v>
      </c>
      <c r="L43" s="38">
        <v>593.90000000000009</v>
      </c>
      <c r="M43" s="28">
        <v>585.29999999999995</v>
      </c>
      <c r="N43" s="28">
        <v>575.25</v>
      </c>
      <c r="O43" s="39">
        <v>7635100</v>
      </c>
      <c r="P43" s="40">
        <v>3.0433491686460808E-2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45014</v>
      </c>
      <c r="E44" s="37">
        <v>828</v>
      </c>
      <c r="F44" s="37">
        <v>832.69999999999993</v>
      </c>
      <c r="G44" s="38">
        <v>812.29999999999984</v>
      </c>
      <c r="H44" s="38">
        <v>796.59999999999991</v>
      </c>
      <c r="I44" s="38">
        <v>776.19999999999982</v>
      </c>
      <c r="J44" s="38">
        <v>848.39999999999986</v>
      </c>
      <c r="K44" s="38">
        <v>868.8</v>
      </c>
      <c r="L44" s="38">
        <v>884.49999999999989</v>
      </c>
      <c r="M44" s="28">
        <v>853.1</v>
      </c>
      <c r="N44" s="28">
        <v>817</v>
      </c>
      <c r="O44" s="39">
        <v>7738000</v>
      </c>
      <c r="P44" s="40">
        <v>8.0424462440659039E-2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45014</v>
      </c>
      <c r="E45" s="37">
        <v>767.3</v>
      </c>
      <c r="F45" s="37">
        <v>760.9666666666667</v>
      </c>
      <c r="G45" s="38">
        <v>753.23333333333335</v>
      </c>
      <c r="H45" s="38">
        <v>739.16666666666663</v>
      </c>
      <c r="I45" s="38">
        <v>731.43333333333328</v>
      </c>
      <c r="J45" s="38">
        <v>775.03333333333342</v>
      </c>
      <c r="K45" s="38">
        <v>782.76666666666677</v>
      </c>
      <c r="L45" s="38">
        <v>796.83333333333348</v>
      </c>
      <c r="M45" s="28">
        <v>768.7</v>
      </c>
      <c r="N45" s="28">
        <v>746.9</v>
      </c>
      <c r="O45" s="39">
        <v>42709150</v>
      </c>
      <c r="P45" s="40">
        <v>-2.6483326115201385E-2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45014</v>
      </c>
      <c r="E46" s="37">
        <v>75.2</v>
      </c>
      <c r="F46" s="37">
        <v>75.016666666666666</v>
      </c>
      <c r="G46" s="38">
        <v>74.483333333333334</v>
      </c>
      <c r="H46" s="38">
        <v>73.766666666666666</v>
      </c>
      <c r="I46" s="38">
        <v>73.233333333333334</v>
      </c>
      <c r="J46" s="38">
        <v>75.733333333333334</v>
      </c>
      <c r="K46" s="38">
        <v>76.266666666666666</v>
      </c>
      <c r="L46" s="38">
        <v>76.983333333333334</v>
      </c>
      <c r="M46" s="28">
        <v>75.55</v>
      </c>
      <c r="N46" s="28">
        <v>74.3</v>
      </c>
      <c r="O46" s="39">
        <v>70213500</v>
      </c>
      <c r="P46" s="40">
        <v>-1.2988929889298893E-2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45014</v>
      </c>
      <c r="E47" s="37">
        <v>227.15</v>
      </c>
      <c r="F47" s="37">
        <v>226.41666666666666</v>
      </c>
      <c r="G47" s="38">
        <v>224.83333333333331</v>
      </c>
      <c r="H47" s="38">
        <v>222.51666666666665</v>
      </c>
      <c r="I47" s="38">
        <v>220.93333333333331</v>
      </c>
      <c r="J47" s="38">
        <v>228.73333333333332</v>
      </c>
      <c r="K47" s="38">
        <v>230.31666666666663</v>
      </c>
      <c r="L47" s="38">
        <v>232.63333333333333</v>
      </c>
      <c r="M47" s="28">
        <v>228</v>
      </c>
      <c r="N47" s="28">
        <v>224.1</v>
      </c>
      <c r="O47" s="39">
        <v>36478000</v>
      </c>
      <c r="P47" s="40">
        <v>-2.5784541852713664E-3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45014</v>
      </c>
      <c r="E48" s="37">
        <v>17957.75</v>
      </c>
      <c r="F48" s="37">
        <v>18079.633333333335</v>
      </c>
      <c r="G48" s="38">
        <v>17792.76666666667</v>
      </c>
      <c r="H48" s="38">
        <v>17627.783333333336</v>
      </c>
      <c r="I48" s="38">
        <v>17340.916666666672</v>
      </c>
      <c r="J48" s="38">
        <v>18244.616666666669</v>
      </c>
      <c r="K48" s="38">
        <v>18531.48333333333</v>
      </c>
      <c r="L48" s="38">
        <v>18696.466666666667</v>
      </c>
      <c r="M48" s="28">
        <v>18366.5</v>
      </c>
      <c r="N48" s="28">
        <v>17914.650000000001</v>
      </c>
      <c r="O48" s="39">
        <v>148100</v>
      </c>
      <c r="P48" s="40">
        <v>2.1379310344827585E-2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45014</v>
      </c>
      <c r="E49" s="37">
        <v>322.95</v>
      </c>
      <c r="F49" s="37">
        <v>323.15000000000003</v>
      </c>
      <c r="G49" s="38">
        <v>321.35000000000008</v>
      </c>
      <c r="H49" s="38">
        <v>319.75000000000006</v>
      </c>
      <c r="I49" s="38">
        <v>317.9500000000001</v>
      </c>
      <c r="J49" s="38">
        <v>324.75000000000006</v>
      </c>
      <c r="K49" s="38">
        <v>326.55</v>
      </c>
      <c r="L49" s="38">
        <v>328.15000000000003</v>
      </c>
      <c r="M49" s="28">
        <v>324.95</v>
      </c>
      <c r="N49" s="28">
        <v>321.55</v>
      </c>
      <c r="O49" s="39">
        <v>15139800</v>
      </c>
      <c r="P49" s="40">
        <v>6.7025733093955715E-3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45014</v>
      </c>
      <c r="E50" s="37">
        <v>4432.95</v>
      </c>
      <c r="F50" s="37">
        <v>4432.6833333333334</v>
      </c>
      <c r="G50" s="38">
        <v>4407.3666666666668</v>
      </c>
      <c r="H50" s="38">
        <v>4381.7833333333338</v>
      </c>
      <c r="I50" s="38">
        <v>4356.4666666666672</v>
      </c>
      <c r="J50" s="38">
        <v>4458.2666666666664</v>
      </c>
      <c r="K50" s="38">
        <v>4483.5833333333339</v>
      </c>
      <c r="L50" s="38">
        <v>4509.1666666666661</v>
      </c>
      <c r="M50" s="28">
        <v>4458</v>
      </c>
      <c r="N50" s="28">
        <v>4407.1000000000004</v>
      </c>
      <c r="O50" s="39">
        <v>1346800</v>
      </c>
      <c r="P50" s="40">
        <v>-1.5928686248721322E-2</v>
      </c>
    </row>
    <row r="51" spans="1:16" ht="12.75" customHeight="1">
      <c r="A51" s="28">
        <v>41</v>
      </c>
      <c r="B51" s="29" t="s">
        <v>86</v>
      </c>
      <c r="C51" s="30" t="s">
        <v>310</v>
      </c>
      <c r="D51" s="31">
        <v>45014</v>
      </c>
      <c r="E51" s="37">
        <v>281.5</v>
      </c>
      <c r="F51" s="37">
        <v>280.8</v>
      </c>
      <c r="G51" s="38">
        <v>279</v>
      </c>
      <c r="H51" s="38">
        <v>276.5</v>
      </c>
      <c r="I51" s="38">
        <v>274.7</v>
      </c>
      <c r="J51" s="38">
        <v>283.3</v>
      </c>
      <c r="K51" s="38">
        <v>285.10000000000008</v>
      </c>
      <c r="L51" s="38">
        <v>287.60000000000002</v>
      </c>
      <c r="M51" s="28">
        <v>282.60000000000002</v>
      </c>
      <c r="N51" s="28">
        <v>278.3</v>
      </c>
      <c r="O51" s="39">
        <v>7956000</v>
      </c>
      <c r="P51" s="40">
        <v>-2.4043179587831209E-2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45014</v>
      </c>
      <c r="E52" s="37">
        <v>307</v>
      </c>
      <c r="F52" s="37">
        <v>303.11666666666667</v>
      </c>
      <c r="G52" s="38">
        <v>298.53333333333336</v>
      </c>
      <c r="H52" s="38">
        <v>290.06666666666666</v>
      </c>
      <c r="I52" s="38">
        <v>285.48333333333335</v>
      </c>
      <c r="J52" s="38">
        <v>311.58333333333337</v>
      </c>
      <c r="K52" s="38">
        <v>316.16666666666663</v>
      </c>
      <c r="L52" s="38">
        <v>324.63333333333338</v>
      </c>
      <c r="M52" s="28">
        <v>307.7</v>
      </c>
      <c r="N52" s="28">
        <v>294.64999999999998</v>
      </c>
      <c r="O52" s="39">
        <v>40219200</v>
      </c>
      <c r="P52" s="40">
        <v>3.0223390275952694E-2</v>
      </c>
    </row>
    <row r="53" spans="1:16" ht="12.75" customHeight="1">
      <c r="A53" s="28">
        <v>43</v>
      </c>
      <c r="B53" s="29" t="s">
        <v>63</v>
      </c>
      <c r="C53" s="30" t="s">
        <v>317</v>
      </c>
      <c r="D53" s="31">
        <v>45014</v>
      </c>
      <c r="E53" s="37">
        <v>566.25</v>
      </c>
      <c r="F53" s="37">
        <v>567.93333333333339</v>
      </c>
      <c r="G53" s="38">
        <v>562.21666666666681</v>
      </c>
      <c r="H53" s="38">
        <v>558.18333333333339</v>
      </c>
      <c r="I53" s="38">
        <v>552.46666666666681</v>
      </c>
      <c r="J53" s="38">
        <v>571.96666666666681</v>
      </c>
      <c r="K53" s="38">
        <v>577.68333333333351</v>
      </c>
      <c r="L53" s="38">
        <v>581.71666666666681</v>
      </c>
      <c r="M53" s="28">
        <v>573.65</v>
      </c>
      <c r="N53" s="28">
        <v>563.9</v>
      </c>
      <c r="O53" s="39">
        <v>2944500</v>
      </c>
      <c r="P53" s="40">
        <v>3.3222591362126247E-3</v>
      </c>
    </row>
    <row r="54" spans="1:16" ht="12.75" customHeight="1">
      <c r="A54" s="28">
        <v>44</v>
      </c>
      <c r="B54" s="29" t="s">
        <v>44</v>
      </c>
      <c r="C54" s="30" t="s">
        <v>328</v>
      </c>
      <c r="D54" s="31">
        <v>45014</v>
      </c>
      <c r="E54" s="37">
        <v>284.64999999999998</v>
      </c>
      <c r="F54" s="37">
        <v>284.33333333333331</v>
      </c>
      <c r="G54" s="38">
        <v>282.41666666666663</v>
      </c>
      <c r="H54" s="38">
        <v>280.18333333333334</v>
      </c>
      <c r="I54" s="38">
        <v>278.26666666666665</v>
      </c>
      <c r="J54" s="38">
        <v>286.56666666666661</v>
      </c>
      <c r="K54" s="38">
        <v>288.48333333333323</v>
      </c>
      <c r="L54" s="38">
        <v>290.71666666666658</v>
      </c>
      <c r="M54" s="28">
        <v>286.25</v>
      </c>
      <c r="N54" s="28">
        <v>282.10000000000002</v>
      </c>
      <c r="O54" s="39">
        <v>4795500</v>
      </c>
      <c r="P54" s="40">
        <v>-1.1440940012368584E-2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45014</v>
      </c>
      <c r="E55" s="37">
        <v>754.8</v>
      </c>
      <c r="F55" s="37">
        <v>756.55000000000007</v>
      </c>
      <c r="G55" s="38">
        <v>750.25000000000011</v>
      </c>
      <c r="H55" s="38">
        <v>745.7</v>
      </c>
      <c r="I55" s="38">
        <v>739.40000000000009</v>
      </c>
      <c r="J55" s="38">
        <v>761.10000000000014</v>
      </c>
      <c r="K55" s="38">
        <v>767.40000000000009</v>
      </c>
      <c r="L55" s="38">
        <v>771.95000000000016</v>
      </c>
      <c r="M55" s="28">
        <v>762.85</v>
      </c>
      <c r="N55" s="28">
        <v>752</v>
      </c>
      <c r="O55" s="39">
        <v>10847500</v>
      </c>
      <c r="P55" s="40">
        <v>-5.7286892758936754E-3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45014</v>
      </c>
      <c r="E56" s="37">
        <v>884.3</v>
      </c>
      <c r="F56" s="37">
        <v>887.96666666666658</v>
      </c>
      <c r="G56" s="38">
        <v>879.13333333333321</v>
      </c>
      <c r="H56" s="38">
        <v>873.96666666666658</v>
      </c>
      <c r="I56" s="38">
        <v>865.13333333333321</v>
      </c>
      <c r="J56" s="38">
        <v>893.13333333333321</v>
      </c>
      <c r="K56" s="38">
        <v>901.96666666666647</v>
      </c>
      <c r="L56" s="38">
        <v>907.13333333333321</v>
      </c>
      <c r="M56" s="28">
        <v>896.8</v>
      </c>
      <c r="N56" s="28">
        <v>882.8</v>
      </c>
      <c r="O56" s="39">
        <v>13433550</v>
      </c>
      <c r="P56" s="40">
        <v>7.3220127745754787E-2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45014</v>
      </c>
      <c r="E57" s="37">
        <v>224.45</v>
      </c>
      <c r="F57" s="37">
        <v>225.16666666666666</v>
      </c>
      <c r="G57" s="38">
        <v>222.58333333333331</v>
      </c>
      <c r="H57" s="38">
        <v>220.71666666666667</v>
      </c>
      <c r="I57" s="38">
        <v>218.13333333333333</v>
      </c>
      <c r="J57" s="38">
        <v>227.0333333333333</v>
      </c>
      <c r="K57" s="38">
        <v>229.61666666666662</v>
      </c>
      <c r="L57" s="38">
        <v>231.48333333333329</v>
      </c>
      <c r="M57" s="28">
        <v>227.75</v>
      </c>
      <c r="N57" s="28">
        <v>223.3</v>
      </c>
      <c r="O57" s="39">
        <v>39958800</v>
      </c>
      <c r="P57" s="40">
        <v>4.1260807704935974E-2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45014</v>
      </c>
      <c r="E58" s="37">
        <v>4268.5</v>
      </c>
      <c r="F58" s="37">
        <v>4274.2833333333338</v>
      </c>
      <c r="G58" s="38">
        <v>4242.8666666666677</v>
      </c>
      <c r="H58" s="38">
        <v>4217.2333333333336</v>
      </c>
      <c r="I58" s="38">
        <v>4185.8166666666675</v>
      </c>
      <c r="J58" s="38">
        <v>4299.9166666666679</v>
      </c>
      <c r="K58" s="38">
        <v>4331.3333333333339</v>
      </c>
      <c r="L58" s="38">
        <v>4356.9666666666681</v>
      </c>
      <c r="M58" s="28">
        <v>4305.7</v>
      </c>
      <c r="N58" s="28">
        <v>4248.6499999999996</v>
      </c>
      <c r="O58" s="39">
        <v>924450</v>
      </c>
      <c r="P58" s="40">
        <v>-3.7782982045277129E-2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45014</v>
      </c>
      <c r="E59" s="37">
        <v>1492.35</v>
      </c>
      <c r="F59" s="37">
        <v>1490.1000000000001</v>
      </c>
      <c r="G59" s="38">
        <v>1476.2000000000003</v>
      </c>
      <c r="H59" s="38">
        <v>1460.0500000000002</v>
      </c>
      <c r="I59" s="38">
        <v>1446.1500000000003</v>
      </c>
      <c r="J59" s="38">
        <v>1506.2500000000002</v>
      </c>
      <c r="K59" s="38">
        <v>1520.1500000000003</v>
      </c>
      <c r="L59" s="38">
        <v>1536.3000000000002</v>
      </c>
      <c r="M59" s="28">
        <v>1504</v>
      </c>
      <c r="N59" s="28">
        <v>1473.95</v>
      </c>
      <c r="O59" s="39">
        <v>1901900</v>
      </c>
      <c r="P59" s="40">
        <v>1.8365817091454274E-2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45014</v>
      </c>
      <c r="E60" s="37">
        <v>608.95000000000005</v>
      </c>
      <c r="F60" s="37">
        <v>607.7833333333333</v>
      </c>
      <c r="G60" s="38">
        <v>601.16666666666663</v>
      </c>
      <c r="H60" s="38">
        <v>593.38333333333333</v>
      </c>
      <c r="I60" s="38">
        <v>586.76666666666665</v>
      </c>
      <c r="J60" s="38">
        <v>615.56666666666661</v>
      </c>
      <c r="K60" s="38">
        <v>622.18333333333339</v>
      </c>
      <c r="L60" s="38">
        <v>629.96666666666658</v>
      </c>
      <c r="M60" s="28">
        <v>614.4</v>
      </c>
      <c r="N60" s="28">
        <v>600</v>
      </c>
      <c r="O60" s="39">
        <v>9727000</v>
      </c>
      <c r="P60" s="40">
        <v>-8.5618183671389257E-3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45014</v>
      </c>
      <c r="E61" s="37">
        <v>913.75</v>
      </c>
      <c r="F61" s="37">
        <v>911.35</v>
      </c>
      <c r="G61" s="38">
        <v>906.35</v>
      </c>
      <c r="H61" s="38">
        <v>898.95</v>
      </c>
      <c r="I61" s="38">
        <v>893.95</v>
      </c>
      <c r="J61" s="38">
        <v>918.75</v>
      </c>
      <c r="K61" s="38">
        <v>923.75</v>
      </c>
      <c r="L61" s="38">
        <v>931.15</v>
      </c>
      <c r="M61" s="28">
        <v>916.35</v>
      </c>
      <c r="N61" s="28">
        <v>903.95</v>
      </c>
      <c r="O61" s="39">
        <v>1779400</v>
      </c>
      <c r="P61" s="40">
        <v>4.3461082576056898E-3</v>
      </c>
    </row>
    <row r="62" spans="1:16" ht="12.75" customHeight="1">
      <c r="A62" s="28">
        <v>52</v>
      </c>
      <c r="B62" s="29" t="s">
        <v>70</v>
      </c>
      <c r="C62" s="30" t="s">
        <v>246</v>
      </c>
      <c r="D62" s="31">
        <v>45014</v>
      </c>
      <c r="E62" s="37">
        <v>313.25</v>
      </c>
      <c r="F62" s="37">
        <v>311.5333333333333</v>
      </c>
      <c r="G62" s="38">
        <v>309.01666666666659</v>
      </c>
      <c r="H62" s="38">
        <v>304.7833333333333</v>
      </c>
      <c r="I62" s="38">
        <v>302.26666666666659</v>
      </c>
      <c r="J62" s="38">
        <v>315.76666666666659</v>
      </c>
      <c r="K62" s="38">
        <v>318.28333333333325</v>
      </c>
      <c r="L62" s="38">
        <v>322.51666666666659</v>
      </c>
      <c r="M62" s="28">
        <v>314.05</v>
      </c>
      <c r="N62" s="28">
        <v>307.3</v>
      </c>
      <c r="O62" s="39">
        <v>5575500</v>
      </c>
      <c r="P62" s="40">
        <v>1.6963064295485636E-2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45014</v>
      </c>
      <c r="E63" s="37">
        <v>143</v>
      </c>
      <c r="F63" s="37">
        <v>143.08333333333334</v>
      </c>
      <c r="G63" s="38">
        <v>141.7166666666667</v>
      </c>
      <c r="H63" s="38">
        <v>140.43333333333337</v>
      </c>
      <c r="I63" s="38">
        <v>139.06666666666672</v>
      </c>
      <c r="J63" s="38">
        <v>144.36666666666667</v>
      </c>
      <c r="K63" s="38">
        <v>145.73333333333329</v>
      </c>
      <c r="L63" s="38">
        <v>147.01666666666665</v>
      </c>
      <c r="M63" s="28">
        <v>144.44999999999999</v>
      </c>
      <c r="N63" s="28">
        <v>141.80000000000001</v>
      </c>
      <c r="O63" s="39">
        <v>11690000</v>
      </c>
      <c r="P63" s="40">
        <v>-8.9020771513353119E-3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45014</v>
      </c>
      <c r="E64" s="37">
        <v>1604.25</v>
      </c>
      <c r="F64" s="37">
        <v>1600.6000000000001</v>
      </c>
      <c r="G64" s="38">
        <v>1589.2000000000003</v>
      </c>
      <c r="H64" s="38">
        <v>1574.15</v>
      </c>
      <c r="I64" s="38">
        <v>1562.7500000000002</v>
      </c>
      <c r="J64" s="38">
        <v>1615.6500000000003</v>
      </c>
      <c r="K64" s="38">
        <v>1627.0500000000004</v>
      </c>
      <c r="L64" s="38">
        <v>1642.1000000000004</v>
      </c>
      <c r="M64" s="28">
        <v>1612</v>
      </c>
      <c r="N64" s="28">
        <v>1585.55</v>
      </c>
      <c r="O64" s="39">
        <v>2733000</v>
      </c>
      <c r="P64" s="40">
        <v>-3.2703334041197706E-2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45014</v>
      </c>
      <c r="E65" s="37">
        <v>537.25</v>
      </c>
      <c r="F65" s="37">
        <v>536.19999999999993</v>
      </c>
      <c r="G65" s="38">
        <v>533.44999999999982</v>
      </c>
      <c r="H65" s="38">
        <v>529.64999999999986</v>
      </c>
      <c r="I65" s="38">
        <v>526.89999999999975</v>
      </c>
      <c r="J65" s="38">
        <v>539.99999999999989</v>
      </c>
      <c r="K65" s="38">
        <v>542.75000000000011</v>
      </c>
      <c r="L65" s="38">
        <v>546.54999999999995</v>
      </c>
      <c r="M65" s="28">
        <v>538.95000000000005</v>
      </c>
      <c r="N65" s="28">
        <v>532.4</v>
      </c>
      <c r="O65" s="39">
        <v>10463750</v>
      </c>
      <c r="P65" s="40">
        <v>-1.028611965003547E-2</v>
      </c>
    </row>
    <row r="66" spans="1:16" ht="12.75" customHeight="1">
      <c r="A66" s="28">
        <v>56</v>
      </c>
      <c r="B66" s="29" t="s">
        <v>42</v>
      </c>
      <c r="C66" s="30" t="s">
        <v>247</v>
      </c>
      <c r="D66" s="31">
        <v>45014</v>
      </c>
      <c r="E66" s="37">
        <v>1873.9</v>
      </c>
      <c r="F66" s="37">
        <v>1874.1000000000001</v>
      </c>
      <c r="G66" s="38">
        <v>1858.2000000000003</v>
      </c>
      <c r="H66" s="38">
        <v>1842.5000000000002</v>
      </c>
      <c r="I66" s="38">
        <v>1826.6000000000004</v>
      </c>
      <c r="J66" s="38">
        <v>1889.8000000000002</v>
      </c>
      <c r="K66" s="38">
        <v>1905.7000000000003</v>
      </c>
      <c r="L66" s="38">
        <v>1921.4</v>
      </c>
      <c r="M66" s="28">
        <v>1890</v>
      </c>
      <c r="N66" s="28">
        <v>1858.4</v>
      </c>
      <c r="O66" s="39">
        <v>1998500</v>
      </c>
      <c r="P66" s="40">
        <v>-5.9686645113155934E-3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45014</v>
      </c>
      <c r="E67" s="37">
        <v>1831.1</v>
      </c>
      <c r="F67" s="37">
        <v>1834.1000000000001</v>
      </c>
      <c r="G67" s="38">
        <v>1819.0000000000002</v>
      </c>
      <c r="H67" s="38">
        <v>1806.9</v>
      </c>
      <c r="I67" s="38">
        <v>1791.8000000000002</v>
      </c>
      <c r="J67" s="38">
        <v>1846.2000000000003</v>
      </c>
      <c r="K67" s="38">
        <v>1861.3000000000002</v>
      </c>
      <c r="L67" s="38">
        <v>1873.4000000000003</v>
      </c>
      <c r="M67" s="28">
        <v>1849.2</v>
      </c>
      <c r="N67" s="28">
        <v>1822</v>
      </c>
      <c r="O67" s="39">
        <v>1530000</v>
      </c>
      <c r="P67" s="40">
        <v>2.2556390977443608E-2</v>
      </c>
    </row>
    <row r="68" spans="1:16" ht="12.75" customHeight="1">
      <c r="A68" s="28">
        <v>58</v>
      </c>
      <c r="B68" s="29" t="s">
        <v>44</v>
      </c>
      <c r="C68" s="30" t="s">
        <v>336</v>
      </c>
      <c r="D68" s="31">
        <v>45014</v>
      </c>
      <c r="E68" s="37">
        <v>198.65</v>
      </c>
      <c r="F68" s="37">
        <v>198.68333333333331</v>
      </c>
      <c r="G68" s="38">
        <v>197.36666666666662</v>
      </c>
      <c r="H68" s="38">
        <v>196.08333333333331</v>
      </c>
      <c r="I68" s="38">
        <v>194.76666666666662</v>
      </c>
      <c r="J68" s="38">
        <v>199.96666666666661</v>
      </c>
      <c r="K68" s="38">
        <v>201.28333333333327</v>
      </c>
      <c r="L68" s="38">
        <v>202.56666666666661</v>
      </c>
      <c r="M68" s="28">
        <v>200</v>
      </c>
      <c r="N68" s="28">
        <v>197.4</v>
      </c>
      <c r="O68" s="39">
        <v>16147600</v>
      </c>
      <c r="P68" s="40">
        <v>-2.4217263449230237E-3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45014</v>
      </c>
      <c r="E69" s="37">
        <v>2869</v>
      </c>
      <c r="F69" s="37">
        <v>2869.0166666666664</v>
      </c>
      <c r="G69" s="38">
        <v>2850.8833333333328</v>
      </c>
      <c r="H69" s="38">
        <v>2832.7666666666664</v>
      </c>
      <c r="I69" s="38">
        <v>2814.6333333333328</v>
      </c>
      <c r="J69" s="38">
        <v>2887.1333333333328</v>
      </c>
      <c r="K69" s="38">
        <v>2905.266666666666</v>
      </c>
      <c r="L69" s="38">
        <v>2923.3833333333328</v>
      </c>
      <c r="M69" s="28">
        <v>2887.15</v>
      </c>
      <c r="N69" s="28">
        <v>2850.9</v>
      </c>
      <c r="O69" s="39">
        <v>3062550</v>
      </c>
      <c r="P69" s="40">
        <v>5.0209205020920501E-3</v>
      </c>
    </row>
    <row r="70" spans="1:16" ht="12.75" customHeight="1">
      <c r="A70" s="28">
        <v>60</v>
      </c>
      <c r="B70" s="29" t="s">
        <v>44</v>
      </c>
      <c r="C70" s="30" t="s">
        <v>249</v>
      </c>
      <c r="D70" s="31">
        <v>45014</v>
      </c>
      <c r="E70" s="37">
        <v>2986.8</v>
      </c>
      <c r="F70" s="37">
        <v>2967.2999999999997</v>
      </c>
      <c r="G70" s="38">
        <v>2939.7499999999995</v>
      </c>
      <c r="H70" s="38">
        <v>2892.7</v>
      </c>
      <c r="I70" s="38">
        <v>2865.1499999999996</v>
      </c>
      <c r="J70" s="38">
        <v>3014.3499999999995</v>
      </c>
      <c r="K70" s="38">
        <v>3041.8999999999996</v>
      </c>
      <c r="L70" s="38">
        <v>3088.9499999999994</v>
      </c>
      <c r="M70" s="28">
        <v>2994.85</v>
      </c>
      <c r="N70" s="28">
        <v>2920.25</v>
      </c>
      <c r="O70" s="39">
        <v>717875</v>
      </c>
      <c r="P70" s="40">
        <v>-3.4704147145583897E-3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45014</v>
      </c>
      <c r="E71" s="37">
        <v>362.7</v>
      </c>
      <c r="F71" s="37">
        <v>361.58333333333331</v>
      </c>
      <c r="G71" s="38">
        <v>358.46666666666664</v>
      </c>
      <c r="H71" s="38">
        <v>354.23333333333335</v>
      </c>
      <c r="I71" s="38">
        <v>351.11666666666667</v>
      </c>
      <c r="J71" s="38">
        <v>365.81666666666661</v>
      </c>
      <c r="K71" s="38">
        <v>368.93333333333328</v>
      </c>
      <c r="L71" s="38">
        <v>373.16666666666657</v>
      </c>
      <c r="M71" s="28">
        <v>364.7</v>
      </c>
      <c r="N71" s="28">
        <v>357.35</v>
      </c>
      <c r="O71" s="39">
        <v>44612700</v>
      </c>
      <c r="P71" s="40">
        <v>1.4559099437148218E-2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45014</v>
      </c>
      <c r="E72" s="37">
        <v>4452.2</v>
      </c>
      <c r="F72" s="37">
        <v>4430.5999999999995</v>
      </c>
      <c r="G72" s="38">
        <v>4397.7999999999993</v>
      </c>
      <c r="H72" s="38">
        <v>4343.3999999999996</v>
      </c>
      <c r="I72" s="38">
        <v>4310.5999999999995</v>
      </c>
      <c r="J72" s="38">
        <v>4484.9999999999991</v>
      </c>
      <c r="K72" s="38">
        <v>4517.8</v>
      </c>
      <c r="L72" s="38">
        <v>4572.1999999999989</v>
      </c>
      <c r="M72" s="28">
        <v>4463.3999999999996</v>
      </c>
      <c r="N72" s="28">
        <v>4376.2</v>
      </c>
      <c r="O72" s="39">
        <v>2067500</v>
      </c>
      <c r="P72" s="40">
        <v>-2.9114815684432964E-2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45014</v>
      </c>
      <c r="E73" s="37">
        <v>3145.35</v>
      </c>
      <c r="F73" s="37">
        <v>3146.6166666666668</v>
      </c>
      <c r="G73" s="38">
        <v>3124.3333333333335</v>
      </c>
      <c r="H73" s="38">
        <v>3103.3166666666666</v>
      </c>
      <c r="I73" s="38">
        <v>3081.0333333333333</v>
      </c>
      <c r="J73" s="38">
        <v>3167.6333333333337</v>
      </c>
      <c r="K73" s="38">
        <v>3189.9166666666665</v>
      </c>
      <c r="L73" s="38">
        <v>3210.9333333333338</v>
      </c>
      <c r="M73" s="28">
        <v>3168.9</v>
      </c>
      <c r="N73" s="28">
        <v>3125.6</v>
      </c>
      <c r="O73" s="39">
        <v>3238200</v>
      </c>
      <c r="P73" s="40">
        <v>1.2087731772685007E-2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45014</v>
      </c>
      <c r="E74" s="37">
        <v>1997.25</v>
      </c>
      <c r="F74" s="37">
        <v>2003.0833333333333</v>
      </c>
      <c r="G74" s="38">
        <v>1978.1666666666665</v>
      </c>
      <c r="H74" s="38">
        <v>1959.0833333333333</v>
      </c>
      <c r="I74" s="38">
        <v>1934.1666666666665</v>
      </c>
      <c r="J74" s="38">
        <v>2022.1666666666665</v>
      </c>
      <c r="K74" s="38">
        <v>2047.083333333333</v>
      </c>
      <c r="L74" s="38">
        <v>2066.1666666666665</v>
      </c>
      <c r="M74" s="28">
        <v>2028</v>
      </c>
      <c r="N74" s="28">
        <v>1984</v>
      </c>
      <c r="O74" s="39">
        <v>1497650</v>
      </c>
      <c r="P74" s="40">
        <v>3.4771043131293936E-2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45014</v>
      </c>
      <c r="E75" s="37">
        <v>181.65</v>
      </c>
      <c r="F75" s="37">
        <v>181.55000000000004</v>
      </c>
      <c r="G75" s="38">
        <v>179.90000000000009</v>
      </c>
      <c r="H75" s="38">
        <v>178.15000000000006</v>
      </c>
      <c r="I75" s="38">
        <v>176.50000000000011</v>
      </c>
      <c r="J75" s="38">
        <v>183.30000000000007</v>
      </c>
      <c r="K75" s="38">
        <v>184.95</v>
      </c>
      <c r="L75" s="38">
        <v>186.70000000000005</v>
      </c>
      <c r="M75" s="28">
        <v>183.2</v>
      </c>
      <c r="N75" s="28">
        <v>179.8</v>
      </c>
      <c r="O75" s="39">
        <v>18266400</v>
      </c>
      <c r="P75" s="40">
        <v>4.5535537517323301E-3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45014</v>
      </c>
      <c r="E76" s="37">
        <v>134.65</v>
      </c>
      <c r="F76" s="37">
        <v>134.85</v>
      </c>
      <c r="G76" s="38">
        <v>134.1</v>
      </c>
      <c r="H76" s="38">
        <v>133.55000000000001</v>
      </c>
      <c r="I76" s="38">
        <v>132.80000000000001</v>
      </c>
      <c r="J76" s="38">
        <v>135.39999999999998</v>
      </c>
      <c r="K76" s="38">
        <v>136.14999999999998</v>
      </c>
      <c r="L76" s="38">
        <v>136.69999999999996</v>
      </c>
      <c r="M76" s="28">
        <v>135.6</v>
      </c>
      <c r="N76" s="28">
        <v>134.30000000000001</v>
      </c>
      <c r="O76" s="39">
        <v>66355000</v>
      </c>
      <c r="P76" s="40">
        <v>1.7870839085749348E-2</v>
      </c>
    </row>
    <row r="77" spans="1:16" ht="12.75" customHeight="1">
      <c r="A77" s="28">
        <v>67</v>
      </c>
      <c r="B77" s="29" t="s">
        <v>86</v>
      </c>
      <c r="C77" s="30" t="s">
        <v>348</v>
      </c>
      <c r="D77" s="31">
        <v>45014</v>
      </c>
      <c r="E77" s="37">
        <v>110.75</v>
      </c>
      <c r="F77" s="37">
        <v>110.8</v>
      </c>
      <c r="G77" s="38">
        <v>109.39999999999999</v>
      </c>
      <c r="H77" s="38">
        <v>108.05</v>
      </c>
      <c r="I77" s="38">
        <v>106.64999999999999</v>
      </c>
      <c r="J77" s="38">
        <v>112.14999999999999</v>
      </c>
      <c r="K77" s="38">
        <v>113.55</v>
      </c>
      <c r="L77" s="38">
        <v>114.89999999999999</v>
      </c>
      <c r="M77" s="28">
        <v>112.2</v>
      </c>
      <c r="N77" s="28">
        <v>109.45</v>
      </c>
      <c r="O77" s="39">
        <v>15043600</v>
      </c>
      <c r="P77" s="40">
        <v>-1.9322033898305085E-2</v>
      </c>
    </row>
    <row r="78" spans="1:16" ht="12.75" customHeight="1">
      <c r="A78" s="28">
        <v>68</v>
      </c>
      <c r="B78" s="29" t="s">
        <v>79</v>
      </c>
      <c r="C78" s="30" t="s">
        <v>103</v>
      </c>
      <c r="D78" s="31">
        <v>45014</v>
      </c>
      <c r="E78" s="37">
        <v>105.7</v>
      </c>
      <c r="F78" s="37">
        <v>105.7</v>
      </c>
      <c r="G78" s="38">
        <v>104.4</v>
      </c>
      <c r="H78" s="38">
        <v>103.10000000000001</v>
      </c>
      <c r="I78" s="38">
        <v>101.80000000000001</v>
      </c>
      <c r="J78" s="38">
        <v>107</v>
      </c>
      <c r="K78" s="38">
        <v>108.29999999999998</v>
      </c>
      <c r="L78" s="38">
        <v>109.6</v>
      </c>
      <c r="M78" s="28">
        <v>107</v>
      </c>
      <c r="N78" s="28">
        <v>104.4</v>
      </c>
      <c r="O78" s="39">
        <v>73254900</v>
      </c>
      <c r="P78" s="40">
        <v>-3.8571606320766455E-3</v>
      </c>
    </row>
    <row r="79" spans="1:16" ht="12.75" customHeight="1">
      <c r="A79" s="28">
        <v>69</v>
      </c>
      <c r="B79" s="29" t="s">
        <v>47</v>
      </c>
      <c r="C79" s="30" t="s">
        <v>104</v>
      </c>
      <c r="D79" s="31">
        <v>45014</v>
      </c>
      <c r="E79" s="37">
        <v>418.55</v>
      </c>
      <c r="F79" s="37">
        <v>420.05</v>
      </c>
      <c r="G79" s="38">
        <v>414.40000000000003</v>
      </c>
      <c r="H79" s="38">
        <v>410.25</v>
      </c>
      <c r="I79" s="38">
        <v>404.6</v>
      </c>
      <c r="J79" s="38">
        <v>424.20000000000005</v>
      </c>
      <c r="K79" s="38">
        <v>429.85</v>
      </c>
      <c r="L79" s="38">
        <v>434.00000000000006</v>
      </c>
      <c r="M79" s="28">
        <v>425.7</v>
      </c>
      <c r="N79" s="28">
        <v>415.9</v>
      </c>
      <c r="O79" s="39">
        <v>5053250</v>
      </c>
      <c r="P79" s="40">
        <v>4.1230953092321485E-2</v>
      </c>
    </row>
    <row r="80" spans="1:16" ht="12.75" customHeight="1">
      <c r="A80" s="28">
        <v>70</v>
      </c>
      <c r="B80" s="29" t="s">
        <v>105</v>
      </c>
      <c r="C80" s="30" t="s">
        <v>106</v>
      </c>
      <c r="D80" s="31">
        <v>45014</v>
      </c>
      <c r="E80" s="37">
        <v>39</v>
      </c>
      <c r="F80" s="37">
        <v>38.983333333333334</v>
      </c>
      <c r="G80" s="38">
        <v>38.766666666666666</v>
      </c>
      <c r="H80" s="38">
        <v>38.533333333333331</v>
      </c>
      <c r="I80" s="38">
        <v>38.316666666666663</v>
      </c>
      <c r="J80" s="38">
        <v>39.216666666666669</v>
      </c>
      <c r="K80" s="38">
        <v>39.433333333333337</v>
      </c>
      <c r="L80" s="38">
        <v>39.666666666666671</v>
      </c>
      <c r="M80" s="28">
        <v>39.200000000000003</v>
      </c>
      <c r="N80" s="28">
        <v>38.75</v>
      </c>
      <c r="O80" s="39">
        <v>122355000</v>
      </c>
      <c r="P80" s="40">
        <v>1.2888970723623642E-3</v>
      </c>
    </row>
    <row r="81" spans="1:16" ht="12.75" customHeight="1">
      <c r="A81" s="28">
        <v>71</v>
      </c>
      <c r="B81" s="29" t="s">
        <v>44</v>
      </c>
      <c r="C81" s="30" t="s">
        <v>363</v>
      </c>
      <c r="D81" s="31">
        <v>45014</v>
      </c>
      <c r="E81" s="37">
        <v>550.5</v>
      </c>
      <c r="F81" s="37">
        <v>551.69999999999993</v>
      </c>
      <c r="G81" s="38">
        <v>546.79999999999984</v>
      </c>
      <c r="H81" s="38">
        <v>543.09999999999991</v>
      </c>
      <c r="I81" s="38">
        <v>538.19999999999982</v>
      </c>
      <c r="J81" s="38">
        <v>555.39999999999986</v>
      </c>
      <c r="K81" s="38">
        <v>560.29999999999995</v>
      </c>
      <c r="L81" s="38">
        <v>563.99999999999989</v>
      </c>
      <c r="M81" s="28">
        <v>556.6</v>
      </c>
      <c r="N81" s="28">
        <v>548</v>
      </c>
      <c r="O81" s="39">
        <v>7794800</v>
      </c>
      <c r="P81" s="40">
        <v>-1.5273443915257021E-2</v>
      </c>
    </row>
    <row r="82" spans="1:16" ht="12.75" customHeight="1">
      <c r="A82" s="28">
        <v>72</v>
      </c>
      <c r="B82" s="29" t="s">
        <v>56</v>
      </c>
      <c r="C82" s="30" t="s">
        <v>107</v>
      </c>
      <c r="D82" s="31">
        <v>45014</v>
      </c>
      <c r="E82" s="37">
        <v>929.05</v>
      </c>
      <c r="F82" s="37">
        <v>927.29999999999984</v>
      </c>
      <c r="G82" s="38">
        <v>918.1999999999997</v>
      </c>
      <c r="H82" s="38">
        <v>907.34999999999991</v>
      </c>
      <c r="I82" s="38">
        <v>898.24999999999977</v>
      </c>
      <c r="J82" s="38">
        <v>938.14999999999964</v>
      </c>
      <c r="K82" s="38">
        <v>947.24999999999977</v>
      </c>
      <c r="L82" s="38">
        <v>958.09999999999957</v>
      </c>
      <c r="M82" s="28">
        <v>936.4</v>
      </c>
      <c r="N82" s="28">
        <v>916.45</v>
      </c>
      <c r="O82" s="39">
        <v>5080000</v>
      </c>
      <c r="P82" s="40">
        <v>1.3798541297062883E-3</v>
      </c>
    </row>
    <row r="83" spans="1:16" ht="12.75" customHeight="1">
      <c r="A83" s="28">
        <v>73</v>
      </c>
      <c r="B83" s="29" t="s">
        <v>96</v>
      </c>
      <c r="C83" s="30" t="s">
        <v>108</v>
      </c>
      <c r="D83" s="31">
        <v>45014</v>
      </c>
      <c r="E83" s="37">
        <v>1172.7</v>
      </c>
      <c r="F83" s="37">
        <v>1162.4166666666667</v>
      </c>
      <c r="G83" s="38">
        <v>1142.6833333333334</v>
      </c>
      <c r="H83" s="38">
        <v>1112.6666666666667</v>
      </c>
      <c r="I83" s="38">
        <v>1092.9333333333334</v>
      </c>
      <c r="J83" s="38">
        <v>1192.4333333333334</v>
      </c>
      <c r="K83" s="38">
        <v>1212.1666666666665</v>
      </c>
      <c r="L83" s="38">
        <v>1242.1833333333334</v>
      </c>
      <c r="M83" s="28">
        <v>1182.1500000000001</v>
      </c>
      <c r="N83" s="28">
        <v>1132.4000000000001</v>
      </c>
      <c r="O83" s="39">
        <v>4398325</v>
      </c>
      <c r="P83" s="40">
        <v>-3.1173937464894216E-2</v>
      </c>
    </row>
    <row r="84" spans="1:16" ht="12.75" customHeight="1">
      <c r="A84" s="28">
        <v>74</v>
      </c>
      <c r="B84" s="29" t="s">
        <v>47</v>
      </c>
      <c r="C84" s="205" t="s">
        <v>109</v>
      </c>
      <c r="D84" s="31">
        <v>45014</v>
      </c>
      <c r="E84" s="37">
        <v>287.8</v>
      </c>
      <c r="F84" s="37">
        <v>286.65000000000003</v>
      </c>
      <c r="G84" s="38">
        <v>284.40000000000009</v>
      </c>
      <c r="H84" s="38">
        <v>281.00000000000006</v>
      </c>
      <c r="I84" s="38">
        <v>278.75000000000011</v>
      </c>
      <c r="J84" s="38">
        <v>290.05000000000007</v>
      </c>
      <c r="K84" s="38">
        <v>292.29999999999995</v>
      </c>
      <c r="L84" s="38">
        <v>295.70000000000005</v>
      </c>
      <c r="M84" s="28">
        <v>288.89999999999998</v>
      </c>
      <c r="N84" s="28">
        <v>283.25</v>
      </c>
      <c r="O84" s="39">
        <v>6694000</v>
      </c>
      <c r="P84" s="40">
        <v>-8.2962962962962964E-3</v>
      </c>
    </row>
    <row r="85" spans="1:16" ht="12.75" customHeight="1">
      <c r="A85" s="28">
        <v>75</v>
      </c>
      <c r="B85" s="29" t="s">
        <v>42</v>
      </c>
      <c r="C85" s="30" t="s">
        <v>110</v>
      </c>
      <c r="D85" s="31">
        <v>45014</v>
      </c>
      <c r="E85" s="37">
        <v>1607.75</v>
      </c>
      <c r="F85" s="37">
        <v>1608.5833333333333</v>
      </c>
      <c r="G85" s="38">
        <v>1599.1666666666665</v>
      </c>
      <c r="H85" s="38">
        <v>1590.5833333333333</v>
      </c>
      <c r="I85" s="38">
        <v>1581.1666666666665</v>
      </c>
      <c r="J85" s="38">
        <v>1617.1666666666665</v>
      </c>
      <c r="K85" s="38">
        <v>1626.583333333333</v>
      </c>
      <c r="L85" s="38">
        <v>1635.1666666666665</v>
      </c>
      <c r="M85" s="28">
        <v>1618</v>
      </c>
      <c r="N85" s="28">
        <v>1600</v>
      </c>
      <c r="O85" s="39">
        <v>9867650</v>
      </c>
      <c r="P85" s="40">
        <v>4.3919597989949752E-2</v>
      </c>
    </row>
    <row r="86" spans="1:16" ht="12.75" customHeight="1">
      <c r="A86" s="28">
        <v>76</v>
      </c>
      <c r="B86" s="29" t="s">
        <v>79</v>
      </c>
      <c r="C86" s="30" t="s">
        <v>111</v>
      </c>
      <c r="D86" s="31">
        <v>45014</v>
      </c>
      <c r="E86" s="37">
        <v>511.95</v>
      </c>
      <c r="F86" s="37">
        <v>511.66666666666669</v>
      </c>
      <c r="G86" s="38">
        <v>508.28333333333342</v>
      </c>
      <c r="H86" s="38">
        <v>504.61666666666673</v>
      </c>
      <c r="I86" s="38">
        <v>501.23333333333346</v>
      </c>
      <c r="J86" s="38">
        <v>515.33333333333337</v>
      </c>
      <c r="K86" s="38">
        <v>518.7166666666667</v>
      </c>
      <c r="L86" s="38">
        <v>522.38333333333333</v>
      </c>
      <c r="M86" s="28">
        <v>515.04999999999995</v>
      </c>
      <c r="N86" s="28">
        <v>508</v>
      </c>
      <c r="O86" s="39">
        <v>4525000</v>
      </c>
      <c r="P86" s="40">
        <v>5.5555555555555558E-3</v>
      </c>
    </row>
    <row r="87" spans="1:16" ht="12.75" customHeight="1">
      <c r="A87" s="28">
        <v>77</v>
      </c>
      <c r="B87" s="29" t="s">
        <v>44</v>
      </c>
      <c r="C87" s="30" t="s">
        <v>257</v>
      </c>
      <c r="D87" s="31">
        <v>45014</v>
      </c>
      <c r="E87" s="37">
        <v>2684.4</v>
      </c>
      <c r="F87" s="37">
        <v>2703.9</v>
      </c>
      <c r="G87" s="38">
        <v>2652.5</v>
      </c>
      <c r="H87" s="38">
        <v>2620.6</v>
      </c>
      <c r="I87" s="38">
        <v>2569.1999999999998</v>
      </c>
      <c r="J87" s="38">
        <v>2735.8</v>
      </c>
      <c r="K87" s="38">
        <v>2787.2000000000007</v>
      </c>
      <c r="L87" s="38">
        <v>2819.1000000000004</v>
      </c>
      <c r="M87" s="28">
        <v>2755.3</v>
      </c>
      <c r="N87" s="28">
        <v>2672</v>
      </c>
      <c r="O87" s="39">
        <v>3053400</v>
      </c>
      <c r="P87" s="40">
        <v>-7.4117417593134389E-3</v>
      </c>
    </row>
    <row r="88" spans="1:16" ht="12.75" customHeight="1">
      <c r="A88" s="28">
        <v>78</v>
      </c>
      <c r="B88" s="29" t="s">
        <v>70</v>
      </c>
      <c r="C88" s="30" t="s">
        <v>112</v>
      </c>
      <c r="D88" s="31">
        <v>45014</v>
      </c>
      <c r="E88" s="37">
        <v>1211.25</v>
      </c>
      <c r="F88" s="37">
        <v>1210.1499999999999</v>
      </c>
      <c r="G88" s="38">
        <v>1203.8999999999996</v>
      </c>
      <c r="H88" s="38">
        <v>1196.5499999999997</v>
      </c>
      <c r="I88" s="38">
        <v>1190.2999999999995</v>
      </c>
      <c r="J88" s="38">
        <v>1217.4999999999998</v>
      </c>
      <c r="K88" s="38">
        <v>1223.7500000000002</v>
      </c>
      <c r="L88" s="38">
        <v>1231.0999999999999</v>
      </c>
      <c r="M88" s="28">
        <v>1216.4000000000001</v>
      </c>
      <c r="N88" s="28">
        <v>1202.8</v>
      </c>
      <c r="O88" s="39">
        <v>4908500</v>
      </c>
      <c r="P88" s="40">
        <v>4.5021999386063646E-3</v>
      </c>
    </row>
    <row r="89" spans="1:16" ht="12.75" customHeight="1">
      <c r="A89" s="28">
        <v>79</v>
      </c>
      <c r="B89" s="29" t="s">
        <v>86</v>
      </c>
      <c r="C89" s="30" t="s">
        <v>113</v>
      </c>
      <c r="D89" s="31">
        <v>45014</v>
      </c>
      <c r="E89" s="37">
        <v>1124.4000000000001</v>
      </c>
      <c r="F89" s="37">
        <v>1124</v>
      </c>
      <c r="G89" s="38">
        <v>1115.0999999999999</v>
      </c>
      <c r="H89" s="38">
        <v>1105.8</v>
      </c>
      <c r="I89" s="38">
        <v>1096.8999999999999</v>
      </c>
      <c r="J89" s="38">
        <v>1133.3</v>
      </c>
      <c r="K89" s="38">
        <v>1142.2</v>
      </c>
      <c r="L89" s="38">
        <v>1151.5</v>
      </c>
      <c r="M89" s="28">
        <v>1132.9000000000001</v>
      </c>
      <c r="N89" s="28">
        <v>1114.7</v>
      </c>
      <c r="O89" s="39">
        <v>13819400</v>
      </c>
      <c r="P89" s="40">
        <v>-3.1257667206438002E-2</v>
      </c>
    </row>
    <row r="90" spans="1:16" ht="12.75" customHeight="1">
      <c r="A90" s="28">
        <v>80</v>
      </c>
      <c r="B90" s="29" t="s">
        <v>63</v>
      </c>
      <c r="C90" s="30" t="s">
        <v>114</v>
      </c>
      <c r="D90" s="31">
        <v>45014</v>
      </c>
      <c r="E90" s="37">
        <v>2657.55</v>
      </c>
      <c r="F90" s="37">
        <v>2647.7</v>
      </c>
      <c r="G90" s="38">
        <v>2627.2999999999997</v>
      </c>
      <c r="H90" s="38">
        <v>2597.0499999999997</v>
      </c>
      <c r="I90" s="38">
        <v>2576.6499999999996</v>
      </c>
      <c r="J90" s="38">
        <v>2677.95</v>
      </c>
      <c r="K90" s="38">
        <v>2698.3499999999995</v>
      </c>
      <c r="L90" s="38">
        <v>2728.6</v>
      </c>
      <c r="M90" s="28">
        <v>2668.1</v>
      </c>
      <c r="N90" s="28">
        <v>2617.4499999999998</v>
      </c>
      <c r="O90" s="39">
        <v>22082700</v>
      </c>
      <c r="P90" s="40">
        <v>-9.8198792020339262E-3</v>
      </c>
    </row>
    <row r="91" spans="1:16" ht="12.75" customHeight="1">
      <c r="A91" s="28">
        <v>81</v>
      </c>
      <c r="B91" s="29" t="s">
        <v>63</v>
      </c>
      <c r="C91" s="30" t="s">
        <v>115</v>
      </c>
      <c r="D91" s="31">
        <v>45014</v>
      </c>
      <c r="E91" s="37">
        <v>1806.8</v>
      </c>
      <c r="F91" s="37">
        <v>1809.3333333333333</v>
      </c>
      <c r="G91" s="38">
        <v>1800.4166666666665</v>
      </c>
      <c r="H91" s="38">
        <v>1794.0333333333333</v>
      </c>
      <c r="I91" s="38">
        <v>1785.1166666666666</v>
      </c>
      <c r="J91" s="38">
        <v>1815.7166666666665</v>
      </c>
      <c r="K91" s="38">
        <v>1824.633333333333</v>
      </c>
      <c r="L91" s="38">
        <v>1831.0166666666664</v>
      </c>
      <c r="M91" s="28">
        <v>1818.25</v>
      </c>
      <c r="N91" s="28">
        <v>1802.95</v>
      </c>
      <c r="O91" s="39">
        <v>3018600</v>
      </c>
      <c r="P91" s="40">
        <v>5.2620567004916831E-2</v>
      </c>
    </row>
    <row r="92" spans="1:16" ht="12.75" customHeight="1">
      <c r="A92" s="28">
        <v>82</v>
      </c>
      <c r="B92" s="29" t="s">
        <v>58</v>
      </c>
      <c r="C92" s="30" t="s">
        <v>116</v>
      </c>
      <c r="D92" s="31">
        <v>45014</v>
      </c>
      <c r="E92" s="37">
        <v>1622.7</v>
      </c>
      <c r="F92" s="37">
        <v>1615.0333333333335</v>
      </c>
      <c r="G92" s="38">
        <v>1603.0666666666671</v>
      </c>
      <c r="H92" s="38">
        <v>1583.4333333333336</v>
      </c>
      <c r="I92" s="38">
        <v>1571.4666666666672</v>
      </c>
      <c r="J92" s="38">
        <v>1634.666666666667</v>
      </c>
      <c r="K92" s="38">
        <v>1646.6333333333337</v>
      </c>
      <c r="L92" s="38">
        <v>1666.2666666666669</v>
      </c>
      <c r="M92" s="28">
        <v>1627</v>
      </c>
      <c r="N92" s="28">
        <v>1595.4</v>
      </c>
      <c r="O92" s="39">
        <v>67338700</v>
      </c>
      <c r="P92" s="40">
        <v>-2.3145968803606334E-2</v>
      </c>
    </row>
    <row r="93" spans="1:16" ht="12.75" customHeight="1">
      <c r="A93" s="28">
        <v>83</v>
      </c>
      <c r="B93" s="29" t="s">
        <v>63</v>
      </c>
      <c r="C93" s="30" t="s">
        <v>117</v>
      </c>
      <c r="D93" s="31">
        <v>45014</v>
      </c>
      <c r="E93" s="37">
        <v>492.25</v>
      </c>
      <c r="F93" s="37">
        <v>490.81666666666666</v>
      </c>
      <c r="G93" s="38">
        <v>486.23333333333335</v>
      </c>
      <c r="H93" s="38">
        <v>480.2166666666667</v>
      </c>
      <c r="I93" s="38">
        <v>475.63333333333338</v>
      </c>
      <c r="J93" s="38">
        <v>496.83333333333331</v>
      </c>
      <c r="K93" s="38">
        <v>501.41666666666669</v>
      </c>
      <c r="L93" s="38">
        <v>507.43333333333328</v>
      </c>
      <c r="M93" s="28">
        <v>495.4</v>
      </c>
      <c r="N93" s="28">
        <v>484.8</v>
      </c>
      <c r="O93" s="39">
        <v>23097800</v>
      </c>
      <c r="P93" s="40">
        <v>-3.2279502515902402E-3</v>
      </c>
    </row>
    <row r="94" spans="1:16" ht="12.75" customHeight="1">
      <c r="A94" s="28">
        <v>84</v>
      </c>
      <c r="B94" s="29" t="s">
        <v>49</v>
      </c>
      <c r="C94" s="30" t="s">
        <v>118</v>
      </c>
      <c r="D94" s="31">
        <v>45014</v>
      </c>
      <c r="E94" s="37">
        <v>2472.3000000000002</v>
      </c>
      <c r="F94" s="37">
        <v>2474.1</v>
      </c>
      <c r="G94" s="38">
        <v>2463.1999999999998</v>
      </c>
      <c r="H94" s="38">
        <v>2454.1</v>
      </c>
      <c r="I94" s="38">
        <v>2443.1999999999998</v>
      </c>
      <c r="J94" s="38">
        <v>2483.1999999999998</v>
      </c>
      <c r="K94" s="38">
        <v>2494.1000000000004</v>
      </c>
      <c r="L94" s="38">
        <v>2503.1999999999998</v>
      </c>
      <c r="M94" s="28">
        <v>2485</v>
      </c>
      <c r="N94" s="28">
        <v>2465</v>
      </c>
      <c r="O94" s="39">
        <v>2987700</v>
      </c>
      <c r="P94" s="40">
        <v>3.1224818694601127E-3</v>
      </c>
    </row>
    <row r="95" spans="1:16" ht="12.75" customHeight="1">
      <c r="A95" s="28">
        <v>85</v>
      </c>
      <c r="B95" s="29" t="s">
        <v>119</v>
      </c>
      <c r="C95" s="30" t="s">
        <v>120</v>
      </c>
      <c r="D95" s="31">
        <v>45014</v>
      </c>
      <c r="E95" s="37">
        <v>418.65</v>
      </c>
      <c r="F95" s="37">
        <v>417.79999999999995</v>
      </c>
      <c r="G95" s="38">
        <v>414.64999999999992</v>
      </c>
      <c r="H95" s="38">
        <v>410.65</v>
      </c>
      <c r="I95" s="38">
        <v>407.49999999999994</v>
      </c>
      <c r="J95" s="38">
        <v>421.7999999999999</v>
      </c>
      <c r="K95" s="38">
        <v>424.95</v>
      </c>
      <c r="L95" s="38">
        <v>428.94999999999987</v>
      </c>
      <c r="M95" s="28">
        <v>420.95</v>
      </c>
      <c r="N95" s="28">
        <v>413.8</v>
      </c>
      <c r="O95" s="39">
        <v>26520200</v>
      </c>
      <c r="P95" s="40">
        <v>3.2305899798750135E-3</v>
      </c>
    </row>
    <row r="96" spans="1:16" ht="12.75" customHeight="1">
      <c r="A96" s="28">
        <v>86</v>
      </c>
      <c r="B96" s="29" t="s">
        <v>119</v>
      </c>
      <c r="C96" s="30" t="s">
        <v>372</v>
      </c>
      <c r="D96" s="31">
        <v>45014</v>
      </c>
      <c r="E96" s="37">
        <v>103.6</v>
      </c>
      <c r="F96" s="37">
        <v>102.93333333333332</v>
      </c>
      <c r="G96" s="38">
        <v>101.51666666666665</v>
      </c>
      <c r="H96" s="38">
        <v>99.433333333333323</v>
      </c>
      <c r="I96" s="38">
        <v>98.016666666666652</v>
      </c>
      <c r="J96" s="38">
        <v>105.01666666666665</v>
      </c>
      <c r="K96" s="38">
        <v>106.43333333333331</v>
      </c>
      <c r="L96" s="38">
        <v>108.51666666666665</v>
      </c>
      <c r="M96" s="28">
        <v>104.35</v>
      </c>
      <c r="N96" s="28">
        <v>100.85</v>
      </c>
      <c r="O96" s="39">
        <v>20289600</v>
      </c>
      <c r="P96" s="40">
        <v>-4.9435028248587575E-3</v>
      </c>
    </row>
    <row r="97" spans="1:16" ht="12.75" customHeight="1">
      <c r="A97" s="28">
        <v>87</v>
      </c>
      <c r="B97" s="29" t="s">
        <v>79</v>
      </c>
      <c r="C97" s="30" t="s">
        <v>121</v>
      </c>
      <c r="D97" s="31">
        <v>45014</v>
      </c>
      <c r="E97" s="37">
        <v>220.35</v>
      </c>
      <c r="F97" s="37">
        <v>220.08333333333334</v>
      </c>
      <c r="G97" s="38">
        <v>218.41666666666669</v>
      </c>
      <c r="H97" s="38">
        <v>216.48333333333335</v>
      </c>
      <c r="I97" s="38">
        <v>214.81666666666669</v>
      </c>
      <c r="J97" s="38">
        <v>222.01666666666668</v>
      </c>
      <c r="K97" s="38">
        <v>223.68333333333337</v>
      </c>
      <c r="L97" s="38">
        <v>225.61666666666667</v>
      </c>
      <c r="M97" s="28">
        <v>221.75</v>
      </c>
      <c r="N97" s="28">
        <v>218.15</v>
      </c>
      <c r="O97" s="39">
        <v>25404300</v>
      </c>
      <c r="P97" s="40">
        <v>3.7719201499944857E-2</v>
      </c>
    </row>
    <row r="98" spans="1:16" ht="12.75" customHeight="1">
      <c r="A98" s="28">
        <v>88</v>
      </c>
      <c r="B98" s="29" t="s">
        <v>56</v>
      </c>
      <c r="C98" s="30" t="s">
        <v>122</v>
      </c>
      <c r="D98" s="31">
        <v>45014</v>
      </c>
      <c r="E98" s="37">
        <v>2485.65</v>
      </c>
      <c r="F98" s="37">
        <v>2484.2166666666667</v>
      </c>
      <c r="G98" s="38">
        <v>2470.1333333333332</v>
      </c>
      <c r="H98" s="38">
        <v>2454.6166666666663</v>
      </c>
      <c r="I98" s="38">
        <v>2440.5333333333328</v>
      </c>
      <c r="J98" s="38">
        <v>2499.7333333333336</v>
      </c>
      <c r="K98" s="38">
        <v>2513.8166666666666</v>
      </c>
      <c r="L98" s="38">
        <v>2529.3333333333339</v>
      </c>
      <c r="M98" s="28">
        <v>2498.3000000000002</v>
      </c>
      <c r="N98" s="28">
        <v>2468.6999999999998</v>
      </c>
      <c r="O98" s="39">
        <v>9519600</v>
      </c>
      <c r="P98" s="40">
        <v>1.3253392237298832E-3</v>
      </c>
    </row>
    <row r="99" spans="1:16" ht="12.75" customHeight="1">
      <c r="A99" s="28">
        <v>89</v>
      </c>
      <c r="B99" s="29" t="s">
        <v>44</v>
      </c>
      <c r="C99" s="30" t="s">
        <v>373</v>
      </c>
      <c r="D99" s="31">
        <v>45014</v>
      </c>
      <c r="E99" s="37">
        <v>35435.75</v>
      </c>
      <c r="F99" s="37">
        <v>35455.316666666666</v>
      </c>
      <c r="G99" s="38">
        <v>35180.433333333334</v>
      </c>
      <c r="H99" s="38">
        <v>34925.116666666669</v>
      </c>
      <c r="I99" s="38">
        <v>34650.233333333337</v>
      </c>
      <c r="J99" s="38">
        <v>35710.633333333331</v>
      </c>
      <c r="K99" s="38">
        <v>35985.516666666663</v>
      </c>
      <c r="L99" s="38">
        <v>36240.833333333328</v>
      </c>
      <c r="M99" s="28">
        <v>35730.199999999997</v>
      </c>
      <c r="N99" s="28">
        <v>35200</v>
      </c>
      <c r="O99" s="39">
        <v>24240</v>
      </c>
      <c r="P99" s="40">
        <v>5.6004978220286251E-3</v>
      </c>
    </row>
    <row r="100" spans="1:16" ht="12.75" customHeight="1">
      <c r="A100" s="28">
        <v>90</v>
      </c>
      <c r="B100" s="29" t="s">
        <v>63</v>
      </c>
      <c r="C100" s="30" t="s">
        <v>123</v>
      </c>
      <c r="D100" s="31">
        <v>45014</v>
      </c>
      <c r="E100" s="37">
        <v>109</v>
      </c>
      <c r="F100" s="37">
        <v>108.46666666666665</v>
      </c>
      <c r="G100" s="38">
        <v>106.68333333333331</v>
      </c>
      <c r="H100" s="38">
        <v>104.36666666666666</v>
      </c>
      <c r="I100" s="38">
        <v>102.58333333333331</v>
      </c>
      <c r="J100" s="38">
        <v>110.7833333333333</v>
      </c>
      <c r="K100" s="38">
        <v>112.56666666666663</v>
      </c>
      <c r="L100" s="38">
        <v>114.8833333333333</v>
      </c>
      <c r="M100" s="28">
        <v>110.25</v>
      </c>
      <c r="N100" s="28">
        <v>106.15</v>
      </c>
      <c r="O100" s="39">
        <v>46972000</v>
      </c>
      <c r="P100" s="40">
        <v>-3.1409168081494056E-3</v>
      </c>
    </row>
    <row r="101" spans="1:16" ht="12.75" customHeight="1">
      <c r="A101" s="28">
        <v>91</v>
      </c>
      <c r="B101" s="29" t="s">
        <v>58</v>
      </c>
      <c r="C101" s="30" t="s">
        <v>124</v>
      </c>
      <c r="D101" s="31">
        <v>45014</v>
      </c>
      <c r="E101" s="37">
        <v>872.65</v>
      </c>
      <c r="F101" s="37">
        <v>867.2833333333333</v>
      </c>
      <c r="G101" s="38">
        <v>858.11666666666656</v>
      </c>
      <c r="H101" s="38">
        <v>843.58333333333326</v>
      </c>
      <c r="I101" s="38">
        <v>834.41666666666652</v>
      </c>
      <c r="J101" s="38">
        <v>881.81666666666661</v>
      </c>
      <c r="K101" s="38">
        <v>890.98333333333335</v>
      </c>
      <c r="L101" s="38">
        <v>905.51666666666665</v>
      </c>
      <c r="M101" s="28">
        <v>876.45</v>
      </c>
      <c r="N101" s="28">
        <v>852.75</v>
      </c>
      <c r="O101" s="39">
        <v>71960000</v>
      </c>
      <c r="P101" s="40">
        <v>-1.5221910354539271E-2</v>
      </c>
    </row>
    <row r="102" spans="1:16" ht="12.75" customHeight="1">
      <c r="A102" s="28">
        <v>92</v>
      </c>
      <c r="B102" s="29" t="s">
        <v>63</v>
      </c>
      <c r="C102" s="30" t="s">
        <v>125</v>
      </c>
      <c r="D102" s="31">
        <v>45014</v>
      </c>
      <c r="E102" s="37">
        <v>1086.7</v>
      </c>
      <c r="F102" s="37">
        <v>1088.9166666666667</v>
      </c>
      <c r="G102" s="38">
        <v>1079.3333333333335</v>
      </c>
      <c r="H102" s="38">
        <v>1071.9666666666667</v>
      </c>
      <c r="I102" s="38">
        <v>1062.3833333333334</v>
      </c>
      <c r="J102" s="38">
        <v>1096.2833333333335</v>
      </c>
      <c r="K102" s="38">
        <v>1105.866666666667</v>
      </c>
      <c r="L102" s="38">
        <v>1113.2333333333336</v>
      </c>
      <c r="M102" s="28">
        <v>1098.5</v>
      </c>
      <c r="N102" s="28">
        <v>1081.55</v>
      </c>
      <c r="O102" s="39">
        <v>3413600</v>
      </c>
      <c r="P102" s="40">
        <v>5.9211393907424505E-2</v>
      </c>
    </row>
    <row r="103" spans="1:16" ht="12.75" customHeight="1">
      <c r="A103" s="28">
        <v>93</v>
      </c>
      <c r="B103" s="29" t="s">
        <v>63</v>
      </c>
      <c r="C103" s="30" t="s">
        <v>126</v>
      </c>
      <c r="D103" s="31">
        <v>45014</v>
      </c>
      <c r="E103" s="37">
        <v>407.15</v>
      </c>
      <c r="F103" s="37">
        <v>405.98333333333335</v>
      </c>
      <c r="G103" s="38">
        <v>401.2166666666667</v>
      </c>
      <c r="H103" s="38">
        <v>395.28333333333336</v>
      </c>
      <c r="I103" s="38">
        <v>390.51666666666671</v>
      </c>
      <c r="J103" s="38">
        <v>411.91666666666669</v>
      </c>
      <c r="K103" s="38">
        <v>416.68333333333334</v>
      </c>
      <c r="L103" s="38">
        <v>422.61666666666667</v>
      </c>
      <c r="M103" s="28">
        <v>410.75</v>
      </c>
      <c r="N103" s="28">
        <v>400.05</v>
      </c>
      <c r="O103" s="39">
        <v>14925000</v>
      </c>
      <c r="P103" s="40">
        <v>9.7422366551654146E-3</v>
      </c>
    </row>
    <row r="104" spans="1:16" ht="12.75" customHeight="1">
      <c r="A104" s="28">
        <v>94</v>
      </c>
      <c r="B104" s="29" t="s">
        <v>74</v>
      </c>
      <c r="C104" s="30" t="s">
        <v>127</v>
      </c>
      <c r="D104" s="31">
        <v>45014</v>
      </c>
      <c r="E104" s="37">
        <v>6.95</v>
      </c>
      <c r="F104" s="37">
        <v>6.9666666666666659</v>
      </c>
      <c r="G104" s="38">
        <v>6.883333333333332</v>
      </c>
      <c r="H104" s="38">
        <v>6.8166666666666664</v>
      </c>
      <c r="I104" s="38">
        <v>6.7333333333333325</v>
      </c>
      <c r="J104" s="38">
        <v>7.0333333333333314</v>
      </c>
      <c r="K104" s="38">
        <v>7.1166666666666654</v>
      </c>
      <c r="L104" s="38">
        <v>7.1833333333333309</v>
      </c>
      <c r="M104" s="28">
        <v>7.05</v>
      </c>
      <c r="N104" s="28">
        <v>6.9</v>
      </c>
      <c r="O104" s="39">
        <v>471310000</v>
      </c>
      <c r="P104" s="40">
        <v>2.3874695863746957E-2</v>
      </c>
    </row>
    <row r="105" spans="1:16" ht="12.75" customHeight="1">
      <c r="A105" s="28">
        <v>95</v>
      </c>
      <c r="B105" s="29" t="s">
        <v>63</v>
      </c>
      <c r="C105" s="30" t="s">
        <v>377</v>
      </c>
      <c r="D105" s="31">
        <v>45014</v>
      </c>
      <c r="E105" s="37">
        <v>79.599999999999994</v>
      </c>
      <c r="F105" s="37">
        <v>79.5</v>
      </c>
      <c r="G105" s="38">
        <v>78.8</v>
      </c>
      <c r="H105" s="38">
        <v>78</v>
      </c>
      <c r="I105" s="38">
        <v>77.3</v>
      </c>
      <c r="J105" s="38">
        <v>80.3</v>
      </c>
      <c r="K105" s="38">
        <v>80.999999999999986</v>
      </c>
      <c r="L105" s="38">
        <v>81.8</v>
      </c>
      <c r="M105" s="28">
        <v>80.2</v>
      </c>
      <c r="N105" s="28">
        <v>78.7</v>
      </c>
      <c r="O105" s="39">
        <v>171890000</v>
      </c>
      <c r="P105" s="40">
        <v>-7.55726078362981E-4</v>
      </c>
    </row>
    <row r="106" spans="1:16" ht="12.75" customHeight="1">
      <c r="A106" s="28">
        <v>96</v>
      </c>
      <c r="B106" s="29" t="s">
        <v>58</v>
      </c>
      <c r="C106" s="30" t="s">
        <v>128</v>
      </c>
      <c r="D106" s="31">
        <v>45014</v>
      </c>
      <c r="E106" s="37">
        <v>56.5</v>
      </c>
      <c r="F106" s="37">
        <v>56.233333333333327</v>
      </c>
      <c r="G106" s="38">
        <v>55.666666666666657</v>
      </c>
      <c r="H106" s="38">
        <v>54.833333333333329</v>
      </c>
      <c r="I106" s="38">
        <v>54.266666666666659</v>
      </c>
      <c r="J106" s="38">
        <v>57.066666666666656</v>
      </c>
      <c r="K106" s="38">
        <v>57.633333333333333</v>
      </c>
      <c r="L106" s="38">
        <v>58.466666666666654</v>
      </c>
      <c r="M106" s="28">
        <v>56.8</v>
      </c>
      <c r="N106" s="28">
        <v>55.4</v>
      </c>
      <c r="O106" s="39">
        <v>196650000</v>
      </c>
      <c r="P106" s="40">
        <v>-7.7202543142597642E-3</v>
      </c>
    </row>
    <row r="107" spans="1:16" ht="12.75" customHeight="1">
      <c r="A107" s="28">
        <v>97</v>
      </c>
      <c r="B107" s="29" t="s">
        <v>44</v>
      </c>
      <c r="C107" s="30" t="s">
        <v>386</v>
      </c>
      <c r="D107" s="31">
        <v>45014</v>
      </c>
      <c r="E107" s="37">
        <v>146.25</v>
      </c>
      <c r="F107" s="37">
        <v>147.4</v>
      </c>
      <c r="G107" s="38">
        <v>144.9</v>
      </c>
      <c r="H107" s="38">
        <v>143.55000000000001</v>
      </c>
      <c r="I107" s="38">
        <v>141.05000000000001</v>
      </c>
      <c r="J107" s="38">
        <v>148.75</v>
      </c>
      <c r="K107" s="38">
        <v>151.25</v>
      </c>
      <c r="L107" s="38">
        <v>152.6</v>
      </c>
      <c r="M107" s="28">
        <v>149.9</v>
      </c>
      <c r="N107" s="28">
        <v>146.05000000000001</v>
      </c>
      <c r="O107" s="39">
        <v>38366250</v>
      </c>
      <c r="P107" s="40">
        <v>-2.6175518751189796E-2</v>
      </c>
    </row>
    <row r="108" spans="1:16" ht="12.75" customHeight="1">
      <c r="A108" s="28">
        <v>98</v>
      </c>
      <c r="B108" s="29" t="s">
        <v>79</v>
      </c>
      <c r="C108" s="30" t="s">
        <v>129</v>
      </c>
      <c r="D108" s="31">
        <v>45014</v>
      </c>
      <c r="E108" s="37">
        <v>433.55</v>
      </c>
      <c r="F108" s="37">
        <v>433.18333333333334</v>
      </c>
      <c r="G108" s="38">
        <v>428.86666666666667</v>
      </c>
      <c r="H108" s="38">
        <v>424.18333333333334</v>
      </c>
      <c r="I108" s="38">
        <v>419.86666666666667</v>
      </c>
      <c r="J108" s="38">
        <v>437.86666666666667</v>
      </c>
      <c r="K108" s="38">
        <v>442.18333333333339</v>
      </c>
      <c r="L108" s="38">
        <v>446.86666666666667</v>
      </c>
      <c r="M108" s="28">
        <v>437.5</v>
      </c>
      <c r="N108" s="28">
        <v>428.5</v>
      </c>
      <c r="O108" s="39">
        <v>8533250</v>
      </c>
      <c r="P108" s="40">
        <v>2.9870560902754729E-2</v>
      </c>
    </row>
    <row r="109" spans="1:16" ht="12.75" customHeight="1">
      <c r="A109" s="28">
        <v>99</v>
      </c>
      <c r="B109" s="29" t="s">
        <v>105</v>
      </c>
      <c r="C109" s="30" t="s">
        <v>130</v>
      </c>
      <c r="D109" s="31">
        <v>45014</v>
      </c>
      <c r="E109" s="37">
        <v>319.5</v>
      </c>
      <c r="F109" s="37">
        <v>319.25</v>
      </c>
      <c r="G109" s="38">
        <v>317.5</v>
      </c>
      <c r="H109" s="38">
        <v>315.5</v>
      </c>
      <c r="I109" s="38">
        <v>313.75</v>
      </c>
      <c r="J109" s="38">
        <v>321.25</v>
      </c>
      <c r="K109" s="38">
        <v>323</v>
      </c>
      <c r="L109" s="38">
        <v>325</v>
      </c>
      <c r="M109" s="28">
        <v>321</v>
      </c>
      <c r="N109" s="28">
        <v>317.25</v>
      </c>
      <c r="O109" s="39">
        <v>25140000</v>
      </c>
      <c r="P109" s="40">
        <v>-2.1942110177404293E-2</v>
      </c>
    </row>
    <row r="110" spans="1:16" ht="12.75" customHeight="1">
      <c r="A110" s="28">
        <v>100</v>
      </c>
      <c r="B110" s="29" t="s">
        <v>42</v>
      </c>
      <c r="C110" s="30" t="s">
        <v>383</v>
      </c>
      <c r="D110" s="31">
        <v>45014</v>
      </c>
      <c r="E110" s="37">
        <v>200.6</v>
      </c>
      <c r="F110" s="37">
        <v>199.98333333333332</v>
      </c>
      <c r="G110" s="38">
        <v>198.26666666666665</v>
      </c>
      <c r="H110" s="38">
        <v>195.93333333333334</v>
      </c>
      <c r="I110" s="38">
        <v>194.21666666666667</v>
      </c>
      <c r="J110" s="38">
        <v>202.31666666666663</v>
      </c>
      <c r="K110" s="38">
        <v>204.03333333333327</v>
      </c>
      <c r="L110" s="38">
        <v>206.36666666666662</v>
      </c>
      <c r="M110" s="28">
        <v>201.7</v>
      </c>
      <c r="N110" s="28">
        <v>197.65</v>
      </c>
      <c r="O110" s="39">
        <v>14685600</v>
      </c>
      <c r="P110" s="40">
        <v>1.9786307874950534E-3</v>
      </c>
    </row>
    <row r="111" spans="1:16" ht="12.75" customHeight="1">
      <c r="A111" s="28">
        <v>101</v>
      </c>
      <c r="B111" s="29" t="s">
        <v>44</v>
      </c>
      <c r="C111" s="30" t="s">
        <v>260</v>
      </c>
      <c r="D111" s="31">
        <v>45014</v>
      </c>
      <c r="E111" s="37">
        <v>4894</v>
      </c>
      <c r="F111" s="37">
        <v>4904.333333333333</v>
      </c>
      <c r="G111" s="38">
        <v>4869.6666666666661</v>
      </c>
      <c r="H111" s="38">
        <v>4845.333333333333</v>
      </c>
      <c r="I111" s="38">
        <v>4810.6666666666661</v>
      </c>
      <c r="J111" s="38">
        <v>4928.6666666666661</v>
      </c>
      <c r="K111" s="38">
        <v>4963.3333333333321</v>
      </c>
      <c r="L111" s="38">
        <v>4987.6666666666661</v>
      </c>
      <c r="M111" s="28">
        <v>4939</v>
      </c>
      <c r="N111" s="28">
        <v>4880</v>
      </c>
      <c r="O111" s="39">
        <v>318600</v>
      </c>
      <c r="P111" s="40">
        <v>-1.3927576601671309E-2</v>
      </c>
    </row>
    <row r="112" spans="1:16" ht="12.75" customHeight="1">
      <c r="A112" s="28">
        <v>102</v>
      </c>
      <c r="B112" s="29" t="s">
        <v>44</v>
      </c>
      <c r="C112" s="30" t="s">
        <v>131</v>
      </c>
      <c r="D112" s="31">
        <v>45014</v>
      </c>
      <c r="E112" s="37">
        <v>1875.65</v>
      </c>
      <c r="F112" s="37">
        <v>1874.4166666666667</v>
      </c>
      <c r="G112" s="38">
        <v>1861.8833333333334</v>
      </c>
      <c r="H112" s="38">
        <v>1848.1166666666668</v>
      </c>
      <c r="I112" s="38">
        <v>1835.5833333333335</v>
      </c>
      <c r="J112" s="38">
        <v>1888.1833333333334</v>
      </c>
      <c r="K112" s="38">
        <v>1900.7166666666667</v>
      </c>
      <c r="L112" s="38">
        <v>1914.4833333333333</v>
      </c>
      <c r="M112" s="28">
        <v>1886.95</v>
      </c>
      <c r="N112" s="28">
        <v>1860.65</v>
      </c>
      <c r="O112" s="39">
        <v>3572700</v>
      </c>
      <c r="P112" s="40">
        <v>3.370123852051563E-3</v>
      </c>
    </row>
    <row r="113" spans="1:16" ht="12.75" customHeight="1">
      <c r="A113" s="28">
        <v>103</v>
      </c>
      <c r="B113" s="29" t="s">
        <v>58</v>
      </c>
      <c r="C113" s="30" t="s">
        <v>132</v>
      </c>
      <c r="D113" s="31">
        <v>45014</v>
      </c>
      <c r="E113" s="37">
        <v>1130.3</v>
      </c>
      <c r="F113" s="37">
        <v>1125.9833333333333</v>
      </c>
      <c r="G113" s="38">
        <v>1114.3166666666666</v>
      </c>
      <c r="H113" s="38">
        <v>1098.3333333333333</v>
      </c>
      <c r="I113" s="38">
        <v>1086.6666666666665</v>
      </c>
      <c r="J113" s="38">
        <v>1141.9666666666667</v>
      </c>
      <c r="K113" s="38">
        <v>1153.6333333333332</v>
      </c>
      <c r="L113" s="38">
        <v>1169.6166666666668</v>
      </c>
      <c r="M113" s="28">
        <v>1137.6500000000001</v>
      </c>
      <c r="N113" s="28">
        <v>1110</v>
      </c>
      <c r="O113" s="39">
        <v>26118900</v>
      </c>
      <c r="P113" s="40">
        <v>-3.7110768260920052E-2</v>
      </c>
    </row>
    <row r="114" spans="1:16" ht="12.75" customHeight="1">
      <c r="A114" s="28">
        <v>104</v>
      </c>
      <c r="B114" s="29" t="s">
        <v>74</v>
      </c>
      <c r="C114" s="30" t="s">
        <v>133</v>
      </c>
      <c r="D114" s="31">
        <v>45014</v>
      </c>
      <c r="E114" s="37">
        <v>163.25</v>
      </c>
      <c r="F114" s="37">
        <v>164.4</v>
      </c>
      <c r="G114" s="38">
        <v>161.35000000000002</v>
      </c>
      <c r="H114" s="38">
        <v>159.45000000000002</v>
      </c>
      <c r="I114" s="38">
        <v>156.40000000000003</v>
      </c>
      <c r="J114" s="38">
        <v>166.3</v>
      </c>
      <c r="K114" s="38">
        <v>169.35000000000002</v>
      </c>
      <c r="L114" s="38">
        <v>171.25</v>
      </c>
      <c r="M114" s="28">
        <v>167.45</v>
      </c>
      <c r="N114" s="28">
        <v>162.5</v>
      </c>
      <c r="O114" s="39">
        <v>31004400</v>
      </c>
      <c r="P114" s="40">
        <v>4.5175280086736535E-4</v>
      </c>
    </row>
    <row r="115" spans="1:16" ht="12.75" customHeight="1">
      <c r="A115" s="28">
        <v>105</v>
      </c>
      <c r="B115" s="29" t="s">
        <v>86</v>
      </c>
      <c r="C115" s="30" t="s">
        <v>134</v>
      </c>
      <c r="D115" s="31">
        <v>45014</v>
      </c>
      <c r="E115" s="37">
        <v>1489.4</v>
      </c>
      <c r="F115" s="37">
        <v>1490.0333333333335</v>
      </c>
      <c r="G115" s="38">
        <v>1480.9666666666672</v>
      </c>
      <c r="H115" s="38">
        <v>1472.5333333333335</v>
      </c>
      <c r="I115" s="38">
        <v>1463.4666666666672</v>
      </c>
      <c r="J115" s="38">
        <v>1498.4666666666672</v>
      </c>
      <c r="K115" s="38">
        <v>1507.5333333333333</v>
      </c>
      <c r="L115" s="38">
        <v>1515.9666666666672</v>
      </c>
      <c r="M115" s="28">
        <v>1499.1</v>
      </c>
      <c r="N115" s="28">
        <v>1481.6</v>
      </c>
      <c r="O115" s="39">
        <v>35472400</v>
      </c>
      <c r="P115" s="40">
        <v>-9.936251688604571E-3</v>
      </c>
    </row>
    <row r="116" spans="1:16" ht="12.75" customHeight="1">
      <c r="A116" s="28">
        <v>106</v>
      </c>
      <c r="B116" s="29" t="s">
        <v>86</v>
      </c>
      <c r="C116" s="30" t="s">
        <v>391</v>
      </c>
      <c r="D116" s="31">
        <v>45014</v>
      </c>
      <c r="E116" s="37">
        <v>460.2</v>
      </c>
      <c r="F116" s="37">
        <v>456.65000000000003</v>
      </c>
      <c r="G116" s="38">
        <v>450.10000000000008</v>
      </c>
      <c r="H116" s="38">
        <v>440.00000000000006</v>
      </c>
      <c r="I116" s="38">
        <v>433.4500000000001</v>
      </c>
      <c r="J116" s="38">
        <v>466.75000000000006</v>
      </c>
      <c r="K116" s="38">
        <v>473.3</v>
      </c>
      <c r="L116" s="38">
        <v>483.40000000000003</v>
      </c>
      <c r="M116" s="28">
        <v>463.2</v>
      </c>
      <c r="N116" s="28">
        <v>446.55</v>
      </c>
      <c r="O116" s="39">
        <v>4178000</v>
      </c>
      <c r="P116" s="40">
        <v>1.3094083414161009E-2</v>
      </c>
    </row>
    <row r="117" spans="1:16" ht="12.75" customHeight="1">
      <c r="A117" s="28">
        <v>107</v>
      </c>
      <c r="B117" s="29" t="s">
        <v>79</v>
      </c>
      <c r="C117" s="30" t="s">
        <v>135</v>
      </c>
      <c r="D117" s="31">
        <v>45014</v>
      </c>
      <c r="E117" s="37">
        <v>78.7</v>
      </c>
      <c r="F117" s="37">
        <v>78.550000000000011</v>
      </c>
      <c r="G117" s="38">
        <v>78.200000000000017</v>
      </c>
      <c r="H117" s="38">
        <v>77.7</v>
      </c>
      <c r="I117" s="38">
        <v>77.350000000000009</v>
      </c>
      <c r="J117" s="38">
        <v>79.050000000000026</v>
      </c>
      <c r="K117" s="38">
        <v>79.40000000000002</v>
      </c>
      <c r="L117" s="38">
        <v>79.900000000000034</v>
      </c>
      <c r="M117" s="28">
        <v>78.900000000000006</v>
      </c>
      <c r="N117" s="28">
        <v>78.05</v>
      </c>
      <c r="O117" s="39">
        <v>71613750</v>
      </c>
      <c r="P117" s="40">
        <v>-2.7221995372260786E-4</v>
      </c>
    </row>
    <row r="118" spans="1:16" ht="12.75" customHeight="1">
      <c r="A118" s="28">
        <v>108</v>
      </c>
      <c r="B118" s="29" t="s">
        <v>47</v>
      </c>
      <c r="C118" s="30" t="s">
        <v>261</v>
      </c>
      <c r="D118" s="31">
        <v>45014</v>
      </c>
      <c r="E118" s="37">
        <v>802.75</v>
      </c>
      <c r="F118" s="37">
        <v>805.63333333333333</v>
      </c>
      <c r="G118" s="38">
        <v>798.26666666666665</v>
      </c>
      <c r="H118" s="38">
        <v>793.7833333333333</v>
      </c>
      <c r="I118" s="38">
        <v>786.41666666666663</v>
      </c>
      <c r="J118" s="38">
        <v>810.11666666666667</v>
      </c>
      <c r="K118" s="38">
        <v>817.48333333333323</v>
      </c>
      <c r="L118" s="38">
        <v>821.9666666666667</v>
      </c>
      <c r="M118" s="28">
        <v>813</v>
      </c>
      <c r="N118" s="28">
        <v>801.15</v>
      </c>
      <c r="O118" s="39">
        <v>1755000</v>
      </c>
      <c r="P118" s="40">
        <v>-3.7023324694557573E-4</v>
      </c>
    </row>
    <row r="119" spans="1:16" ht="12.75" customHeight="1">
      <c r="A119" s="28">
        <v>109</v>
      </c>
      <c r="B119" s="29" t="s">
        <v>44</v>
      </c>
      <c r="C119" s="30" t="s">
        <v>136</v>
      </c>
      <c r="D119" s="31">
        <v>45014</v>
      </c>
      <c r="E119" s="37">
        <v>617.75</v>
      </c>
      <c r="F119" s="37">
        <v>617.68333333333328</v>
      </c>
      <c r="G119" s="38">
        <v>614.11666666666656</v>
      </c>
      <c r="H119" s="38">
        <v>610.48333333333323</v>
      </c>
      <c r="I119" s="38">
        <v>606.91666666666652</v>
      </c>
      <c r="J119" s="38">
        <v>621.31666666666661</v>
      </c>
      <c r="K119" s="38">
        <v>624.88333333333344</v>
      </c>
      <c r="L119" s="38">
        <v>628.51666666666665</v>
      </c>
      <c r="M119" s="28">
        <v>621.25</v>
      </c>
      <c r="N119" s="28">
        <v>614.04999999999995</v>
      </c>
      <c r="O119" s="39">
        <v>13850375</v>
      </c>
      <c r="P119" s="40">
        <v>1.0985501692533692E-2</v>
      </c>
    </row>
    <row r="120" spans="1:16" ht="12.75" customHeight="1">
      <c r="A120" s="28">
        <v>110</v>
      </c>
      <c r="B120" s="29" t="s">
        <v>56</v>
      </c>
      <c r="C120" s="30" t="s">
        <v>137</v>
      </c>
      <c r="D120" s="31">
        <v>45014</v>
      </c>
      <c r="E120" s="37">
        <v>384.55</v>
      </c>
      <c r="F120" s="37">
        <v>381.81666666666661</v>
      </c>
      <c r="G120" s="38">
        <v>378.63333333333321</v>
      </c>
      <c r="H120" s="38">
        <v>372.71666666666658</v>
      </c>
      <c r="I120" s="38">
        <v>369.53333333333319</v>
      </c>
      <c r="J120" s="38">
        <v>387.73333333333323</v>
      </c>
      <c r="K120" s="38">
        <v>390.91666666666663</v>
      </c>
      <c r="L120" s="38">
        <v>396.83333333333326</v>
      </c>
      <c r="M120" s="28">
        <v>385</v>
      </c>
      <c r="N120" s="28">
        <v>375.9</v>
      </c>
      <c r="O120" s="39">
        <v>59259200</v>
      </c>
      <c r="P120" s="40">
        <v>4.9382716049382715E-3</v>
      </c>
    </row>
    <row r="121" spans="1:16" ht="12.75" customHeight="1">
      <c r="A121" s="28">
        <v>111</v>
      </c>
      <c r="B121" s="29" t="s">
        <v>119</v>
      </c>
      <c r="C121" s="30" t="s">
        <v>138</v>
      </c>
      <c r="D121" s="31">
        <v>45014</v>
      </c>
      <c r="E121" s="37">
        <v>593.04999999999995</v>
      </c>
      <c r="F121" s="37">
        <v>588.91666666666663</v>
      </c>
      <c r="G121" s="38">
        <v>582.5333333333333</v>
      </c>
      <c r="H121" s="38">
        <v>572.01666666666665</v>
      </c>
      <c r="I121" s="38">
        <v>565.63333333333333</v>
      </c>
      <c r="J121" s="38">
        <v>599.43333333333328</v>
      </c>
      <c r="K121" s="38">
        <v>605.81666666666672</v>
      </c>
      <c r="L121" s="38">
        <v>616.33333333333326</v>
      </c>
      <c r="M121" s="28">
        <v>595.29999999999995</v>
      </c>
      <c r="N121" s="28">
        <v>578.4</v>
      </c>
      <c r="O121" s="39">
        <v>22460000</v>
      </c>
      <c r="P121" s="40">
        <v>3.0748049564020191E-2</v>
      </c>
    </row>
    <row r="122" spans="1:16" ht="12.75" customHeight="1">
      <c r="A122" s="28">
        <v>112</v>
      </c>
      <c r="B122" s="29" t="s">
        <v>42</v>
      </c>
      <c r="C122" s="30" t="s">
        <v>393</v>
      </c>
      <c r="D122" s="31">
        <v>45014</v>
      </c>
      <c r="E122" s="37">
        <v>2867.95</v>
      </c>
      <c r="F122" s="37">
        <v>2877.2166666666667</v>
      </c>
      <c r="G122" s="38">
        <v>2846.7333333333336</v>
      </c>
      <c r="H122" s="38">
        <v>2825.5166666666669</v>
      </c>
      <c r="I122" s="38">
        <v>2795.0333333333338</v>
      </c>
      <c r="J122" s="38">
        <v>2898.4333333333334</v>
      </c>
      <c r="K122" s="38">
        <v>2928.9166666666661</v>
      </c>
      <c r="L122" s="38">
        <v>2950.1333333333332</v>
      </c>
      <c r="M122" s="28">
        <v>2907.7</v>
      </c>
      <c r="N122" s="28">
        <v>2856</v>
      </c>
      <c r="O122" s="39">
        <v>495250</v>
      </c>
      <c r="P122" s="40">
        <v>7.1174377224199285E-3</v>
      </c>
    </row>
    <row r="123" spans="1:16" ht="12.75" customHeight="1">
      <c r="A123" s="28">
        <v>113</v>
      </c>
      <c r="B123" s="29" t="s">
        <v>119</v>
      </c>
      <c r="C123" s="30" t="s">
        <v>139</v>
      </c>
      <c r="D123" s="31">
        <v>45014</v>
      </c>
      <c r="E123" s="37">
        <v>685.6</v>
      </c>
      <c r="F123" s="37">
        <v>684.65</v>
      </c>
      <c r="G123" s="38">
        <v>680.4</v>
      </c>
      <c r="H123" s="38">
        <v>675.2</v>
      </c>
      <c r="I123" s="38">
        <v>670.95</v>
      </c>
      <c r="J123" s="38">
        <v>689.84999999999991</v>
      </c>
      <c r="K123" s="38">
        <v>694.09999999999991</v>
      </c>
      <c r="L123" s="38">
        <v>699.29999999999984</v>
      </c>
      <c r="M123" s="28">
        <v>688.9</v>
      </c>
      <c r="N123" s="28">
        <v>679.45</v>
      </c>
      <c r="O123" s="39">
        <v>23930100</v>
      </c>
      <c r="P123" s="40">
        <v>-4.2132464468288295E-3</v>
      </c>
    </row>
    <row r="124" spans="1:16" ht="12.75" customHeight="1">
      <c r="A124" s="28">
        <v>114</v>
      </c>
      <c r="B124" s="29" t="s">
        <v>44</v>
      </c>
      <c r="C124" s="30" t="s">
        <v>140</v>
      </c>
      <c r="D124" s="31">
        <v>45014</v>
      </c>
      <c r="E124" s="37">
        <v>444.45</v>
      </c>
      <c r="F124" s="37">
        <v>445.09999999999997</v>
      </c>
      <c r="G124" s="38">
        <v>440.84999999999991</v>
      </c>
      <c r="H124" s="38">
        <v>437.24999999999994</v>
      </c>
      <c r="I124" s="38">
        <v>432.99999999999989</v>
      </c>
      <c r="J124" s="38">
        <v>448.69999999999993</v>
      </c>
      <c r="K124" s="38">
        <v>452.95000000000005</v>
      </c>
      <c r="L124" s="38">
        <v>456.54999999999995</v>
      </c>
      <c r="M124" s="28">
        <v>449.35</v>
      </c>
      <c r="N124" s="28">
        <v>441.5</v>
      </c>
      <c r="O124" s="39">
        <v>14861250</v>
      </c>
      <c r="P124" s="40">
        <v>9.2608183195824214E-4</v>
      </c>
    </row>
    <row r="125" spans="1:16" ht="12.75" customHeight="1">
      <c r="A125" s="28">
        <v>115</v>
      </c>
      <c r="B125" s="29" t="s">
        <v>58</v>
      </c>
      <c r="C125" s="30" t="s">
        <v>141</v>
      </c>
      <c r="D125" s="31">
        <v>45014</v>
      </c>
      <c r="E125" s="37">
        <v>1757.3</v>
      </c>
      <c r="F125" s="37">
        <v>1748.9833333333333</v>
      </c>
      <c r="G125" s="38">
        <v>1733.9166666666667</v>
      </c>
      <c r="H125" s="38">
        <v>1710.5333333333333</v>
      </c>
      <c r="I125" s="38">
        <v>1695.4666666666667</v>
      </c>
      <c r="J125" s="38">
        <v>1772.3666666666668</v>
      </c>
      <c r="K125" s="38">
        <v>1787.4333333333334</v>
      </c>
      <c r="L125" s="38">
        <v>1810.8166666666668</v>
      </c>
      <c r="M125" s="28">
        <v>1764.05</v>
      </c>
      <c r="N125" s="28">
        <v>1725.6</v>
      </c>
      <c r="O125" s="39">
        <v>40598400</v>
      </c>
      <c r="P125" s="40">
        <v>-5.0192141792800562E-3</v>
      </c>
    </row>
    <row r="126" spans="1:16" ht="12.75" customHeight="1">
      <c r="A126" s="28">
        <v>116</v>
      </c>
      <c r="B126" s="29" t="s">
        <v>63</v>
      </c>
      <c r="C126" s="30" t="s">
        <v>142</v>
      </c>
      <c r="D126" s="31">
        <v>45014</v>
      </c>
      <c r="E126" s="37">
        <v>91.85</v>
      </c>
      <c r="F126" s="37">
        <v>91.533333333333346</v>
      </c>
      <c r="G126" s="38">
        <v>90.666666666666686</v>
      </c>
      <c r="H126" s="38">
        <v>89.483333333333334</v>
      </c>
      <c r="I126" s="38">
        <v>88.616666666666674</v>
      </c>
      <c r="J126" s="38">
        <v>92.716666666666697</v>
      </c>
      <c r="K126" s="38">
        <v>93.583333333333343</v>
      </c>
      <c r="L126" s="38">
        <v>94.766666666666708</v>
      </c>
      <c r="M126" s="28">
        <v>92.4</v>
      </c>
      <c r="N126" s="28">
        <v>90.35</v>
      </c>
      <c r="O126" s="39">
        <v>68438156</v>
      </c>
      <c r="P126" s="40">
        <v>5.7704918032786883E-3</v>
      </c>
    </row>
    <row r="127" spans="1:16" ht="12.75" customHeight="1">
      <c r="A127" s="28">
        <v>117</v>
      </c>
      <c r="B127" s="29" t="s">
        <v>44</v>
      </c>
      <c r="C127" s="30" t="s">
        <v>143</v>
      </c>
      <c r="D127" s="31">
        <v>45014</v>
      </c>
      <c r="E127" s="37">
        <v>1955.95</v>
      </c>
      <c r="F127" s="37">
        <v>1954.6499999999999</v>
      </c>
      <c r="G127" s="38">
        <v>1940.2999999999997</v>
      </c>
      <c r="H127" s="38">
        <v>1924.6499999999999</v>
      </c>
      <c r="I127" s="38">
        <v>1910.2999999999997</v>
      </c>
      <c r="J127" s="38">
        <v>1970.2999999999997</v>
      </c>
      <c r="K127" s="38">
        <v>1984.6499999999996</v>
      </c>
      <c r="L127" s="38">
        <v>2000.2999999999997</v>
      </c>
      <c r="M127" s="28">
        <v>1969</v>
      </c>
      <c r="N127" s="28">
        <v>1939</v>
      </c>
      <c r="O127" s="39">
        <v>858250</v>
      </c>
      <c r="P127" s="40">
        <v>-8.7310826542491267E-4</v>
      </c>
    </row>
    <row r="128" spans="1:16" ht="12.75" customHeight="1">
      <c r="A128" s="28">
        <v>118</v>
      </c>
      <c r="B128" s="29" t="s">
        <v>47</v>
      </c>
      <c r="C128" s="30" t="s">
        <v>263</v>
      </c>
      <c r="D128" s="31">
        <v>45014</v>
      </c>
      <c r="E128" s="37">
        <v>313.64999999999998</v>
      </c>
      <c r="F128" s="37">
        <v>311.96666666666664</v>
      </c>
      <c r="G128" s="38">
        <v>308.43333333333328</v>
      </c>
      <c r="H128" s="38">
        <v>303.21666666666664</v>
      </c>
      <c r="I128" s="38">
        <v>299.68333333333328</v>
      </c>
      <c r="J128" s="38">
        <v>317.18333333333328</v>
      </c>
      <c r="K128" s="38">
        <v>320.7166666666667</v>
      </c>
      <c r="L128" s="38">
        <v>325.93333333333328</v>
      </c>
      <c r="M128" s="28">
        <v>315.5</v>
      </c>
      <c r="N128" s="28">
        <v>306.75</v>
      </c>
      <c r="O128" s="39">
        <v>9967100</v>
      </c>
      <c r="P128" s="40">
        <v>-5.2695136678010757E-3</v>
      </c>
    </row>
    <row r="129" spans="1:16" ht="12.75" customHeight="1">
      <c r="A129" s="28">
        <v>119</v>
      </c>
      <c r="B129" s="29" t="s">
        <v>63</v>
      </c>
      <c r="C129" s="30" t="s">
        <v>144</v>
      </c>
      <c r="D129" s="31">
        <v>45014</v>
      </c>
      <c r="E129" s="37">
        <v>361.2</v>
      </c>
      <c r="F129" s="37">
        <v>361.33333333333331</v>
      </c>
      <c r="G129" s="38">
        <v>358.46666666666664</v>
      </c>
      <c r="H129" s="38">
        <v>355.73333333333335</v>
      </c>
      <c r="I129" s="38">
        <v>352.86666666666667</v>
      </c>
      <c r="J129" s="38">
        <v>364.06666666666661</v>
      </c>
      <c r="K129" s="38">
        <v>366.93333333333328</v>
      </c>
      <c r="L129" s="38">
        <v>369.66666666666657</v>
      </c>
      <c r="M129" s="28">
        <v>364.2</v>
      </c>
      <c r="N129" s="28">
        <v>358.6</v>
      </c>
      <c r="O129" s="39">
        <v>12416000</v>
      </c>
      <c r="P129" s="40">
        <v>2.324048129223669E-2</v>
      </c>
    </row>
    <row r="130" spans="1:16" ht="12.75" customHeight="1">
      <c r="A130" s="28">
        <v>120</v>
      </c>
      <c r="B130" s="29" t="s">
        <v>70</v>
      </c>
      <c r="C130" s="30" t="s">
        <v>145</v>
      </c>
      <c r="D130" s="31">
        <v>45014</v>
      </c>
      <c r="E130" s="37">
        <v>2159.4</v>
      </c>
      <c r="F130" s="37">
        <v>2155.65</v>
      </c>
      <c r="G130" s="38">
        <v>2143.4</v>
      </c>
      <c r="H130" s="38">
        <v>2127.4</v>
      </c>
      <c r="I130" s="38">
        <v>2115.15</v>
      </c>
      <c r="J130" s="38">
        <v>2171.65</v>
      </c>
      <c r="K130" s="38">
        <v>2183.9</v>
      </c>
      <c r="L130" s="38">
        <v>2199.9</v>
      </c>
      <c r="M130" s="28">
        <v>2167.9</v>
      </c>
      <c r="N130" s="28">
        <v>2139.65</v>
      </c>
      <c r="O130" s="39">
        <v>7800600</v>
      </c>
      <c r="P130" s="40">
        <v>-4.0870527480634453E-2</v>
      </c>
    </row>
    <row r="131" spans="1:16" ht="12.75" customHeight="1">
      <c r="A131" s="28">
        <v>121</v>
      </c>
      <c r="B131" s="29" t="s">
        <v>86</v>
      </c>
      <c r="C131" s="30" t="s">
        <v>869</v>
      </c>
      <c r="D131" s="31">
        <v>45014</v>
      </c>
      <c r="E131" s="37">
        <v>4740.8999999999996</v>
      </c>
      <c r="F131" s="37">
        <v>4744.6833333333334</v>
      </c>
      <c r="G131" s="38">
        <v>4705.2666666666664</v>
      </c>
      <c r="H131" s="38">
        <v>4669.6333333333332</v>
      </c>
      <c r="I131" s="38">
        <v>4630.2166666666662</v>
      </c>
      <c r="J131" s="38">
        <v>4780.3166666666666</v>
      </c>
      <c r="K131" s="38">
        <v>4819.7333333333327</v>
      </c>
      <c r="L131" s="38">
        <v>4855.3666666666668</v>
      </c>
      <c r="M131" s="28">
        <v>4784.1000000000004</v>
      </c>
      <c r="N131" s="28">
        <v>4709.05</v>
      </c>
      <c r="O131" s="39">
        <v>1342650</v>
      </c>
      <c r="P131" s="40">
        <v>1.0042879711126157E-2</v>
      </c>
    </row>
    <row r="132" spans="1:16" ht="12.75" customHeight="1">
      <c r="A132" s="28">
        <v>122</v>
      </c>
      <c r="B132" s="29" t="s">
        <v>86</v>
      </c>
      <c r="C132" s="30" t="s">
        <v>146</v>
      </c>
      <c r="D132" s="31">
        <v>45014</v>
      </c>
      <c r="E132" s="37">
        <v>3679.2</v>
      </c>
      <c r="F132" s="37">
        <v>3670.7833333333333</v>
      </c>
      <c r="G132" s="38">
        <v>3646.6666666666665</v>
      </c>
      <c r="H132" s="38">
        <v>3614.1333333333332</v>
      </c>
      <c r="I132" s="38">
        <v>3590.0166666666664</v>
      </c>
      <c r="J132" s="38">
        <v>3703.3166666666666</v>
      </c>
      <c r="K132" s="38">
        <v>3727.4333333333334</v>
      </c>
      <c r="L132" s="38">
        <v>3759.9666666666667</v>
      </c>
      <c r="M132" s="28">
        <v>3694.9</v>
      </c>
      <c r="N132" s="28">
        <v>3638.25</v>
      </c>
      <c r="O132" s="39">
        <v>1236000</v>
      </c>
      <c r="P132" s="40">
        <v>5.1020408163265307E-2</v>
      </c>
    </row>
    <row r="133" spans="1:16" ht="12.75" customHeight="1">
      <c r="A133" s="28">
        <v>123</v>
      </c>
      <c r="B133" s="29" t="s">
        <v>47</v>
      </c>
      <c r="C133" s="30" t="s">
        <v>147</v>
      </c>
      <c r="D133" s="31">
        <v>45014</v>
      </c>
      <c r="E133" s="37">
        <v>665.4</v>
      </c>
      <c r="F133" s="37">
        <v>665.36666666666667</v>
      </c>
      <c r="G133" s="38">
        <v>661.7833333333333</v>
      </c>
      <c r="H133" s="38">
        <v>658.16666666666663</v>
      </c>
      <c r="I133" s="38">
        <v>654.58333333333326</v>
      </c>
      <c r="J133" s="38">
        <v>668.98333333333335</v>
      </c>
      <c r="K133" s="38">
        <v>672.56666666666661</v>
      </c>
      <c r="L133" s="38">
        <v>676.18333333333339</v>
      </c>
      <c r="M133" s="28">
        <v>668.95</v>
      </c>
      <c r="N133" s="28">
        <v>661.75</v>
      </c>
      <c r="O133" s="39">
        <v>7661900</v>
      </c>
      <c r="P133" s="40">
        <v>-2.5450923979196635E-3</v>
      </c>
    </row>
    <row r="134" spans="1:16" ht="12.75" customHeight="1">
      <c r="A134" s="28">
        <v>124</v>
      </c>
      <c r="B134" s="29" t="s">
        <v>49</v>
      </c>
      <c r="C134" s="30" t="s">
        <v>148</v>
      </c>
      <c r="D134" s="31">
        <v>45014</v>
      </c>
      <c r="E134" s="37">
        <v>1272.5</v>
      </c>
      <c r="F134" s="37">
        <v>1270.1833333333334</v>
      </c>
      <c r="G134" s="38">
        <v>1259.5666666666668</v>
      </c>
      <c r="H134" s="38">
        <v>1246.6333333333334</v>
      </c>
      <c r="I134" s="38">
        <v>1236.0166666666669</v>
      </c>
      <c r="J134" s="38">
        <v>1283.1166666666668</v>
      </c>
      <c r="K134" s="38">
        <v>1293.7333333333336</v>
      </c>
      <c r="L134" s="38">
        <v>1306.6666666666667</v>
      </c>
      <c r="M134" s="28">
        <v>1280.8</v>
      </c>
      <c r="N134" s="28">
        <v>1257.25</v>
      </c>
      <c r="O134" s="39">
        <v>13981800</v>
      </c>
      <c r="P134" s="40">
        <v>-2.5966243882952164E-3</v>
      </c>
    </row>
    <row r="135" spans="1:16" ht="12.75" customHeight="1">
      <c r="A135" s="28">
        <v>125</v>
      </c>
      <c r="B135" s="29" t="s">
        <v>63</v>
      </c>
      <c r="C135" s="30" t="s">
        <v>149</v>
      </c>
      <c r="D135" s="31">
        <v>45014</v>
      </c>
      <c r="E135" s="37">
        <v>255.3</v>
      </c>
      <c r="F135" s="37">
        <v>254.53333333333333</v>
      </c>
      <c r="G135" s="38">
        <v>250.86666666666667</v>
      </c>
      <c r="H135" s="38">
        <v>246.43333333333334</v>
      </c>
      <c r="I135" s="38">
        <v>242.76666666666668</v>
      </c>
      <c r="J135" s="38">
        <v>258.9666666666667</v>
      </c>
      <c r="K135" s="38">
        <v>262.63333333333333</v>
      </c>
      <c r="L135" s="38">
        <v>267.06666666666666</v>
      </c>
      <c r="M135" s="28">
        <v>258.2</v>
      </c>
      <c r="N135" s="28">
        <v>250.1</v>
      </c>
      <c r="O135" s="39">
        <v>24152000</v>
      </c>
      <c r="P135" s="40">
        <v>7.8214285714285708E-2</v>
      </c>
    </row>
    <row r="136" spans="1:16" ht="12.75" customHeight="1">
      <c r="A136" s="28">
        <v>126</v>
      </c>
      <c r="B136" s="29" t="s">
        <v>63</v>
      </c>
      <c r="C136" s="30" t="s">
        <v>150</v>
      </c>
      <c r="D136" s="31">
        <v>45014</v>
      </c>
      <c r="E136" s="37">
        <v>106.4</v>
      </c>
      <c r="F136" s="37">
        <v>106.35000000000001</v>
      </c>
      <c r="G136" s="38">
        <v>105.20000000000002</v>
      </c>
      <c r="H136" s="38">
        <v>104.00000000000001</v>
      </c>
      <c r="I136" s="38">
        <v>102.85000000000002</v>
      </c>
      <c r="J136" s="38">
        <v>107.55000000000001</v>
      </c>
      <c r="K136" s="38">
        <v>108.70000000000002</v>
      </c>
      <c r="L136" s="38">
        <v>109.9</v>
      </c>
      <c r="M136" s="28">
        <v>107.5</v>
      </c>
      <c r="N136" s="28">
        <v>105.15</v>
      </c>
      <c r="O136" s="39">
        <v>37968000</v>
      </c>
      <c r="P136" s="40">
        <v>-7.1187435784529574E-2</v>
      </c>
    </row>
    <row r="137" spans="1:16" ht="12.75" customHeight="1">
      <c r="A137" s="28">
        <v>127</v>
      </c>
      <c r="B137" s="29" t="s">
        <v>56</v>
      </c>
      <c r="C137" s="30" t="s">
        <v>151</v>
      </c>
      <c r="D137" s="31">
        <v>45014</v>
      </c>
      <c r="E137" s="37">
        <v>498.5</v>
      </c>
      <c r="F137" s="37">
        <v>497.59999999999997</v>
      </c>
      <c r="G137" s="38">
        <v>495.39999999999992</v>
      </c>
      <c r="H137" s="38">
        <v>492.29999999999995</v>
      </c>
      <c r="I137" s="38">
        <v>490.09999999999991</v>
      </c>
      <c r="J137" s="38">
        <v>500.69999999999993</v>
      </c>
      <c r="K137" s="38">
        <v>502.9</v>
      </c>
      <c r="L137" s="38">
        <v>505.99999999999994</v>
      </c>
      <c r="M137" s="28">
        <v>499.8</v>
      </c>
      <c r="N137" s="28">
        <v>494.5</v>
      </c>
      <c r="O137" s="39">
        <v>7878000</v>
      </c>
      <c r="P137" s="40">
        <v>-8.1583320743314706E-3</v>
      </c>
    </row>
    <row r="138" spans="1:16" ht="12.75" customHeight="1">
      <c r="A138" s="28">
        <v>128</v>
      </c>
      <c r="B138" s="29" t="s">
        <v>49</v>
      </c>
      <c r="C138" s="30" t="s">
        <v>152</v>
      </c>
      <c r="D138" s="31">
        <v>45014</v>
      </c>
      <c r="E138" s="37">
        <v>8635.0499999999993</v>
      </c>
      <c r="F138" s="37">
        <v>8622.4</v>
      </c>
      <c r="G138" s="38">
        <v>8589.8499999999985</v>
      </c>
      <c r="H138" s="38">
        <v>8544.65</v>
      </c>
      <c r="I138" s="38">
        <v>8512.0999999999985</v>
      </c>
      <c r="J138" s="38">
        <v>8667.5999999999985</v>
      </c>
      <c r="K138" s="38">
        <v>8700.1499999999978</v>
      </c>
      <c r="L138" s="38">
        <v>8745.3499999999985</v>
      </c>
      <c r="M138" s="28">
        <v>8654.9500000000007</v>
      </c>
      <c r="N138" s="28">
        <v>8577.2000000000007</v>
      </c>
      <c r="O138" s="39">
        <v>2173200</v>
      </c>
      <c r="P138" s="40">
        <v>-5.1501396648044692E-2</v>
      </c>
    </row>
    <row r="139" spans="1:16" ht="12.75" customHeight="1">
      <c r="A139" s="28">
        <v>129</v>
      </c>
      <c r="B139" s="29" t="s">
        <v>56</v>
      </c>
      <c r="C139" s="30" t="s">
        <v>153</v>
      </c>
      <c r="D139" s="31">
        <v>45014</v>
      </c>
      <c r="E139" s="37">
        <v>761.3</v>
      </c>
      <c r="F139" s="37">
        <v>757.18333333333339</v>
      </c>
      <c r="G139" s="38">
        <v>746.86666666666679</v>
      </c>
      <c r="H139" s="38">
        <v>732.43333333333339</v>
      </c>
      <c r="I139" s="38">
        <v>722.11666666666679</v>
      </c>
      <c r="J139" s="38">
        <v>771.61666666666679</v>
      </c>
      <c r="K139" s="38">
        <v>781.93333333333339</v>
      </c>
      <c r="L139" s="38">
        <v>796.36666666666679</v>
      </c>
      <c r="M139" s="28">
        <v>767.5</v>
      </c>
      <c r="N139" s="28">
        <v>742.75</v>
      </c>
      <c r="O139" s="39">
        <v>14474375</v>
      </c>
      <c r="P139" s="40">
        <v>5.5464406161699023E-2</v>
      </c>
    </row>
    <row r="140" spans="1:16" ht="12.75" customHeight="1">
      <c r="A140" s="28">
        <v>130</v>
      </c>
      <c r="B140" s="29" t="s">
        <v>44</v>
      </c>
      <c r="C140" s="30" t="s">
        <v>424</v>
      </c>
      <c r="D140" s="31">
        <v>45014</v>
      </c>
      <c r="E140" s="37">
        <v>1451.6</v>
      </c>
      <c r="F140" s="37">
        <v>1446.5333333333335</v>
      </c>
      <c r="G140" s="38">
        <v>1421.166666666667</v>
      </c>
      <c r="H140" s="38">
        <v>1390.7333333333333</v>
      </c>
      <c r="I140" s="38">
        <v>1365.3666666666668</v>
      </c>
      <c r="J140" s="38">
        <v>1476.9666666666672</v>
      </c>
      <c r="K140" s="38">
        <v>1502.3333333333335</v>
      </c>
      <c r="L140" s="38">
        <v>1532.7666666666673</v>
      </c>
      <c r="M140" s="28">
        <v>1471.9</v>
      </c>
      <c r="N140" s="28">
        <v>1416.1</v>
      </c>
      <c r="O140" s="39">
        <v>922800</v>
      </c>
      <c r="P140" s="40">
        <v>-6.18137454249695E-2</v>
      </c>
    </row>
    <row r="141" spans="1:16" ht="12.75" customHeight="1">
      <c r="A141" s="28">
        <v>131</v>
      </c>
      <c r="B141" s="29" t="s">
        <v>47</v>
      </c>
      <c r="C141" s="30" t="s">
        <v>154</v>
      </c>
      <c r="D141" s="31">
        <v>45014</v>
      </c>
      <c r="E141" s="37">
        <v>1319.35</v>
      </c>
      <c r="F141" s="37">
        <v>1321.8333333333333</v>
      </c>
      <c r="G141" s="38">
        <v>1305.5666666666666</v>
      </c>
      <c r="H141" s="38">
        <v>1291.7833333333333</v>
      </c>
      <c r="I141" s="38">
        <v>1275.5166666666667</v>
      </c>
      <c r="J141" s="38">
        <v>1335.6166666666666</v>
      </c>
      <c r="K141" s="38">
        <v>1351.8833333333334</v>
      </c>
      <c r="L141" s="38">
        <v>1365.6666666666665</v>
      </c>
      <c r="M141" s="28">
        <v>1338.1</v>
      </c>
      <c r="N141" s="28">
        <v>1308.05</v>
      </c>
      <c r="O141" s="39">
        <v>956400</v>
      </c>
      <c r="P141" s="40">
        <v>-2.9626623376623376E-2</v>
      </c>
    </row>
    <row r="142" spans="1:16" ht="12.75" customHeight="1">
      <c r="A142" s="28">
        <v>132</v>
      </c>
      <c r="B142" s="29" t="s">
        <v>63</v>
      </c>
      <c r="C142" s="30" t="s">
        <v>155</v>
      </c>
      <c r="D142" s="31">
        <v>45014</v>
      </c>
      <c r="E142" s="37">
        <v>693</v>
      </c>
      <c r="F142" s="37">
        <v>694.01666666666677</v>
      </c>
      <c r="G142" s="38">
        <v>689.03333333333353</v>
      </c>
      <c r="H142" s="38">
        <v>685.06666666666672</v>
      </c>
      <c r="I142" s="38">
        <v>680.08333333333348</v>
      </c>
      <c r="J142" s="38">
        <v>697.98333333333358</v>
      </c>
      <c r="K142" s="38">
        <v>702.96666666666692</v>
      </c>
      <c r="L142" s="38">
        <v>706.93333333333362</v>
      </c>
      <c r="M142" s="28">
        <v>699</v>
      </c>
      <c r="N142" s="28">
        <v>690.05</v>
      </c>
      <c r="O142" s="39">
        <v>3608150</v>
      </c>
      <c r="P142" s="40">
        <v>2.1531100478468901E-2</v>
      </c>
    </row>
    <row r="143" spans="1:16" ht="12.75" customHeight="1">
      <c r="A143" s="28">
        <v>133</v>
      </c>
      <c r="B143" s="29" t="s">
        <v>79</v>
      </c>
      <c r="C143" s="30" t="s">
        <v>156</v>
      </c>
      <c r="D143" s="31">
        <v>45014</v>
      </c>
      <c r="E143" s="37">
        <v>911.5</v>
      </c>
      <c r="F143" s="37">
        <v>911.5</v>
      </c>
      <c r="G143" s="38">
        <v>903.1</v>
      </c>
      <c r="H143" s="38">
        <v>894.7</v>
      </c>
      <c r="I143" s="38">
        <v>886.30000000000007</v>
      </c>
      <c r="J143" s="38">
        <v>919.9</v>
      </c>
      <c r="K143" s="38">
        <v>928.30000000000007</v>
      </c>
      <c r="L143" s="38">
        <v>936.69999999999993</v>
      </c>
      <c r="M143" s="28">
        <v>919.9</v>
      </c>
      <c r="N143" s="28">
        <v>903.1</v>
      </c>
      <c r="O143" s="39">
        <v>2084000</v>
      </c>
      <c r="P143" s="40">
        <v>-3.1958379784466744E-2</v>
      </c>
    </row>
    <row r="144" spans="1:16" ht="12.75" customHeight="1">
      <c r="A144" s="28">
        <v>134</v>
      </c>
      <c r="B144" s="29" t="s">
        <v>49</v>
      </c>
      <c r="C144" s="30" t="s">
        <v>803</v>
      </c>
      <c r="D144" s="31">
        <v>45014</v>
      </c>
      <c r="E144" s="37">
        <v>80.3</v>
      </c>
      <c r="F144" s="37">
        <v>80.61666666666666</v>
      </c>
      <c r="G144" s="38">
        <v>79.533333333333317</v>
      </c>
      <c r="H144" s="38">
        <v>78.766666666666652</v>
      </c>
      <c r="I144" s="38">
        <v>77.683333333333309</v>
      </c>
      <c r="J144" s="38">
        <v>81.383333333333326</v>
      </c>
      <c r="K144" s="38">
        <v>82.466666666666669</v>
      </c>
      <c r="L144" s="38">
        <v>83.233333333333334</v>
      </c>
      <c r="M144" s="28">
        <v>81.7</v>
      </c>
      <c r="N144" s="28">
        <v>79.849999999999994</v>
      </c>
      <c r="O144" s="39">
        <v>59798250</v>
      </c>
      <c r="P144" s="40">
        <v>-2.3371182890530261E-2</v>
      </c>
    </row>
    <row r="145" spans="1:16" ht="12.75" customHeight="1">
      <c r="A145" s="28">
        <v>135</v>
      </c>
      <c r="B145" s="29" t="s">
        <v>86</v>
      </c>
      <c r="C145" s="30" t="s">
        <v>157</v>
      </c>
      <c r="D145" s="31">
        <v>45014</v>
      </c>
      <c r="E145" s="37">
        <v>2083.85</v>
      </c>
      <c r="F145" s="37">
        <v>2074.5499999999997</v>
      </c>
      <c r="G145" s="38">
        <v>2055.1499999999996</v>
      </c>
      <c r="H145" s="38">
        <v>2026.4499999999998</v>
      </c>
      <c r="I145" s="38">
        <v>2007.0499999999997</v>
      </c>
      <c r="J145" s="38">
        <v>2103.2499999999995</v>
      </c>
      <c r="K145" s="38">
        <v>2122.65</v>
      </c>
      <c r="L145" s="38">
        <v>2151.3499999999995</v>
      </c>
      <c r="M145" s="28">
        <v>2093.9499999999998</v>
      </c>
      <c r="N145" s="28">
        <v>2045.85</v>
      </c>
      <c r="O145" s="39">
        <v>2090000</v>
      </c>
      <c r="P145" s="40">
        <v>5.9563203176704171E-3</v>
      </c>
    </row>
    <row r="146" spans="1:16" ht="12.75" customHeight="1">
      <c r="A146" s="28">
        <v>136</v>
      </c>
      <c r="B146" s="29" t="s">
        <v>49</v>
      </c>
      <c r="C146" s="30" t="s">
        <v>158</v>
      </c>
      <c r="D146" s="31">
        <v>45014</v>
      </c>
      <c r="E146" s="37">
        <v>86625.2</v>
      </c>
      <c r="F146" s="37">
        <v>86862.066666666666</v>
      </c>
      <c r="G146" s="38">
        <v>86264.133333333331</v>
      </c>
      <c r="H146" s="38">
        <v>85903.066666666666</v>
      </c>
      <c r="I146" s="38">
        <v>85305.133333333331</v>
      </c>
      <c r="J146" s="38">
        <v>87223.133333333331</v>
      </c>
      <c r="K146" s="38">
        <v>87821.066666666651</v>
      </c>
      <c r="L146" s="38">
        <v>88182.133333333331</v>
      </c>
      <c r="M146" s="28">
        <v>87460</v>
      </c>
      <c r="N146" s="28">
        <v>86501</v>
      </c>
      <c r="O146" s="39">
        <v>56460</v>
      </c>
      <c r="P146" s="40">
        <v>1.6015835882670505E-2</v>
      </c>
    </row>
    <row r="147" spans="1:16" ht="12.75" customHeight="1">
      <c r="A147" s="28">
        <v>137</v>
      </c>
      <c r="B147" s="29" t="s">
        <v>63</v>
      </c>
      <c r="C147" s="30" t="s">
        <v>159</v>
      </c>
      <c r="D147" s="31">
        <v>45014</v>
      </c>
      <c r="E147" s="37">
        <v>951.05</v>
      </c>
      <c r="F147" s="37">
        <v>953.11666666666667</v>
      </c>
      <c r="G147" s="38">
        <v>946.23333333333335</v>
      </c>
      <c r="H147" s="38">
        <v>941.41666666666663</v>
      </c>
      <c r="I147" s="38">
        <v>934.5333333333333</v>
      </c>
      <c r="J147" s="38">
        <v>957.93333333333339</v>
      </c>
      <c r="K147" s="38">
        <v>964.81666666666683</v>
      </c>
      <c r="L147" s="38">
        <v>969.63333333333344</v>
      </c>
      <c r="M147" s="28">
        <v>960</v>
      </c>
      <c r="N147" s="28">
        <v>948.3</v>
      </c>
      <c r="O147" s="39">
        <v>7002600</v>
      </c>
      <c r="P147" s="40">
        <v>1.450199203187251E-2</v>
      </c>
    </row>
    <row r="148" spans="1:16" ht="12.75" customHeight="1">
      <c r="A148" s="28">
        <v>138</v>
      </c>
      <c r="B148" s="29" t="s">
        <v>119</v>
      </c>
      <c r="C148" s="30" t="s">
        <v>161</v>
      </c>
      <c r="D148" s="31">
        <v>45014</v>
      </c>
      <c r="E148" s="37">
        <v>83.15</v>
      </c>
      <c r="F148" s="37">
        <v>82.866666666666674</v>
      </c>
      <c r="G148" s="38">
        <v>82.283333333333346</v>
      </c>
      <c r="H148" s="38">
        <v>81.416666666666671</v>
      </c>
      <c r="I148" s="38">
        <v>80.833333333333343</v>
      </c>
      <c r="J148" s="38">
        <v>83.733333333333348</v>
      </c>
      <c r="K148" s="38">
        <v>84.316666666666663</v>
      </c>
      <c r="L148" s="38">
        <v>85.183333333333351</v>
      </c>
      <c r="M148" s="28">
        <v>83.45</v>
      </c>
      <c r="N148" s="28">
        <v>82</v>
      </c>
      <c r="O148" s="39">
        <v>52290000</v>
      </c>
      <c r="P148" s="40">
        <v>2.907749077490775E-2</v>
      </c>
    </row>
    <row r="149" spans="1:16" ht="12.75" customHeight="1">
      <c r="A149" s="28">
        <v>139</v>
      </c>
      <c r="B149" s="29" t="s">
        <v>44</v>
      </c>
      <c r="C149" s="30" t="s">
        <v>162</v>
      </c>
      <c r="D149" s="31">
        <v>45014</v>
      </c>
      <c r="E149" s="37">
        <v>3539.4</v>
      </c>
      <c r="F149" s="37">
        <v>3543.6</v>
      </c>
      <c r="G149" s="38">
        <v>3512.2</v>
      </c>
      <c r="H149" s="38">
        <v>3485</v>
      </c>
      <c r="I149" s="38">
        <v>3453.6</v>
      </c>
      <c r="J149" s="38">
        <v>3570.7999999999997</v>
      </c>
      <c r="K149" s="38">
        <v>3602.2000000000003</v>
      </c>
      <c r="L149" s="38">
        <v>3629.3999999999996</v>
      </c>
      <c r="M149" s="28">
        <v>3575</v>
      </c>
      <c r="N149" s="28">
        <v>3516.4</v>
      </c>
      <c r="O149" s="39">
        <v>1680250</v>
      </c>
      <c r="P149" s="40">
        <v>1.8410485642851731E-2</v>
      </c>
    </row>
    <row r="150" spans="1:16" ht="12.75" customHeight="1">
      <c r="A150" s="28">
        <v>140</v>
      </c>
      <c r="B150" s="29" t="s">
        <v>38</v>
      </c>
      <c r="C150" s="30" t="s">
        <v>163</v>
      </c>
      <c r="D150" s="31">
        <v>45014</v>
      </c>
      <c r="E150" s="37">
        <v>4214.05</v>
      </c>
      <c r="F150" s="37">
        <v>4203.166666666667</v>
      </c>
      <c r="G150" s="38">
        <v>4174.4333333333343</v>
      </c>
      <c r="H150" s="38">
        <v>4134.8166666666675</v>
      </c>
      <c r="I150" s="38">
        <v>4106.0833333333348</v>
      </c>
      <c r="J150" s="38">
        <v>4242.7833333333338</v>
      </c>
      <c r="K150" s="38">
        <v>4271.5166666666655</v>
      </c>
      <c r="L150" s="38">
        <v>4311.1333333333332</v>
      </c>
      <c r="M150" s="28">
        <v>4231.8999999999996</v>
      </c>
      <c r="N150" s="28">
        <v>4163.55</v>
      </c>
      <c r="O150" s="39">
        <v>427650</v>
      </c>
      <c r="P150" s="40">
        <v>6.1429635145197323E-2</v>
      </c>
    </row>
    <row r="151" spans="1:16" ht="12.75" customHeight="1">
      <c r="A151" s="28">
        <v>141</v>
      </c>
      <c r="B151" s="29" t="s">
        <v>56</v>
      </c>
      <c r="C151" s="30" t="s">
        <v>164</v>
      </c>
      <c r="D151" s="31">
        <v>45014</v>
      </c>
      <c r="E151" s="37">
        <v>18573.599999999999</v>
      </c>
      <c r="F151" s="37">
        <v>18593.016666666666</v>
      </c>
      <c r="G151" s="38">
        <v>18506.033333333333</v>
      </c>
      <c r="H151" s="38">
        <v>18438.466666666667</v>
      </c>
      <c r="I151" s="38">
        <v>18351.483333333334</v>
      </c>
      <c r="J151" s="38">
        <v>18660.583333333332</v>
      </c>
      <c r="K151" s="38">
        <v>18747.566666666662</v>
      </c>
      <c r="L151" s="38">
        <v>18815.133333333331</v>
      </c>
      <c r="M151" s="28">
        <v>18680</v>
      </c>
      <c r="N151" s="28">
        <v>18525.45</v>
      </c>
      <c r="O151" s="39">
        <v>268120</v>
      </c>
      <c r="P151" s="40">
        <v>3.954714640198511E-2</v>
      </c>
    </row>
    <row r="152" spans="1:16" ht="12.75" customHeight="1">
      <c r="A152" s="28">
        <v>142</v>
      </c>
      <c r="B152" s="29" t="s">
        <v>119</v>
      </c>
      <c r="C152" s="30" t="s">
        <v>165</v>
      </c>
      <c r="D152" s="31">
        <v>45014</v>
      </c>
      <c r="E152" s="37">
        <v>114.25</v>
      </c>
      <c r="F152" s="37">
        <v>114.61666666666667</v>
      </c>
      <c r="G152" s="38">
        <v>113.63333333333335</v>
      </c>
      <c r="H152" s="38">
        <v>113.01666666666668</v>
      </c>
      <c r="I152" s="38">
        <v>112.03333333333336</v>
      </c>
      <c r="J152" s="38">
        <v>115.23333333333335</v>
      </c>
      <c r="K152" s="38">
        <v>116.21666666666667</v>
      </c>
      <c r="L152" s="38">
        <v>116.83333333333334</v>
      </c>
      <c r="M152" s="28">
        <v>115.6</v>
      </c>
      <c r="N152" s="28">
        <v>114</v>
      </c>
      <c r="O152" s="39">
        <v>53257500</v>
      </c>
      <c r="P152" s="40">
        <v>4.864433811802233E-2</v>
      </c>
    </row>
    <row r="153" spans="1:16" ht="12.75" customHeight="1">
      <c r="A153" s="28">
        <v>143</v>
      </c>
      <c r="B153" s="29" t="s">
        <v>166</v>
      </c>
      <c r="C153" s="30" t="s">
        <v>167</v>
      </c>
      <c r="D153" s="31">
        <v>45014</v>
      </c>
      <c r="E153" s="37">
        <v>173.8</v>
      </c>
      <c r="F153" s="37">
        <v>174.05000000000004</v>
      </c>
      <c r="G153" s="38">
        <v>172.30000000000007</v>
      </c>
      <c r="H153" s="38">
        <v>170.80000000000004</v>
      </c>
      <c r="I153" s="38">
        <v>169.05000000000007</v>
      </c>
      <c r="J153" s="38">
        <v>175.55000000000007</v>
      </c>
      <c r="K153" s="38">
        <v>177.3</v>
      </c>
      <c r="L153" s="38">
        <v>178.80000000000007</v>
      </c>
      <c r="M153" s="28">
        <v>175.8</v>
      </c>
      <c r="N153" s="28">
        <v>172.55</v>
      </c>
      <c r="O153" s="39">
        <v>79868400</v>
      </c>
      <c r="P153" s="40">
        <v>3.0142626084399354E-2</v>
      </c>
    </row>
    <row r="154" spans="1:16" ht="12.75" customHeight="1">
      <c r="A154" s="28">
        <v>144</v>
      </c>
      <c r="B154" s="29" t="s">
        <v>96</v>
      </c>
      <c r="C154" s="30" t="s">
        <v>265</v>
      </c>
      <c r="D154" s="31">
        <v>45014</v>
      </c>
      <c r="E154" s="37">
        <v>894.15</v>
      </c>
      <c r="F154" s="37">
        <v>890.63333333333321</v>
      </c>
      <c r="G154" s="38">
        <v>878.56666666666638</v>
      </c>
      <c r="H154" s="38">
        <v>862.98333333333312</v>
      </c>
      <c r="I154" s="38">
        <v>850.91666666666629</v>
      </c>
      <c r="J154" s="38">
        <v>906.21666666666647</v>
      </c>
      <c r="K154" s="38">
        <v>918.2833333333333</v>
      </c>
      <c r="L154" s="38">
        <v>933.86666666666656</v>
      </c>
      <c r="M154" s="28">
        <v>902.7</v>
      </c>
      <c r="N154" s="28">
        <v>875.05</v>
      </c>
      <c r="O154" s="39">
        <v>6009500</v>
      </c>
      <c r="P154" s="40">
        <v>-1.5119795301232846E-3</v>
      </c>
    </row>
    <row r="155" spans="1:16" ht="12.75" customHeight="1">
      <c r="A155" s="28">
        <v>145</v>
      </c>
      <c r="B155" s="29" t="s">
        <v>86</v>
      </c>
      <c r="C155" s="30" t="s">
        <v>432</v>
      </c>
      <c r="D155" s="31">
        <v>45014</v>
      </c>
      <c r="E155" s="37">
        <v>3171.65</v>
      </c>
      <c r="F155" s="37">
        <v>3176.1</v>
      </c>
      <c r="G155" s="38">
        <v>3156.1</v>
      </c>
      <c r="H155" s="38">
        <v>3140.55</v>
      </c>
      <c r="I155" s="38">
        <v>3120.55</v>
      </c>
      <c r="J155" s="38">
        <v>3191.6499999999996</v>
      </c>
      <c r="K155" s="38">
        <v>3211.6499999999996</v>
      </c>
      <c r="L155" s="38">
        <v>3227.1999999999994</v>
      </c>
      <c r="M155" s="28">
        <v>3196.1</v>
      </c>
      <c r="N155" s="28">
        <v>3160.55</v>
      </c>
      <c r="O155" s="39">
        <v>308800</v>
      </c>
      <c r="P155" s="40">
        <v>-1.2156110044785669E-2</v>
      </c>
    </row>
    <row r="156" spans="1:16" ht="12.75" customHeight="1">
      <c r="A156" s="28">
        <v>146</v>
      </c>
      <c r="B156" s="29" t="s">
        <v>79</v>
      </c>
      <c r="C156" s="30" t="s">
        <v>168</v>
      </c>
      <c r="D156" s="31">
        <v>45014</v>
      </c>
      <c r="E156" s="37">
        <v>155.30000000000001</v>
      </c>
      <c r="F156" s="37">
        <v>155.54999999999998</v>
      </c>
      <c r="G156" s="38">
        <v>154.34999999999997</v>
      </c>
      <c r="H156" s="38">
        <v>153.39999999999998</v>
      </c>
      <c r="I156" s="38">
        <v>152.19999999999996</v>
      </c>
      <c r="J156" s="38">
        <v>156.49999999999997</v>
      </c>
      <c r="K156" s="38">
        <v>157.69999999999996</v>
      </c>
      <c r="L156" s="38">
        <v>158.64999999999998</v>
      </c>
      <c r="M156" s="28">
        <v>156.75</v>
      </c>
      <c r="N156" s="28">
        <v>154.6</v>
      </c>
      <c r="O156" s="39">
        <v>38634750</v>
      </c>
      <c r="P156" s="40">
        <v>2.5339736385000512E-2</v>
      </c>
    </row>
    <row r="157" spans="1:16" ht="12.75" customHeight="1">
      <c r="A157" s="28">
        <v>147</v>
      </c>
      <c r="B157" s="29" t="s">
        <v>40</v>
      </c>
      <c r="C157" s="30" t="s">
        <v>169</v>
      </c>
      <c r="D157" s="31">
        <v>45014</v>
      </c>
      <c r="E157" s="37">
        <v>37514.800000000003</v>
      </c>
      <c r="F157" s="37">
        <v>37518.950000000004</v>
      </c>
      <c r="G157" s="38">
        <v>37037.900000000009</v>
      </c>
      <c r="H157" s="38">
        <v>36561.000000000007</v>
      </c>
      <c r="I157" s="38">
        <v>36079.950000000012</v>
      </c>
      <c r="J157" s="38">
        <v>37995.850000000006</v>
      </c>
      <c r="K157" s="38">
        <v>38476.900000000009</v>
      </c>
      <c r="L157" s="38">
        <v>38953.800000000003</v>
      </c>
      <c r="M157" s="28">
        <v>38000</v>
      </c>
      <c r="N157" s="28">
        <v>37042.050000000003</v>
      </c>
      <c r="O157" s="39">
        <v>133050</v>
      </c>
      <c r="P157" s="40">
        <v>1.2210430217961886E-2</v>
      </c>
    </row>
    <row r="158" spans="1:16" ht="12.75" customHeight="1">
      <c r="A158" s="28">
        <v>148</v>
      </c>
      <c r="B158" s="29" t="s">
        <v>47</v>
      </c>
      <c r="C158" s="30" t="s">
        <v>170</v>
      </c>
      <c r="D158" s="31">
        <v>45014</v>
      </c>
      <c r="E158" s="37">
        <v>787.7</v>
      </c>
      <c r="F158" s="37">
        <v>783.98333333333323</v>
      </c>
      <c r="G158" s="38">
        <v>770.96666666666647</v>
      </c>
      <c r="H158" s="38">
        <v>754.23333333333323</v>
      </c>
      <c r="I158" s="38">
        <v>741.21666666666647</v>
      </c>
      <c r="J158" s="38">
        <v>800.71666666666647</v>
      </c>
      <c r="K158" s="38">
        <v>813.73333333333312</v>
      </c>
      <c r="L158" s="38">
        <v>830.46666666666647</v>
      </c>
      <c r="M158" s="28">
        <v>797</v>
      </c>
      <c r="N158" s="28">
        <v>767.25</v>
      </c>
      <c r="O158" s="39">
        <v>7553150</v>
      </c>
      <c r="P158" s="40">
        <v>5.3628970385146538E-2</v>
      </c>
    </row>
    <row r="159" spans="1:16" ht="12.75" customHeight="1">
      <c r="A159" s="28">
        <v>149</v>
      </c>
      <c r="B159" s="29" t="s">
        <v>86</v>
      </c>
      <c r="C159" s="30" t="s">
        <v>437</v>
      </c>
      <c r="D159" s="31">
        <v>45014</v>
      </c>
      <c r="E159" s="37">
        <v>4869.7</v>
      </c>
      <c r="F159" s="37">
        <v>4879.1833333333334</v>
      </c>
      <c r="G159" s="38">
        <v>4825.5666666666666</v>
      </c>
      <c r="H159" s="38">
        <v>4781.4333333333334</v>
      </c>
      <c r="I159" s="38">
        <v>4727.8166666666666</v>
      </c>
      <c r="J159" s="38">
        <v>4923.3166666666666</v>
      </c>
      <c r="K159" s="38">
        <v>4976.9333333333334</v>
      </c>
      <c r="L159" s="38">
        <v>5021.0666666666666</v>
      </c>
      <c r="M159" s="28">
        <v>4932.8</v>
      </c>
      <c r="N159" s="28">
        <v>4835.05</v>
      </c>
      <c r="O159" s="39">
        <v>905275</v>
      </c>
      <c r="P159" s="40">
        <v>-2.8912875867386275E-3</v>
      </c>
    </row>
    <row r="160" spans="1:16" ht="12.75" customHeight="1">
      <c r="A160" s="28">
        <v>150</v>
      </c>
      <c r="B160" s="29" t="s">
        <v>79</v>
      </c>
      <c r="C160" s="30" t="s">
        <v>171</v>
      </c>
      <c r="D160" s="31">
        <v>45014</v>
      </c>
      <c r="E160" s="37">
        <v>224.3</v>
      </c>
      <c r="F160" s="37">
        <v>224.01666666666668</v>
      </c>
      <c r="G160" s="38">
        <v>223.13333333333335</v>
      </c>
      <c r="H160" s="38">
        <v>221.96666666666667</v>
      </c>
      <c r="I160" s="38">
        <v>221.08333333333334</v>
      </c>
      <c r="J160" s="38">
        <v>225.18333333333337</v>
      </c>
      <c r="K160" s="38">
        <v>226.06666666666669</v>
      </c>
      <c r="L160" s="38">
        <v>227.23333333333338</v>
      </c>
      <c r="M160" s="28">
        <v>224.9</v>
      </c>
      <c r="N160" s="28">
        <v>222.85</v>
      </c>
      <c r="O160" s="39">
        <v>13101000</v>
      </c>
      <c r="P160" s="40">
        <v>4.5819014891179839E-4</v>
      </c>
    </row>
    <row r="161" spans="1:16" ht="12.75" customHeight="1">
      <c r="A161" s="28">
        <v>151</v>
      </c>
      <c r="B161" s="29" t="s">
        <v>63</v>
      </c>
      <c r="C161" s="30" t="s">
        <v>172</v>
      </c>
      <c r="D161" s="31">
        <v>45014</v>
      </c>
      <c r="E161" s="37">
        <v>156.25</v>
      </c>
      <c r="F161" s="37">
        <v>154.98333333333335</v>
      </c>
      <c r="G161" s="38">
        <v>153.3666666666667</v>
      </c>
      <c r="H161" s="38">
        <v>150.48333333333335</v>
      </c>
      <c r="I161" s="38">
        <v>148.8666666666667</v>
      </c>
      <c r="J161" s="38">
        <v>157.8666666666667</v>
      </c>
      <c r="K161" s="38">
        <v>159.48333333333338</v>
      </c>
      <c r="L161" s="38">
        <v>162.3666666666667</v>
      </c>
      <c r="M161" s="28">
        <v>156.6</v>
      </c>
      <c r="N161" s="28">
        <v>152.1</v>
      </c>
      <c r="O161" s="39">
        <v>52359000</v>
      </c>
      <c r="P161" s="40">
        <v>8.5615117624373308E-2</v>
      </c>
    </row>
    <row r="162" spans="1:16" ht="12.75" customHeight="1">
      <c r="A162" s="28">
        <v>152</v>
      </c>
      <c r="B162" s="29" t="s">
        <v>56</v>
      </c>
      <c r="C162" s="30" t="s">
        <v>174</v>
      </c>
      <c r="D162" s="31">
        <v>45014</v>
      </c>
      <c r="E162" s="37">
        <v>2327.6999999999998</v>
      </c>
      <c r="F162" s="37">
        <v>2326.65</v>
      </c>
      <c r="G162" s="38">
        <v>2314.0500000000002</v>
      </c>
      <c r="H162" s="38">
        <v>2300.4</v>
      </c>
      <c r="I162" s="38">
        <v>2287.8000000000002</v>
      </c>
      <c r="J162" s="38">
        <v>2340.3000000000002</v>
      </c>
      <c r="K162" s="38">
        <v>2352.8999999999996</v>
      </c>
      <c r="L162" s="38">
        <v>2366.5500000000002</v>
      </c>
      <c r="M162" s="28">
        <v>2339.25</v>
      </c>
      <c r="N162" s="28">
        <v>2313</v>
      </c>
      <c r="O162" s="39">
        <v>2823250</v>
      </c>
      <c r="P162" s="40">
        <v>-2.427855538275445E-2</v>
      </c>
    </row>
    <row r="163" spans="1:16" ht="12.75" customHeight="1">
      <c r="A163" s="28">
        <v>153</v>
      </c>
      <c r="B163" s="29" t="s">
        <v>38</v>
      </c>
      <c r="C163" s="30" t="s">
        <v>175</v>
      </c>
      <c r="D163" s="31">
        <v>45014</v>
      </c>
      <c r="E163" s="37">
        <v>3123.65</v>
      </c>
      <c r="F163" s="37">
        <v>3122.6833333333329</v>
      </c>
      <c r="G163" s="38">
        <v>3096.4166666666661</v>
      </c>
      <c r="H163" s="38">
        <v>3069.1833333333329</v>
      </c>
      <c r="I163" s="38">
        <v>3042.9166666666661</v>
      </c>
      <c r="J163" s="38">
        <v>3149.9166666666661</v>
      </c>
      <c r="K163" s="38">
        <v>3176.1833333333334</v>
      </c>
      <c r="L163" s="38">
        <v>3203.4166666666661</v>
      </c>
      <c r="M163" s="28">
        <v>3148.95</v>
      </c>
      <c r="N163" s="28">
        <v>3095.45</v>
      </c>
      <c r="O163" s="39">
        <v>2086750</v>
      </c>
      <c r="P163" s="40">
        <v>1.3354376593419934E-2</v>
      </c>
    </row>
    <row r="164" spans="1:16" ht="12.75" customHeight="1">
      <c r="A164" s="28">
        <v>154</v>
      </c>
      <c r="B164" s="29" t="s">
        <v>58</v>
      </c>
      <c r="C164" s="30" t="s">
        <v>176</v>
      </c>
      <c r="D164" s="31">
        <v>45014</v>
      </c>
      <c r="E164" s="37">
        <v>52</v>
      </c>
      <c r="F164" s="37">
        <v>51.383333333333333</v>
      </c>
      <c r="G164" s="38">
        <v>50.566666666666663</v>
      </c>
      <c r="H164" s="38">
        <v>49.133333333333333</v>
      </c>
      <c r="I164" s="38">
        <v>48.316666666666663</v>
      </c>
      <c r="J164" s="38">
        <v>52.816666666666663</v>
      </c>
      <c r="K164" s="38">
        <v>53.63333333333334</v>
      </c>
      <c r="L164" s="38">
        <v>55.066666666666663</v>
      </c>
      <c r="M164" s="28">
        <v>52.2</v>
      </c>
      <c r="N164" s="28">
        <v>49.95</v>
      </c>
      <c r="O164" s="39">
        <v>199904000</v>
      </c>
      <c r="P164" s="40">
        <v>-2.5200905047983148E-2</v>
      </c>
    </row>
    <row r="165" spans="1:16" ht="12.75" customHeight="1">
      <c r="A165" s="28">
        <v>155</v>
      </c>
      <c r="B165" s="29" t="s">
        <v>44</v>
      </c>
      <c r="C165" s="30" t="s">
        <v>267</v>
      </c>
      <c r="D165" s="31">
        <v>45014</v>
      </c>
      <c r="E165" s="37">
        <v>3064.45</v>
      </c>
      <c r="F165" s="37">
        <v>3060.7000000000003</v>
      </c>
      <c r="G165" s="38">
        <v>3045.4000000000005</v>
      </c>
      <c r="H165" s="38">
        <v>3026.3500000000004</v>
      </c>
      <c r="I165" s="38">
        <v>3011.0500000000006</v>
      </c>
      <c r="J165" s="38">
        <v>3079.7500000000005</v>
      </c>
      <c r="K165" s="38">
        <v>3095.0500000000006</v>
      </c>
      <c r="L165" s="38">
        <v>3114.1000000000004</v>
      </c>
      <c r="M165" s="28">
        <v>3076</v>
      </c>
      <c r="N165" s="28">
        <v>3041.65</v>
      </c>
      <c r="O165" s="39">
        <v>1104600</v>
      </c>
      <c r="P165" s="40">
        <v>2.3346303501945526E-2</v>
      </c>
    </row>
    <row r="166" spans="1:16" ht="12.75" customHeight="1">
      <c r="A166" s="28">
        <v>156</v>
      </c>
      <c r="B166" s="29" t="s">
        <v>166</v>
      </c>
      <c r="C166" s="30" t="s">
        <v>177</v>
      </c>
      <c r="D166" s="31">
        <v>45014</v>
      </c>
      <c r="E166" s="37">
        <v>223.5</v>
      </c>
      <c r="F166" s="37">
        <v>224.33333333333334</v>
      </c>
      <c r="G166" s="38">
        <v>221.86666666666667</v>
      </c>
      <c r="H166" s="38">
        <v>220.23333333333332</v>
      </c>
      <c r="I166" s="38">
        <v>217.76666666666665</v>
      </c>
      <c r="J166" s="38">
        <v>225.9666666666667</v>
      </c>
      <c r="K166" s="38">
        <v>228.43333333333334</v>
      </c>
      <c r="L166" s="38">
        <v>230.06666666666672</v>
      </c>
      <c r="M166" s="28">
        <v>226.8</v>
      </c>
      <c r="N166" s="28">
        <v>222.7</v>
      </c>
      <c r="O166" s="39">
        <v>31306500</v>
      </c>
      <c r="P166" s="40">
        <v>-2.3907736341442883E-2</v>
      </c>
    </row>
    <row r="167" spans="1:16" ht="12.75" customHeight="1">
      <c r="A167" s="28">
        <v>157</v>
      </c>
      <c r="B167" s="29" t="s">
        <v>178</v>
      </c>
      <c r="C167" s="30" t="s">
        <v>179</v>
      </c>
      <c r="D167" s="31">
        <v>45014</v>
      </c>
      <c r="E167" s="37">
        <v>1558.4</v>
      </c>
      <c r="F167" s="37">
        <v>1557.4833333333333</v>
      </c>
      <c r="G167" s="38">
        <v>1546.3666666666668</v>
      </c>
      <c r="H167" s="38">
        <v>1534.3333333333335</v>
      </c>
      <c r="I167" s="38">
        <v>1523.2166666666669</v>
      </c>
      <c r="J167" s="38">
        <v>1569.5166666666667</v>
      </c>
      <c r="K167" s="38">
        <v>1580.633333333333</v>
      </c>
      <c r="L167" s="38">
        <v>1592.6666666666665</v>
      </c>
      <c r="M167" s="28">
        <v>1568.6</v>
      </c>
      <c r="N167" s="28">
        <v>1545.45</v>
      </c>
      <c r="O167" s="39">
        <v>2459908</v>
      </c>
      <c r="P167" s="40">
        <v>-3.0788967286722257E-2</v>
      </c>
    </row>
    <row r="168" spans="1:16" ht="12.75" customHeight="1">
      <c r="A168" s="28">
        <v>158</v>
      </c>
      <c r="B168" s="29" t="s">
        <v>44</v>
      </c>
      <c r="C168" s="30" t="s">
        <v>449</v>
      </c>
      <c r="D168" s="31">
        <v>45014</v>
      </c>
      <c r="E168" s="37">
        <v>164.65</v>
      </c>
      <c r="F168" s="37">
        <v>164.78333333333333</v>
      </c>
      <c r="G168" s="38">
        <v>162.61666666666667</v>
      </c>
      <c r="H168" s="38">
        <v>160.58333333333334</v>
      </c>
      <c r="I168" s="38">
        <v>158.41666666666669</v>
      </c>
      <c r="J168" s="38">
        <v>166.81666666666666</v>
      </c>
      <c r="K168" s="38">
        <v>168.98333333333335</v>
      </c>
      <c r="L168" s="38">
        <v>171.01666666666665</v>
      </c>
      <c r="M168" s="28">
        <v>166.95</v>
      </c>
      <c r="N168" s="28">
        <v>162.75</v>
      </c>
      <c r="O168" s="39">
        <v>11326000</v>
      </c>
      <c r="P168" s="40">
        <v>-1.9096695968475297E-2</v>
      </c>
    </row>
    <row r="169" spans="1:16" ht="12.75" customHeight="1">
      <c r="A169" s="28">
        <v>159</v>
      </c>
      <c r="B169" s="29" t="s">
        <v>42</v>
      </c>
      <c r="C169" s="30" t="s">
        <v>180</v>
      </c>
      <c r="D169" s="31">
        <v>45014</v>
      </c>
      <c r="E169" s="37">
        <v>734.2</v>
      </c>
      <c r="F169" s="37">
        <v>731.4</v>
      </c>
      <c r="G169" s="38">
        <v>726.8</v>
      </c>
      <c r="H169" s="38">
        <v>719.4</v>
      </c>
      <c r="I169" s="38">
        <v>714.8</v>
      </c>
      <c r="J169" s="38">
        <v>738.8</v>
      </c>
      <c r="K169" s="38">
        <v>743.40000000000009</v>
      </c>
      <c r="L169" s="38">
        <v>750.8</v>
      </c>
      <c r="M169" s="28">
        <v>736</v>
      </c>
      <c r="N169" s="28">
        <v>724</v>
      </c>
      <c r="O169" s="39">
        <v>2557650</v>
      </c>
      <c r="P169" s="40">
        <v>1.2790306294177045E-2</v>
      </c>
    </row>
    <row r="170" spans="1:16" ht="12.75" customHeight="1">
      <c r="A170" s="28">
        <v>160</v>
      </c>
      <c r="B170" s="29" t="s">
        <v>58</v>
      </c>
      <c r="C170" s="30" t="s">
        <v>181</v>
      </c>
      <c r="D170" s="31">
        <v>45014</v>
      </c>
      <c r="E170" s="37">
        <v>167.7</v>
      </c>
      <c r="F170" s="37">
        <v>166.39999999999998</v>
      </c>
      <c r="G170" s="38">
        <v>163.69999999999996</v>
      </c>
      <c r="H170" s="38">
        <v>159.69999999999999</v>
      </c>
      <c r="I170" s="38">
        <v>156.99999999999997</v>
      </c>
      <c r="J170" s="38">
        <v>170.39999999999995</v>
      </c>
      <c r="K170" s="38">
        <v>173.1</v>
      </c>
      <c r="L170" s="38">
        <v>177.09999999999994</v>
      </c>
      <c r="M170" s="28">
        <v>169.1</v>
      </c>
      <c r="N170" s="28">
        <v>162.4</v>
      </c>
      <c r="O170" s="39">
        <v>26460000</v>
      </c>
      <c r="P170" s="40">
        <v>5.2924791086350974E-2</v>
      </c>
    </row>
    <row r="171" spans="1:16" ht="12.75" customHeight="1">
      <c r="A171" s="28">
        <v>161</v>
      </c>
      <c r="B171" s="29" t="s">
        <v>166</v>
      </c>
      <c r="C171" s="30" t="s">
        <v>182</v>
      </c>
      <c r="D171" s="31">
        <v>45014</v>
      </c>
      <c r="E171" s="37">
        <v>118.95</v>
      </c>
      <c r="F171" s="37">
        <v>118.53333333333335</v>
      </c>
      <c r="G171" s="38">
        <v>117.36666666666669</v>
      </c>
      <c r="H171" s="38">
        <v>115.78333333333335</v>
      </c>
      <c r="I171" s="38">
        <v>114.61666666666669</v>
      </c>
      <c r="J171" s="38">
        <v>120.11666666666669</v>
      </c>
      <c r="K171" s="38">
        <v>121.28333333333335</v>
      </c>
      <c r="L171" s="38">
        <v>122.86666666666669</v>
      </c>
      <c r="M171" s="28">
        <v>119.7</v>
      </c>
      <c r="N171" s="28">
        <v>116.95</v>
      </c>
      <c r="O171" s="39">
        <v>45240000</v>
      </c>
      <c r="P171" s="40">
        <v>1.891891891891892E-2</v>
      </c>
    </row>
    <row r="172" spans="1:16" ht="12.75" customHeight="1">
      <c r="A172" s="28">
        <v>162</v>
      </c>
      <c r="B172" s="29" t="s">
        <v>79</v>
      </c>
      <c r="C172" s="30" t="s">
        <v>183</v>
      </c>
      <c r="D172" s="31">
        <v>45014</v>
      </c>
      <c r="E172" s="37">
        <v>2399.5500000000002</v>
      </c>
      <c r="F172" s="37">
        <v>2385.5</v>
      </c>
      <c r="G172" s="38">
        <v>2364</v>
      </c>
      <c r="H172" s="38">
        <v>2328.4499999999998</v>
      </c>
      <c r="I172" s="38">
        <v>2306.9499999999998</v>
      </c>
      <c r="J172" s="38">
        <v>2421.0500000000002</v>
      </c>
      <c r="K172" s="38">
        <v>2442.5500000000002</v>
      </c>
      <c r="L172" s="38">
        <v>2478.1000000000004</v>
      </c>
      <c r="M172" s="28">
        <v>2407</v>
      </c>
      <c r="N172" s="28">
        <v>2349.9499999999998</v>
      </c>
      <c r="O172" s="39">
        <v>38243500</v>
      </c>
      <c r="P172" s="40">
        <v>-2.6752937733412224E-2</v>
      </c>
    </row>
    <row r="173" spans="1:16" ht="12.75" customHeight="1">
      <c r="A173" s="28">
        <v>163</v>
      </c>
      <c r="B173" s="29" t="s">
        <v>119</v>
      </c>
      <c r="C173" s="30" t="s">
        <v>184</v>
      </c>
      <c r="D173" s="31">
        <v>45014</v>
      </c>
      <c r="E173" s="37">
        <v>88</v>
      </c>
      <c r="F173" s="37">
        <v>87.399999999999991</v>
      </c>
      <c r="G173" s="38">
        <v>86.449999999999989</v>
      </c>
      <c r="H173" s="38">
        <v>84.899999999999991</v>
      </c>
      <c r="I173" s="38">
        <v>83.949999999999989</v>
      </c>
      <c r="J173" s="38">
        <v>88.949999999999989</v>
      </c>
      <c r="K173" s="38">
        <v>89.9</v>
      </c>
      <c r="L173" s="38">
        <v>91.449999999999989</v>
      </c>
      <c r="M173" s="28">
        <v>88.35</v>
      </c>
      <c r="N173" s="28">
        <v>85.85</v>
      </c>
      <c r="O173" s="39">
        <v>103584000</v>
      </c>
      <c r="P173" s="40">
        <v>-1.9759255053372702E-2</v>
      </c>
    </row>
    <row r="174" spans="1:16" ht="12.75" customHeight="1">
      <c r="A174" s="28">
        <v>164</v>
      </c>
      <c r="B174" s="29" t="s">
        <v>58</v>
      </c>
      <c r="C174" s="30" t="s">
        <v>270</v>
      </c>
      <c r="D174" s="31">
        <v>45014</v>
      </c>
      <c r="E174" s="37">
        <v>745.3</v>
      </c>
      <c r="F174" s="37">
        <v>745.18333333333339</v>
      </c>
      <c r="G174" s="38">
        <v>739.01666666666677</v>
      </c>
      <c r="H174" s="38">
        <v>732.73333333333335</v>
      </c>
      <c r="I174" s="38">
        <v>726.56666666666672</v>
      </c>
      <c r="J174" s="38">
        <v>751.46666666666681</v>
      </c>
      <c r="K174" s="38">
        <v>757.63333333333333</v>
      </c>
      <c r="L174" s="38">
        <v>763.91666666666686</v>
      </c>
      <c r="M174" s="28">
        <v>751.35</v>
      </c>
      <c r="N174" s="28">
        <v>738.9</v>
      </c>
      <c r="O174" s="39">
        <v>8228800</v>
      </c>
      <c r="P174" s="40">
        <v>4.6601546601546605E-2</v>
      </c>
    </row>
    <row r="175" spans="1:16" ht="12.75" customHeight="1">
      <c r="A175" s="28">
        <v>165</v>
      </c>
      <c r="B175" s="29" t="s">
        <v>63</v>
      </c>
      <c r="C175" s="30" t="s">
        <v>185</v>
      </c>
      <c r="D175" s="31">
        <v>45014</v>
      </c>
      <c r="E175" s="37">
        <v>1131.55</v>
      </c>
      <c r="F175" s="37">
        <v>1125.3333333333333</v>
      </c>
      <c r="G175" s="38">
        <v>1114.2166666666665</v>
      </c>
      <c r="H175" s="38">
        <v>1096.8833333333332</v>
      </c>
      <c r="I175" s="38">
        <v>1085.7666666666664</v>
      </c>
      <c r="J175" s="38">
        <v>1142.6666666666665</v>
      </c>
      <c r="K175" s="38">
        <v>1153.7833333333333</v>
      </c>
      <c r="L175" s="38">
        <v>1171.1166666666666</v>
      </c>
      <c r="M175" s="28">
        <v>1136.45</v>
      </c>
      <c r="N175" s="28">
        <v>1108</v>
      </c>
      <c r="O175" s="39">
        <v>5946000</v>
      </c>
      <c r="P175" s="40">
        <v>1.4070094653364031E-2</v>
      </c>
    </row>
    <row r="176" spans="1:16" ht="12.75" customHeight="1">
      <c r="A176" s="28">
        <v>166</v>
      </c>
      <c r="B176" s="29" t="s">
        <v>58</v>
      </c>
      <c r="C176" s="30" t="s">
        <v>186</v>
      </c>
      <c r="D176" s="31">
        <v>45014</v>
      </c>
      <c r="E176" s="37">
        <v>563.25</v>
      </c>
      <c r="F176" s="37">
        <v>557.23333333333323</v>
      </c>
      <c r="G176" s="38">
        <v>546.91666666666652</v>
      </c>
      <c r="H176" s="38">
        <v>530.58333333333326</v>
      </c>
      <c r="I176" s="38">
        <v>520.26666666666654</v>
      </c>
      <c r="J176" s="38">
        <v>573.56666666666649</v>
      </c>
      <c r="K176" s="38">
        <v>583.88333333333333</v>
      </c>
      <c r="L176" s="38">
        <v>600.21666666666647</v>
      </c>
      <c r="M176" s="28">
        <v>567.54999999999995</v>
      </c>
      <c r="N176" s="28">
        <v>540.9</v>
      </c>
      <c r="O176" s="39">
        <v>79494000</v>
      </c>
      <c r="P176" s="40">
        <v>-2.9661637615350813E-2</v>
      </c>
    </row>
    <row r="177" spans="1:16" ht="12.75" customHeight="1">
      <c r="A177" s="28">
        <v>167</v>
      </c>
      <c r="B177" s="29" t="s">
        <v>42</v>
      </c>
      <c r="C177" s="30" t="s">
        <v>187</v>
      </c>
      <c r="D177" s="31">
        <v>45014</v>
      </c>
      <c r="E177" s="37">
        <v>25330.65</v>
      </c>
      <c r="F177" s="37">
        <v>25480.816666666666</v>
      </c>
      <c r="G177" s="38">
        <v>24869.883333333331</v>
      </c>
      <c r="H177" s="38">
        <v>24409.116666666665</v>
      </c>
      <c r="I177" s="38">
        <v>23798.183333333331</v>
      </c>
      <c r="J177" s="38">
        <v>25941.583333333332</v>
      </c>
      <c r="K177" s="38">
        <v>26552.516666666666</v>
      </c>
      <c r="L177" s="38">
        <v>27013.283333333333</v>
      </c>
      <c r="M177" s="28">
        <v>26091.75</v>
      </c>
      <c r="N177" s="28">
        <v>25020.05</v>
      </c>
      <c r="O177" s="39">
        <v>386725</v>
      </c>
      <c r="P177" s="40">
        <v>4.3369755834345068E-2</v>
      </c>
    </row>
    <row r="178" spans="1:16" ht="12.75" customHeight="1">
      <c r="A178" s="28">
        <v>168</v>
      </c>
      <c r="B178" s="29" t="s">
        <v>70</v>
      </c>
      <c r="C178" s="30" t="s">
        <v>188</v>
      </c>
      <c r="D178" s="31">
        <v>45014</v>
      </c>
      <c r="E178" s="37">
        <v>3185.15</v>
      </c>
      <c r="F178" s="37">
        <v>3174.7333333333336</v>
      </c>
      <c r="G178" s="38">
        <v>3151.4666666666672</v>
      </c>
      <c r="H178" s="38">
        <v>3117.7833333333338</v>
      </c>
      <c r="I178" s="38">
        <v>3094.5166666666673</v>
      </c>
      <c r="J178" s="38">
        <v>3208.416666666667</v>
      </c>
      <c r="K178" s="38">
        <v>3231.6833333333334</v>
      </c>
      <c r="L178" s="38">
        <v>3265.3666666666668</v>
      </c>
      <c r="M178" s="28">
        <v>3198</v>
      </c>
      <c r="N178" s="28">
        <v>3141.05</v>
      </c>
      <c r="O178" s="39">
        <v>2094675</v>
      </c>
      <c r="P178" s="40">
        <v>-2.2207958921694481E-2</v>
      </c>
    </row>
    <row r="179" spans="1:16" ht="12.75" customHeight="1">
      <c r="A179" s="28">
        <v>169</v>
      </c>
      <c r="B179" s="29" t="s">
        <v>40</v>
      </c>
      <c r="C179" s="30" t="s">
        <v>189</v>
      </c>
      <c r="D179" s="31">
        <v>45014</v>
      </c>
      <c r="E179" s="37">
        <v>2280.5500000000002</v>
      </c>
      <c r="F179" s="37">
        <v>2277.2166666666667</v>
      </c>
      <c r="G179" s="38">
        <v>2258.4833333333336</v>
      </c>
      <c r="H179" s="38">
        <v>2236.416666666667</v>
      </c>
      <c r="I179" s="38">
        <v>2217.6833333333338</v>
      </c>
      <c r="J179" s="38">
        <v>2299.2833333333333</v>
      </c>
      <c r="K179" s="38">
        <v>2318.016666666666</v>
      </c>
      <c r="L179" s="38">
        <v>2340.083333333333</v>
      </c>
      <c r="M179" s="28">
        <v>2295.9499999999998</v>
      </c>
      <c r="N179" s="28">
        <v>2255.15</v>
      </c>
      <c r="O179" s="39">
        <v>3657750</v>
      </c>
      <c r="P179" s="40">
        <v>-4.3912958243481667E-2</v>
      </c>
    </row>
    <row r="180" spans="1:16" ht="12.75" customHeight="1">
      <c r="A180" s="28">
        <v>170</v>
      </c>
      <c r="B180" s="29" t="s">
        <v>63</v>
      </c>
      <c r="C180" s="30" t="s">
        <v>870</v>
      </c>
      <c r="D180" s="31">
        <v>45014</v>
      </c>
      <c r="E180" s="37">
        <v>1223</v>
      </c>
      <c r="F180" s="37">
        <v>1224.6833333333334</v>
      </c>
      <c r="G180" s="38">
        <v>1213.3666666666668</v>
      </c>
      <c r="H180" s="38">
        <v>1203.7333333333333</v>
      </c>
      <c r="I180" s="38">
        <v>1192.4166666666667</v>
      </c>
      <c r="J180" s="38">
        <v>1234.3166666666668</v>
      </c>
      <c r="K180" s="38">
        <v>1245.6333333333334</v>
      </c>
      <c r="L180" s="38">
        <v>1255.2666666666669</v>
      </c>
      <c r="M180" s="28">
        <v>1236</v>
      </c>
      <c r="N180" s="28">
        <v>1215.05</v>
      </c>
      <c r="O180" s="39">
        <v>4021800</v>
      </c>
      <c r="P180" s="40">
        <v>-1.2522097819681791E-2</v>
      </c>
    </row>
    <row r="181" spans="1:16" ht="12.75" customHeight="1">
      <c r="A181" s="28">
        <v>171</v>
      </c>
      <c r="B181" s="29" t="s">
        <v>47</v>
      </c>
      <c r="C181" s="30" t="s">
        <v>190</v>
      </c>
      <c r="D181" s="31">
        <v>45014</v>
      </c>
      <c r="E181" s="37">
        <v>970.4</v>
      </c>
      <c r="F181" s="37">
        <v>969.80000000000007</v>
      </c>
      <c r="G181" s="38">
        <v>965.10000000000014</v>
      </c>
      <c r="H181" s="38">
        <v>959.80000000000007</v>
      </c>
      <c r="I181" s="38">
        <v>955.10000000000014</v>
      </c>
      <c r="J181" s="38">
        <v>975.10000000000014</v>
      </c>
      <c r="K181" s="38">
        <v>979.80000000000018</v>
      </c>
      <c r="L181" s="38">
        <v>985.10000000000014</v>
      </c>
      <c r="M181" s="28">
        <v>974.5</v>
      </c>
      <c r="N181" s="28">
        <v>964.5</v>
      </c>
      <c r="O181" s="39">
        <v>15820000</v>
      </c>
      <c r="P181" s="40">
        <v>-6.7680407840379712E-3</v>
      </c>
    </row>
    <row r="182" spans="1:16" ht="12.75" customHeight="1">
      <c r="A182" s="28">
        <v>172</v>
      </c>
      <c r="B182" s="29" t="s">
        <v>178</v>
      </c>
      <c r="C182" s="30" t="s">
        <v>191</v>
      </c>
      <c r="D182" s="31">
        <v>45014</v>
      </c>
      <c r="E182" s="37">
        <v>439.5</v>
      </c>
      <c r="F182" s="37">
        <v>439.9666666666667</v>
      </c>
      <c r="G182" s="38">
        <v>436.53333333333342</v>
      </c>
      <c r="H182" s="38">
        <v>433.56666666666672</v>
      </c>
      <c r="I182" s="38">
        <v>430.13333333333344</v>
      </c>
      <c r="J182" s="38">
        <v>442.93333333333339</v>
      </c>
      <c r="K182" s="38">
        <v>446.36666666666667</v>
      </c>
      <c r="L182" s="38">
        <v>449.33333333333337</v>
      </c>
      <c r="M182" s="28">
        <v>443.4</v>
      </c>
      <c r="N182" s="28">
        <v>437</v>
      </c>
      <c r="O182" s="39">
        <v>8118000</v>
      </c>
      <c r="P182" s="40">
        <v>4.4543429844097994E-3</v>
      </c>
    </row>
    <row r="183" spans="1:16" ht="12.75" customHeight="1">
      <c r="A183" s="28">
        <v>173</v>
      </c>
      <c r="B183" s="29" t="s">
        <v>47</v>
      </c>
      <c r="C183" s="30" t="s">
        <v>272</v>
      </c>
      <c r="D183" s="31">
        <v>45014</v>
      </c>
      <c r="E183" s="37">
        <v>578.5</v>
      </c>
      <c r="F183" s="37">
        <v>579.16666666666663</v>
      </c>
      <c r="G183" s="38">
        <v>575.33333333333326</v>
      </c>
      <c r="H183" s="38">
        <v>572.16666666666663</v>
      </c>
      <c r="I183" s="38">
        <v>568.33333333333326</v>
      </c>
      <c r="J183" s="38">
        <v>582.33333333333326</v>
      </c>
      <c r="K183" s="38">
        <v>586.16666666666652</v>
      </c>
      <c r="L183" s="38">
        <v>589.33333333333326</v>
      </c>
      <c r="M183" s="28">
        <v>583</v>
      </c>
      <c r="N183" s="28">
        <v>576</v>
      </c>
      <c r="O183" s="39">
        <v>2295000</v>
      </c>
      <c r="P183" s="40">
        <v>-2.9187817258883249E-2</v>
      </c>
    </row>
    <row r="184" spans="1:16" ht="12.75" customHeight="1">
      <c r="A184" s="28">
        <v>174</v>
      </c>
      <c r="B184" s="29" t="s">
        <v>38</v>
      </c>
      <c r="C184" s="30" t="s">
        <v>192</v>
      </c>
      <c r="D184" s="31">
        <v>45014</v>
      </c>
      <c r="E184" s="37">
        <v>1014.8</v>
      </c>
      <c r="F184" s="37">
        <v>1009.1666666666666</v>
      </c>
      <c r="G184" s="38">
        <v>999.33333333333326</v>
      </c>
      <c r="H184" s="38">
        <v>983.86666666666667</v>
      </c>
      <c r="I184" s="38">
        <v>974.0333333333333</v>
      </c>
      <c r="J184" s="38">
        <v>1024.6333333333332</v>
      </c>
      <c r="K184" s="38">
        <v>1034.4666666666665</v>
      </c>
      <c r="L184" s="38">
        <v>1049.9333333333332</v>
      </c>
      <c r="M184" s="28">
        <v>1019</v>
      </c>
      <c r="N184" s="28">
        <v>993.7</v>
      </c>
      <c r="O184" s="39">
        <v>5832000</v>
      </c>
      <c r="P184" s="40">
        <v>4.1335595036157483E-2</v>
      </c>
    </row>
    <row r="185" spans="1:16" ht="12.75" customHeight="1">
      <c r="A185" s="28">
        <v>175</v>
      </c>
      <c r="B185" s="29" t="s">
        <v>74</v>
      </c>
      <c r="C185" s="30" t="s">
        <v>487</v>
      </c>
      <c r="D185" s="31">
        <v>45014</v>
      </c>
      <c r="E185" s="37">
        <v>1206.95</v>
      </c>
      <c r="F185" s="37">
        <v>1208.9833333333333</v>
      </c>
      <c r="G185" s="38">
        <v>1198.4166666666667</v>
      </c>
      <c r="H185" s="38">
        <v>1189.8833333333334</v>
      </c>
      <c r="I185" s="38">
        <v>1179.3166666666668</v>
      </c>
      <c r="J185" s="38">
        <v>1217.5166666666667</v>
      </c>
      <c r="K185" s="38">
        <v>1228.0833333333333</v>
      </c>
      <c r="L185" s="38">
        <v>1236.6166666666666</v>
      </c>
      <c r="M185" s="28">
        <v>1219.55</v>
      </c>
      <c r="N185" s="28">
        <v>1200.45</v>
      </c>
      <c r="O185" s="39">
        <v>2196500</v>
      </c>
      <c r="P185" s="40">
        <v>-5.6586690810321409E-3</v>
      </c>
    </row>
    <row r="186" spans="1:16" ht="12.75" customHeight="1">
      <c r="A186" s="28">
        <v>176</v>
      </c>
      <c r="B186" s="29" t="s">
        <v>56</v>
      </c>
      <c r="C186" s="30" t="s">
        <v>193</v>
      </c>
      <c r="D186" s="31">
        <v>45014</v>
      </c>
      <c r="E186" s="37">
        <v>713.85</v>
      </c>
      <c r="F186" s="37">
        <v>713.33333333333337</v>
      </c>
      <c r="G186" s="38">
        <v>710.16666666666674</v>
      </c>
      <c r="H186" s="38">
        <v>706.48333333333335</v>
      </c>
      <c r="I186" s="38">
        <v>703.31666666666672</v>
      </c>
      <c r="J186" s="38">
        <v>717.01666666666677</v>
      </c>
      <c r="K186" s="38">
        <v>720.18333333333351</v>
      </c>
      <c r="L186" s="38">
        <v>723.86666666666679</v>
      </c>
      <c r="M186" s="28">
        <v>716.5</v>
      </c>
      <c r="N186" s="28">
        <v>709.65</v>
      </c>
      <c r="O186" s="39">
        <v>10737000</v>
      </c>
      <c r="P186" s="40">
        <v>1.4887282007656316E-2</v>
      </c>
    </row>
    <row r="187" spans="1:16" ht="12.75" customHeight="1">
      <c r="A187" s="28">
        <v>177</v>
      </c>
      <c r="B187" s="29" t="s">
        <v>49</v>
      </c>
      <c r="C187" s="30" t="s">
        <v>194</v>
      </c>
      <c r="D187" s="31">
        <v>45014</v>
      </c>
      <c r="E187" s="37">
        <v>430.35</v>
      </c>
      <c r="F187" s="37">
        <v>428.93333333333334</v>
      </c>
      <c r="G187" s="38">
        <v>425.4666666666667</v>
      </c>
      <c r="H187" s="38">
        <v>420.58333333333337</v>
      </c>
      <c r="I187" s="38">
        <v>417.11666666666673</v>
      </c>
      <c r="J187" s="38">
        <v>433.81666666666666</v>
      </c>
      <c r="K187" s="38">
        <v>437.28333333333325</v>
      </c>
      <c r="L187" s="38">
        <v>442.16666666666663</v>
      </c>
      <c r="M187" s="28">
        <v>432.4</v>
      </c>
      <c r="N187" s="28">
        <v>424.05</v>
      </c>
      <c r="O187" s="39">
        <v>57768075</v>
      </c>
      <c r="P187" s="40">
        <v>-1.6855022554202841E-2</v>
      </c>
    </row>
    <row r="188" spans="1:16" ht="12.75" customHeight="1">
      <c r="A188" s="28">
        <v>178</v>
      </c>
      <c r="B188" s="29" t="s">
        <v>166</v>
      </c>
      <c r="C188" s="30" t="s">
        <v>195</v>
      </c>
      <c r="D188" s="31">
        <v>45014</v>
      </c>
      <c r="E188" s="37">
        <v>209.15</v>
      </c>
      <c r="F188" s="37">
        <v>208.93333333333331</v>
      </c>
      <c r="G188" s="38">
        <v>207.26666666666662</v>
      </c>
      <c r="H188" s="38">
        <v>205.38333333333333</v>
      </c>
      <c r="I188" s="38">
        <v>203.71666666666664</v>
      </c>
      <c r="J188" s="38">
        <v>210.81666666666661</v>
      </c>
      <c r="K188" s="38">
        <v>212.48333333333329</v>
      </c>
      <c r="L188" s="38">
        <v>214.36666666666659</v>
      </c>
      <c r="M188" s="28">
        <v>210.6</v>
      </c>
      <c r="N188" s="28">
        <v>207.05</v>
      </c>
      <c r="O188" s="39">
        <v>95620500</v>
      </c>
      <c r="P188" s="40">
        <v>-1.7478152309612985E-2</v>
      </c>
    </row>
    <row r="189" spans="1:16" ht="12.75" customHeight="1">
      <c r="A189" s="28">
        <v>179</v>
      </c>
      <c r="B189" s="29" t="s">
        <v>119</v>
      </c>
      <c r="C189" s="30" t="s">
        <v>196</v>
      </c>
      <c r="D189" s="31">
        <v>45014</v>
      </c>
      <c r="E189" s="37">
        <v>107.75</v>
      </c>
      <c r="F189" s="37">
        <v>107.21666666666665</v>
      </c>
      <c r="G189" s="38">
        <v>106.23333333333331</v>
      </c>
      <c r="H189" s="38">
        <v>104.71666666666665</v>
      </c>
      <c r="I189" s="38">
        <v>103.73333333333331</v>
      </c>
      <c r="J189" s="38">
        <v>108.73333333333331</v>
      </c>
      <c r="K189" s="38">
        <v>109.71666666666665</v>
      </c>
      <c r="L189" s="38">
        <v>111.23333333333331</v>
      </c>
      <c r="M189" s="28">
        <v>108.2</v>
      </c>
      <c r="N189" s="28">
        <v>105.7</v>
      </c>
      <c r="O189" s="39">
        <v>235460500</v>
      </c>
      <c r="P189" s="40">
        <v>0.10494257323525616</v>
      </c>
    </row>
    <row r="190" spans="1:16" ht="12.75" customHeight="1">
      <c r="A190" s="28">
        <v>180</v>
      </c>
      <c r="B190" s="29" t="s">
        <v>86</v>
      </c>
      <c r="C190" s="30" t="s">
        <v>197</v>
      </c>
      <c r="D190" s="31">
        <v>45014</v>
      </c>
      <c r="E190" s="37">
        <v>3364.95</v>
      </c>
      <c r="F190" s="37">
        <v>3365.6333333333332</v>
      </c>
      <c r="G190" s="38">
        <v>3351.4166666666665</v>
      </c>
      <c r="H190" s="38">
        <v>3337.8833333333332</v>
      </c>
      <c r="I190" s="38">
        <v>3323.6666666666665</v>
      </c>
      <c r="J190" s="38">
        <v>3379.1666666666665</v>
      </c>
      <c r="K190" s="38">
        <v>3393.3833333333337</v>
      </c>
      <c r="L190" s="38">
        <v>3406.9166666666665</v>
      </c>
      <c r="M190" s="28">
        <v>3379.85</v>
      </c>
      <c r="N190" s="28">
        <v>3352.1</v>
      </c>
      <c r="O190" s="39">
        <v>9822400</v>
      </c>
      <c r="P190" s="40">
        <v>-2.3155982258955132E-4</v>
      </c>
    </row>
    <row r="191" spans="1:16" ht="12.75" customHeight="1">
      <c r="A191" s="28">
        <v>181</v>
      </c>
      <c r="B191" s="29" t="s">
        <v>86</v>
      </c>
      <c r="C191" s="30" t="s">
        <v>198</v>
      </c>
      <c r="D191" s="31">
        <v>45014</v>
      </c>
      <c r="E191" s="37">
        <v>1092.5</v>
      </c>
      <c r="F191" s="37">
        <v>1100.4666666666667</v>
      </c>
      <c r="G191" s="38">
        <v>1078.2833333333333</v>
      </c>
      <c r="H191" s="38">
        <v>1064.0666666666666</v>
      </c>
      <c r="I191" s="38">
        <v>1041.8833333333332</v>
      </c>
      <c r="J191" s="38">
        <v>1114.6833333333334</v>
      </c>
      <c r="K191" s="38">
        <v>1136.8666666666668</v>
      </c>
      <c r="L191" s="38">
        <v>1151.0833333333335</v>
      </c>
      <c r="M191" s="28">
        <v>1122.6500000000001</v>
      </c>
      <c r="N191" s="28">
        <v>1086.25</v>
      </c>
      <c r="O191" s="39">
        <v>11104800</v>
      </c>
      <c r="P191" s="40">
        <v>4.7543581616481777E-2</v>
      </c>
    </row>
    <row r="192" spans="1:16" ht="12.75" customHeight="1">
      <c r="A192" s="28">
        <v>182</v>
      </c>
      <c r="B192" s="29" t="s">
        <v>56</v>
      </c>
      <c r="C192" s="30" t="s">
        <v>199</v>
      </c>
      <c r="D192" s="31">
        <v>45014</v>
      </c>
      <c r="E192" s="37">
        <v>2405.6999999999998</v>
      </c>
      <c r="F192" s="37">
        <v>2395.5833333333335</v>
      </c>
      <c r="G192" s="38">
        <v>2378.3666666666668</v>
      </c>
      <c r="H192" s="38">
        <v>2351.0333333333333</v>
      </c>
      <c r="I192" s="38">
        <v>2333.8166666666666</v>
      </c>
      <c r="J192" s="38">
        <v>2422.916666666667</v>
      </c>
      <c r="K192" s="38">
        <v>2440.1333333333332</v>
      </c>
      <c r="L192" s="38">
        <v>2467.4666666666672</v>
      </c>
      <c r="M192" s="28">
        <v>2412.8000000000002</v>
      </c>
      <c r="N192" s="28">
        <v>2368.25</v>
      </c>
      <c r="O192" s="39">
        <v>7218375</v>
      </c>
      <c r="P192" s="40">
        <v>-5.711318795430945E-4</v>
      </c>
    </row>
    <row r="193" spans="1:16" ht="12.75" customHeight="1">
      <c r="A193" s="28">
        <v>183</v>
      </c>
      <c r="B193" s="29" t="s">
        <v>47</v>
      </c>
      <c r="C193" s="30" t="s">
        <v>200</v>
      </c>
      <c r="D193" s="31">
        <v>45014</v>
      </c>
      <c r="E193" s="37">
        <v>1498.85</v>
      </c>
      <c r="F193" s="37">
        <v>1501.2666666666667</v>
      </c>
      <c r="G193" s="38">
        <v>1491.3333333333333</v>
      </c>
      <c r="H193" s="38">
        <v>1483.8166666666666</v>
      </c>
      <c r="I193" s="38">
        <v>1473.8833333333332</v>
      </c>
      <c r="J193" s="38">
        <v>1508.7833333333333</v>
      </c>
      <c r="K193" s="38">
        <v>1518.7166666666667</v>
      </c>
      <c r="L193" s="38">
        <v>1526.2333333333333</v>
      </c>
      <c r="M193" s="28">
        <v>1511.2</v>
      </c>
      <c r="N193" s="28">
        <v>1493.75</v>
      </c>
      <c r="O193" s="39">
        <v>1833500</v>
      </c>
      <c r="P193" s="40">
        <v>-2.8094354624966868E-2</v>
      </c>
    </row>
    <row r="194" spans="1:16" ht="12.75" customHeight="1">
      <c r="A194" s="28">
        <v>184</v>
      </c>
      <c r="B194" s="29" t="s">
        <v>166</v>
      </c>
      <c r="C194" s="30" t="s">
        <v>201</v>
      </c>
      <c r="D194" s="31">
        <v>45014</v>
      </c>
      <c r="E194" s="37">
        <v>514.35</v>
      </c>
      <c r="F194" s="37">
        <v>516.5333333333333</v>
      </c>
      <c r="G194" s="38">
        <v>510.46666666666658</v>
      </c>
      <c r="H194" s="38">
        <v>506.58333333333326</v>
      </c>
      <c r="I194" s="38">
        <v>500.51666666666654</v>
      </c>
      <c r="J194" s="38">
        <v>520.41666666666663</v>
      </c>
      <c r="K194" s="38">
        <v>526.48333333333323</v>
      </c>
      <c r="L194" s="38">
        <v>530.36666666666667</v>
      </c>
      <c r="M194" s="28">
        <v>522.6</v>
      </c>
      <c r="N194" s="28">
        <v>512.65</v>
      </c>
      <c r="O194" s="39">
        <v>3687000</v>
      </c>
      <c r="P194" s="40">
        <v>1.1106540518305225E-2</v>
      </c>
    </row>
    <row r="195" spans="1:16" ht="12.75" customHeight="1">
      <c r="A195" s="28">
        <v>185</v>
      </c>
      <c r="B195" s="29" t="s">
        <v>44</v>
      </c>
      <c r="C195" s="30" t="s">
        <v>202</v>
      </c>
      <c r="D195" s="31">
        <v>45014</v>
      </c>
      <c r="E195" s="37">
        <v>1309.55</v>
      </c>
      <c r="F195" s="37">
        <v>1303.4333333333334</v>
      </c>
      <c r="G195" s="38">
        <v>1287.8666666666668</v>
      </c>
      <c r="H195" s="38">
        <v>1266.1833333333334</v>
      </c>
      <c r="I195" s="38">
        <v>1250.6166666666668</v>
      </c>
      <c r="J195" s="38">
        <v>1325.1166666666668</v>
      </c>
      <c r="K195" s="38">
        <v>1340.6833333333334</v>
      </c>
      <c r="L195" s="38">
        <v>1362.3666666666668</v>
      </c>
      <c r="M195" s="28">
        <v>1319</v>
      </c>
      <c r="N195" s="28">
        <v>1281.75</v>
      </c>
      <c r="O195" s="39">
        <v>3852400</v>
      </c>
      <c r="P195" s="40">
        <v>-2.4857586742620405E-3</v>
      </c>
    </row>
    <row r="196" spans="1:16" ht="12.75" customHeight="1">
      <c r="A196" s="28">
        <v>186</v>
      </c>
      <c r="B196" s="29" t="s">
        <v>49</v>
      </c>
      <c r="C196" s="30" t="s">
        <v>203</v>
      </c>
      <c r="D196" s="31">
        <v>45014</v>
      </c>
      <c r="E196" s="37">
        <v>1074.45</v>
      </c>
      <c r="F196" s="37">
        <v>1072.6833333333334</v>
      </c>
      <c r="G196" s="38">
        <v>1066.7666666666669</v>
      </c>
      <c r="H196" s="38">
        <v>1059.0833333333335</v>
      </c>
      <c r="I196" s="38">
        <v>1053.166666666667</v>
      </c>
      <c r="J196" s="38">
        <v>1080.3666666666668</v>
      </c>
      <c r="K196" s="38">
        <v>1086.2833333333333</v>
      </c>
      <c r="L196" s="38">
        <v>1093.9666666666667</v>
      </c>
      <c r="M196" s="28">
        <v>1078.5999999999999</v>
      </c>
      <c r="N196" s="28">
        <v>1065</v>
      </c>
      <c r="O196" s="39">
        <v>5894000</v>
      </c>
      <c r="P196" s="40">
        <v>-6.7240769140025957E-3</v>
      </c>
    </row>
    <row r="197" spans="1:16" ht="12.75" customHeight="1">
      <c r="A197" s="28">
        <v>187</v>
      </c>
      <c r="B197" s="29" t="s">
        <v>56</v>
      </c>
      <c r="C197" s="30" t="s">
        <v>204</v>
      </c>
      <c r="D197" s="31">
        <v>45014</v>
      </c>
      <c r="E197" s="37">
        <v>1466</v>
      </c>
      <c r="F197" s="37">
        <v>1465.2</v>
      </c>
      <c r="G197" s="38">
        <v>1454.8000000000002</v>
      </c>
      <c r="H197" s="38">
        <v>1443.6000000000001</v>
      </c>
      <c r="I197" s="38">
        <v>1433.2000000000003</v>
      </c>
      <c r="J197" s="38">
        <v>1476.4</v>
      </c>
      <c r="K197" s="38">
        <v>1486.8000000000002</v>
      </c>
      <c r="L197" s="38">
        <v>1498</v>
      </c>
      <c r="M197" s="28">
        <v>1475.6</v>
      </c>
      <c r="N197" s="28">
        <v>1454</v>
      </c>
      <c r="O197" s="39">
        <v>1172400</v>
      </c>
      <c r="P197" s="40">
        <v>-1.362862010221465E-3</v>
      </c>
    </row>
    <row r="198" spans="1:16" ht="12.75" customHeight="1">
      <c r="A198" s="28">
        <v>188</v>
      </c>
      <c r="B198" s="29" t="s">
        <v>42</v>
      </c>
      <c r="C198" s="30" t="s">
        <v>205</v>
      </c>
      <c r="D198" s="31">
        <v>45014</v>
      </c>
      <c r="E198" s="37">
        <v>7264.4</v>
      </c>
      <c r="F198" s="37">
        <v>7297.55</v>
      </c>
      <c r="G198" s="38">
        <v>7197.3</v>
      </c>
      <c r="H198" s="38">
        <v>7130.2</v>
      </c>
      <c r="I198" s="38">
        <v>7029.95</v>
      </c>
      <c r="J198" s="38">
        <v>7364.6500000000005</v>
      </c>
      <c r="K198" s="38">
        <v>7464.9000000000005</v>
      </c>
      <c r="L198" s="38">
        <v>7532.0000000000009</v>
      </c>
      <c r="M198" s="28">
        <v>7397.8</v>
      </c>
      <c r="N198" s="28">
        <v>7230.45</v>
      </c>
      <c r="O198" s="39">
        <v>1959100</v>
      </c>
      <c r="P198" s="40">
        <v>8.5456885456885456E-3</v>
      </c>
    </row>
    <row r="199" spans="1:16" ht="12.75" customHeight="1">
      <c r="A199" s="28">
        <v>189</v>
      </c>
      <c r="B199" s="29" t="s">
        <v>38</v>
      </c>
      <c r="C199" s="30" t="s">
        <v>206</v>
      </c>
      <c r="D199" s="31">
        <v>45014</v>
      </c>
      <c r="E199" s="37">
        <v>715</v>
      </c>
      <c r="F199" s="37">
        <v>714.15</v>
      </c>
      <c r="G199" s="38">
        <v>710.55</v>
      </c>
      <c r="H199" s="38">
        <v>706.1</v>
      </c>
      <c r="I199" s="38">
        <v>702.5</v>
      </c>
      <c r="J199" s="38">
        <v>718.59999999999991</v>
      </c>
      <c r="K199" s="38">
        <v>722.2</v>
      </c>
      <c r="L199" s="38">
        <v>726.64999999999986</v>
      </c>
      <c r="M199" s="28">
        <v>717.75</v>
      </c>
      <c r="N199" s="28">
        <v>709.7</v>
      </c>
      <c r="O199" s="39">
        <v>15900300</v>
      </c>
      <c r="P199" s="40">
        <v>2.0440513932921744E-2</v>
      </c>
    </row>
    <row r="200" spans="1:16" ht="12.75" customHeight="1">
      <c r="A200" s="28">
        <v>190</v>
      </c>
      <c r="B200" s="29" t="s">
        <v>119</v>
      </c>
      <c r="C200" s="30" t="s">
        <v>207</v>
      </c>
      <c r="D200" s="31">
        <v>45014</v>
      </c>
      <c r="E200" s="37">
        <v>291.10000000000002</v>
      </c>
      <c r="F200" s="37">
        <v>287.31666666666666</v>
      </c>
      <c r="G200" s="38">
        <v>281.83333333333331</v>
      </c>
      <c r="H200" s="38">
        <v>272.56666666666666</v>
      </c>
      <c r="I200" s="38">
        <v>267.08333333333331</v>
      </c>
      <c r="J200" s="38">
        <v>296.58333333333331</v>
      </c>
      <c r="K200" s="38">
        <v>302.06666666666666</v>
      </c>
      <c r="L200" s="38">
        <v>311.33333333333331</v>
      </c>
      <c r="M200" s="28">
        <v>292.8</v>
      </c>
      <c r="N200" s="28">
        <v>278.05</v>
      </c>
      <c r="O200" s="39">
        <v>39914000</v>
      </c>
      <c r="P200" s="40">
        <v>9.4077183753983103E-3</v>
      </c>
    </row>
    <row r="201" spans="1:16" ht="12.75" customHeight="1">
      <c r="A201" s="28">
        <v>191</v>
      </c>
      <c r="B201" s="29" t="s">
        <v>70</v>
      </c>
      <c r="C201" s="30" t="s">
        <v>208</v>
      </c>
      <c r="D201" s="31">
        <v>45014</v>
      </c>
      <c r="E201" s="37">
        <v>911.6</v>
      </c>
      <c r="F201" s="37">
        <v>916.36666666666667</v>
      </c>
      <c r="G201" s="38">
        <v>904.33333333333337</v>
      </c>
      <c r="H201" s="38">
        <v>897.06666666666672</v>
      </c>
      <c r="I201" s="38">
        <v>885.03333333333342</v>
      </c>
      <c r="J201" s="38">
        <v>923.63333333333333</v>
      </c>
      <c r="K201" s="38">
        <v>935.66666666666663</v>
      </c>
      <c r="L201" s="38">
        <v>942.93333333333328</v>
      </c>
      <c r="M201" s="28">
        <v>928.4</v>
      </c>
      <c r="N201" s="28">
        <v>909.1</v>
      </c>
      <c r="O201" s="39">
        <v>5623200</v>
      </c>
      <c r="P201" s="40">
        <v>7.0718610762024445E-2</v>
      </c>
    </row>
    <row r="202" spans="1:16" ht="12.75" customHeight="1">
      <c r="A202" s="28">
        <v>192</v>
      </c>
      <c r="B202" s="29" t="s">
        <v>70</v>
      </c>
      <c r="C202" s="30" t="s">
        <v>277</v>
      </c>
      <c r="D202" s="31">
        <v>45014</v>
      </c>
      <c r="E202" s="37">
        <v>1324.9</v>
      </c>
      <c r="F202" s="37">
        <v>1321.9833333333333</v>
      </c>
      <c r="G202" s="38">
        <v>1310.9666666666667</v>
      </c>
      <c r="H202" s="38">
        <v>1297.0333333333333</v>
      </c>
      <c r="I202" s="38">
        <v>1286.0166666666667</v>
      </c>
      <c r="J202" s="38">
        <v>1335.9166666666667</v>
      </c>
      <c r="K202" s="38">
        <v>1346.9333333333336</v>
      </c>
      <c r="L202" s="38">
        <v>1360.8666666666668</v>
      </c>
      <c r="M202" s="28">
        <v>1333</v>
      </c>
      <c r="N202" s="28">
        <v>1308.05</v>
      </c>
      <c r="O202" s="39">
        <v>918750</v>
      </c>
      <c r="P202" s="40">
        <v>2.4590163934426229E-2</v>
      </c>
    </row>
    <row r="203" spans="1:16" ht="12.75" customHeight="1">
      <c r="A203" s="28">
        <v>193</v>
      </c>
      <c r="B203" s="29" t="s">
        <v>86</v>
      </c>
      <c r="C203" s="30" t="s">
        <v>209</v>
      </c>
      <c r="D203" s="31">
        <v>45014</v>
      </c>
      <c r="E203" s="37">
        <v>392</v>
      </c>
      <c r="F203" s="37">
        <v>391.68333333333339</v>
      </c>
      <c r="G203" s="38">
        <v>390.6666666666668</v>
      </c>
      <c r="H203" s="38">
        <v>389.33333333333343</v>
      </c>
      <c r="I203" s="38">
        <v>388.31666666666683</v>
      </c>
      <c r="J203" s="38">
        <v>393.01666666666677</v>
      </c>
      <c r="K203" s="38">
        <v>394.03333333333342</v>
      </c>
      <c r="L203" s="38">
        <v>395.36666666666673</v>
      </c>
      <c r="M203" s="28">
        <v>392.7</v>
      </c>
      <c r="N203" s="28">
        <v>390.35</v>
      </c>
      <c r="O203" s="39">
        <v>36804000</v>
      </c>
      <c r="P203" s="40">
        <v>-4.8266071790711825E-3</v>
      </c>
    </row>
    <row r="204" spans="1:16" ht="12.75" customHeight="1">
      <c r="A204" s="28">
        <v>194</v>
      </c>
      <c r="B204" s="29" t="s">
        <v>178</v>
      </c>
      <c r="C204" s="30" t="s">
        <v>210</v>
      </c>
      <c r="D204" s="31">
        <v>45014</v>
      </c>
      <c r="E204" s="37">
        <v>201</v>
      </c>
      <c r="F204" s="37">
        <v>200.5</v>
      </c>
      <c r="G204" s="38">
        <v>197.5</v>
      </c>
      <c r="H204" s="38">
        <v>194</v>
      </c>
      <c r="I204" s="38">
        <v>191</v>
      </c>
      <c r="J204" s="38">
        <v>204</v>
      </c>
      <c r="K204" s="38">
        <v>207</v>
      </c>
      <c r="L204" s="38">
        <v>210.5</v>
      </c>
      <c r="M204" s="28">
        <v>203.5</v>
      </c>
      <c r="N204" s="28">
        <v>197</v>
      </c>
      <c r="O204" s="39">
        <v>69603000</v>
      </c>
      <c r="P204" s="40">
        <v>4.8507947507471089E-3</v>
      </c>
    </row>
    <row r="205" spans="1:16" ht="12.75" customHeight="1">
      <c r="A205" s="28">
        <v>195</v>
      </c>
      <c r="B205" s="29" t="s">
        <v>47</v>
      </c>
      <c r="C205" s="30" t="s">
        <v>799</v>
      </c>
      <c r="D205" s="31">
        <v>45014</v>
      </c>
      <c r="E205" s="37">
        <v>475.4</v>
      </c>
      <c r="F205" s="37">
        <v>474.25</v>
      </c>
      <c r="G205" s="38">
        <v>471.55</v>
      </c>
      <c r="H205" s="38">
        <v>467.7</v>
      </c>
      <c r="I205" s="38">
        <v>465</v>
      </c>
      <c r="J205" s="38">
        <v>478.1</v>
      </c>
      <c r="K205" s="38">
        <v>480.80000000000007</v>
      </c>
      <c r="L205" s="38">
        <v>484.65000000000003</v>
      </c>
      <c r="M205" s="28">
        <v>476.95</v>
      </c>
      <c r="N205" s="28">
        <v>470.4</v>
      </c>
      <c r="O205" s="39">
        <v>7261200</v>
      </c>
      <c r="P205" s="40">
        <v>9.0045022511255624E-3</v>
      </c>
    </row>
    <row r="206" spans="1:16" ht="12.75" customHeight="1">
      <c r="A206" s="28"/>
      <c r="B206" s="29"/>
      <c r="C206" s="30"/>
      <c r="D206" s="31"/>
      <c r="E206" s="37"/>
      <c r="F206" s="37"/>
      <c r="G206" s="38"/>
      <c r="H206" s="38"/>
      <c r="I206" s="38"/>
      <c r="J206" s="38"/>
      <c r="K206" s="38"/>
      <c r="L206" s="38"/>
      <c r="M206" s="28"/>
      <c r="N206" s="28"/>
      <c r="O206" s="39"/>
      <c r="P206" s="40"/>
    </row>
    <row r="207" spans="1:16" ht="12.75" customHeight="1">
      <c r="A207" s="28"/>
      <c r="B207" s="29"/>
      <c r="C207" s="30"/>
      <c r="D207" s="31"/>
      <c r="E207" s="37"/>
      <c r="F207" s="37"/>
      <c r="G207" s="38"/>
      <c r="H207" s="38"/>
      <c r="I207" s="38"/>
      <c r="J207" s="38"/>
      <c r="K207" s="38"/>
      <c r="L207" s="38"/>
      <c r="M207" s="28"/>
      <c r="N207" s="28"/>
      <c r="O207" s="39"/>
      <c r="P207" s="40"/>
    </row>
    <row r="208" spans="1:16" ht="12.75" customHeight="1">
      <c r="A208" s="28"/>
      <c r="B208" s="42"/>
      <c r="C208" s="41"/>
      <c r="D208" s="43"/>
      <c r="E208" s="44"/>
      <c r="F208" s="44"/>
      <c r="G208" s="45"/>
      <c r="H208" s="45"/>
      <c r="I208" s="45"/>
      <c r="J208" s="45"/>
      <c r="K208" s="45"/>
      <c r="L208" s="45"/>
      <c r="M208" s="41"/>
      <c r="N208" s="41"/>
      <c r="O208" s="233"/>
      <c r="P208" s="234"/>
    </row>
    <row r="209" spans="1:16" ht="12.75" customHeight="1">
      <c r="A209" s="28"/>
      <c r="B209" s="42"/>
      <c r="C209" s="41"/>
      <c r="D209" s="43"/>
      <c r="E209" s="44"/>
      <c r="F209" s="44"/>
      <c r="G209" s="45"/>
      <c r="H209" s="45"/>
      <c r="I209" s="45"/>
      <c r="J209" s="45"/>
      <c r="K209" s="45"/>
      <c r="L209" s="45"/>
      <c r="M209" s="41"/>
      <c r="N209" s="41"/>
      <c r="O209" s="233"/>
      <c r="P209" s="234"/>
    </row>
    <row r="210" spans="1:16" ht="12.75" customHeight="1">
      <c r="A210" s="28"/>
      <c r="B210" s="42"/>
      <c r="C210" s="41"/>
      <c r="D210" s="43"/>
      <c r="E210" s="44"/>
      <c r="F210" s="44"/>
      <c r="G210" s="45"/>
      <c r="H210" s="45"/>
      <c r="I210" s="45"/>
      <c r="J210" s="45"/>
      <c r="K210" s="45"/>
      <c r="L210" s="1"/>
      <c r="M210" s="1"/>
      <c r="N210" s="1"/>
      <c r="O210" s="1"/>
      <c r="P210" s="1"/>
    </row>
    <row r="211" spans="1:16" ht="12.75" customHeight="1">
      <c r="A211" s="28"/>
      <c r="B211" s="4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8"/>
      <c r="B212" s="4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4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1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211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212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213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214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215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216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217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218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219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220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221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222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223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224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225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</row>
    <row r="515" spans="1:16" ht="12.75" customHeight="1">
      <c r="A515" s="1"/>
    </row>
    <row r="516" spans="1:16" ht="12.75" customHeight="1">
      <c r="A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I25" sqref="I25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40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44991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34" t="s">
        <v>16</v>
      </c>
      <c r="B8" s="336"/>
      <c r="C8" s="340" t="s">
        <v>20</v>
      </c>
      <c r="D8" s="340" t="s">
        <v>21</v>
      </c>
      <c r="E8" s="331" t="s">
        <v>22</v>
      </c>
      <c r="F8" s="332"/>
      <c r="G8" s="333"/>
      <c r="H8" s="331" t="s">
        <v>23</v>
      </c>
      <c r="I8" s="332"/>
      <c r="J8" s="333"/>
      <c r="K8" s="23"/>
      <c r="L8" s="50"/>
      <c r="M8" s="50"/>
      <c r="N8" s="1"/>
      <c r="O8" s="1"/>
    </row>
    <row r="9" spans="1:15" ht="36" customHeight="1">
      <c r="A9" s="338"/>
      <c r="B9" s="339"/>
      <c r="C9" s="339"/>
      <c r="D9" s="339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226</v>
      </c>
      <c r="N9" s="1"/>
      <c r="O9" s="1"/>
    </row>
    <row r="10" spans="1:15" ht="12.75" customHeight="1">
      <c r="A10" s="214">
        <v>1</v>
      </c>
      <c r="B10" s="259" t="s">
        <v>227</v>
      </c>
      <c r="C10" s="259">
        <v>17594.349999999999</v>
      </c>
      <c r="D10" s="259">
        <v>17555.600000000002</v>
      </c>
      <c r="E10" s="259">
        <v>17466.450000000004</v>
      </c>
      <c r="F10" s="259">
        <v>17338.550000000003</v>
      </c>
      <c r="G10" s="259">
        <v>17249.400000000005</v>
      </c>
      <c r="H10" s="259">
        <v>17683.500000000004</v>
      </c>
      <c r="I10" s="259">
        <v>17772.650000000005</v>
      </c>
      <c r="J10" s="259">
        <v>17900.550000000003</v>
      </c>
      <c r="K10" s="259">
        <v>17644.75</v>
      </c>
      <c r="L10" s="259">
        <v>17427.7</v>
      </c>
      <c r="M10" s="260"/>
      <c r="N10" s="1"/>
      <c r="O10" s="1"/>
    </row>
    <row r="11" spans="1:15" ht="12.75" customHeight="1">
      <c r="A11" s="214">
        <v>2</v>
      </c>
      <c r="B11" s="264" t="s">
        <v>228</v>
      </c>
      <c r="C11" s="259">
        <v>41251.35</v>
      </c>
      <c r="D11" s="259">
        <v>41082.283333333333</v>
      </c>
      <c r="E11" s="259">
        <v>40774.416666666664</v>
      </c>
      <c r="F11" s="259">
        <v>40297.48333333333</v>
      </c>
      <c r="G11" s="259">
        <v>39989.616666666661</v>
      </c>
      <c r="H11" s="259">
        <v>41559.216666666667</v>
      </c>
      <c r="I11" s="259">
        <v>41867.083333333336</v>
      </c>
      <c r="J11" s="259">
        <v>42344.01666666667</v>
      </c>
      <c r="K11" s="259">
        <v>41390.15</v>
      </c>
      <c r="L11" s="259">
        <v>40605.35</v>
      </c>
      <c r="M11" s="260"/>
      <c r="N11" s="1"/>
      <c r="O11" s="1"/>
    </row>
    <row r="12" spans="1:15" ht="12.75" customHeight="1">
      <c r="A12" s="214">
        <v>3</v>
      </c>
      <c r="B12" s="231" t="s">
        <v>229</v>
      </c>
      <c r="C12" s="232">
        <v>2925.65</v>
      </c>
      <c r="D12" s="232">
        <v>2933.2666666666664</v>
      </c>
      <c r="E12" s="232">
        <v>2913.1833333333329</v>
      </c>
      <c r="F12" s="232">
        <v>2900.7166666666667</v>
      </c>
      <c r="G12" s="232">
        <v>2880.6333333333332</v>
      </c>
      <c r="H12" s="232">
        <v>2945.7333333333327</v>
      </c>
      <c r="I12" s="232">
        <v>2965.8166666666666</v>
      </c>
      <c r="J12" s="232">
        <v>2978.2833333333324</v>
      </c>
      <c r="K12" s="232">
        <v>2953.35</v>
      </c>
      <c r="L12" s="232">
        <v>2920.8</v>
      </c>
      <c r="M12" s="260"/>
      <c r="N12" s="1"/>
      <c r="O12" s="1"/>
    </row>
    <row r="13" spans="1:15" ht="12.75" customHeight="1">
      <c r="A13" s="214">
        <v>4</v>
      </c>
      <c r="B13" s="231" t="s">
        <v>230</v>
      </c>
      <c r="C13" s="232">
        <v>5131.7</v>
      </c>
      <c r="D13" s="232">
        <v>5121.7333333333327</v>
      </c>
      <c r="E13" s="232">
        <v>5095.866666666665</v>
      </c>
      <c r="F13" s="232">
        <v>5060.0333333333319</v>
      </c>
      <c r="G13" s="232">
        <v>5034.1666666666642</v>
      </c>
      <c r="H13" s="232">
        <v>5157.5666666666657</v>
      </c>
      <c r="I13" s="232">
        <v>5183.4333333333325</v>
      </c>
      <c r="J13" s="232">
        <v>5219.2666666666664</v>
      </c>
      <c r="K13" s="232">
        <v>5147.6000000000004</v>
      </c>
      <c r="L13" s="232">
        <v>5085.8999999999996</v>
      </c>
      <c r="M13" s="260"/>
      <c r="N13" s="1"/>
      <c r="O13" s="1"/>
    </row>
    <row r="14" spans="1:15" ht="12.75" customHeight="1">
      <c r="A14" s="214">
        <v>5</v>
      </c>
      <c r="B14" s="231" t="s">
        <v>231</v>
      </c>
      <c r="C14" s="232">
        <v>29817.05</v>
      </c>
      <c r="D14" s="232">
        <v>29859.883333333331</v>
      </c>
      <c r="E14" s="232">
        <v>29731.216666666664</v>
      </c>
      <c r="F14" s="232">
        <v>29645.383333333331</v>
      </c>
      <c r="G14" s="232">
        <v>29516.716666666664</v>
      </c>
      <c r="H14" s="232">
        <v>29945.716666666664</v>
      </c>
      <c r="I14" s="232">
        <v>30074.383333333335</v>
      </c>
      <c r="J14" s="232">
        <v>30160.216666666664</v>
      </c>
      <c r="K14" s="232">
        <v>29988.55</v>
      </c>
      <c r="L14" s="232">
        <v>29774.05</v>
      </c>
      <c r="M14" s="260"/>
      <c r="N14" s="1"/>
      <c r="O14" s="1"/>
    </row>
    <row r="15" spans="1:15" ht="12.75" customHeight="1">
      <c r="A15" s="214">
        <v>6</v>
      </c>
      <c r="B15" s="231" t="s">
        <v>232</v>
      </c>
      <c r="C15" s="232">
        <v>4488.45</v>
      </c>
      <c r="D15" s="232">
        <v>4493.0333333333338</v>
      </c>
      <c r="E15" s="232">
        <v>4470.3166666666675</v>
      </c>
      <c r="F15" s="232">
        <v>4452.1833333333334</v>
      </c>
      <c r="G15" s="232">
        <v>4429.4666666666672</v>
      </c>
      <c r="H15" s="232">
        <v>4511.1666666666679</v>
      </c>
      <c r="I15" s="232">
        <v>4533.8833333333332</v>
      </c>
      <c r="J15" s="232">
        <v>4552.0166666666682</v>
      </c>
      <c r="K15" s="232">
        <v>4515.75</v>
      </c>
      <c r="L15" s="232">
        <v>4474.8999999999996</v>
      </c>
      <c r="M15" s="260"/>
      <c r="N15" s="1"/>
      <c r="O15" s="1"/>
    </row>
    <row r="16" spans="1:15" ht="12.75" customHeight="1">
      <c r="A16" s="214">
        <v>7</v>
      </c>
      <c r="B16" s="231" t="s">
        <v>233</v>
      </c>
      <c r="C16" s="232">
        <v>8623.75</v>
      </c>
      <c r="D16" s="232">
        <v>8616.0500000000011</v>
      </c>
      <c r="E16" s="232">
        <v>8592.1000000000022</v>
      </c>
      <c r="F16" s="232">
        <v>8560.4500000000007</v>
      </c>
      <c r="G16" s="232">
        <v>8536.5000000000018</v>
      </c>
      <c r="H16" s="232">
        <v>8647.7000000000025</v>
      </c>
      <c r="I16" s="232">
        <v>8671.6500000000033</v>
      </c>
      <c r="J16" s="232">
        <v>8703.3000000000029</v>
      </c>
      <c r="K16" s="232">
        <v>8640</v>
      </c>
      <c r="L16" s="232">
        <v>8584.4</v>
      </c>
      <c r="M16" s="260"/>
      <c r="N16" s="1"/>
      <c r="O16" s="1"/>
    </row>
    <row r="17" spans="1:15" ht="12.75" customHeight="1">
      <c r="A17" s="214">
        <v>8</v>
      </c>
      <c r="B17" s="217" t="s">
        <v>285</v>
      </c>
      <c r="C17" s="231">
        <v>3328.75</v>
      </c>
      <c r="D17" s="232">
        <v>3334.6</v>
      </c>
      <c r="E17" s="232">
        <v>3305.2</v>
      </c>
      <c r="F17" s="232">
        <v>3281.65</v>
      </c>
      <c r="G17" s="232">
        <v>3252.25</v>
      </c>
      <c r="H17" s="232">
        <v>3358.1499999999996</v>
      </c>
      <c r="I17" s="232">
        <v>3387.55</v>
      </c>
      <c r="J17" s="232">
        <v>3411.0999999999995</v>
      </c>
      <c r="K17" s="231">
        <v>3364</v>
      </c>
      <c r="L17" s="231">
        <v>3311.05</v>
      </c>
      <c r="M17" s="231">
        <v>4.4644199999999996</v>
      </c>
      <c r="N17" s="1"/>
      <c r="O17" s="1"/>
    </row>
    <row r="18" spans="1:15" ht="12.75" customHeight="1">
      <c r="A18" s="214">
        <v>9</v>
      </c>
      <c r="B18" s="217" t="s">
        <v>43</v>
      </c>
      <c r="C18" s="231">
        <v>1894.05</v>
      </c>
      <c r="D18" s="232">
        <v>1880.1166666666668</v>
      </c>
      <c r="E18" s="232">
        <v>1843.9333333333336</v>
      </c>
      <c r="F18" s="232">
        <v>1793.8166666666668</v>
      </c>
      <c r="G18" s="232">
        <v>1757.6333333333337</v>
      </c>
      <c r="H18" s="232">
        <v>1930.2333333333336</v>
      </c>
      <c r="I18" s="232">
        <v>1966.416666666667</v>
      </c>
      <c r="J18" s="232">
        <v>2016.5333333333335</v>
      </c>
      <c r="K18" s="231">
        <v>1916.3</v>
      </c>
      <c r="L18" s="231">
        <v>1830</v>
      </c>
      <c r="M18" s="231">
        <v>21.575839999999999</v>
      </c>
      <c r="N18" s="1"/>
      <c r="O18" s="1"/>
    </row>
    <row r="19" spans="1:15" ht="12.75" customHeight="1">
      <c r="A19" s="214">
        <v>10</v>
      </c>
      <c r="B19" s="217" t="s">
        <v>59</v>
      </c>
      <c r="C19" s="231">
        <v>623.25</v>
      </c>
      <c r="D19" s="232">
        <v>619.75</v>
      </c>
      <c r="E19" s="232">
        <v>614</v>
      </c>
      <c r="F19" s="232">
        <v>604.75</v>
      </c>
      <c r="G19" s="232">
        <v>599</v>
      </c>
      <c r="H19" s="232">
        <v>629</v>
      </c>
      <c r="I19" s="232">
        <v>634.75</v>
      </c>
      <c r="J19" s="232">
        <v>644</v>
      </c>
      <c r="K19" s="231">
        <v>625.5</v>
      </c>
      <c r="L19" s="231">
        <v>610.5</v>
      </c>
      <c r="M19" s="231">
        <v>16.151599999999998</v>
      </c>
      <c r="N19" s="1"/>
      <c r="O19" s="1"/>
    </row>
    <row r="20" spans="1:15" ht="12.75" customHeight="1">
      <c r="A20" s="214">
        <v>11</v>
      </c>
      <c r="B20" s="217" t="s">
        <v>234</v>
      </c>
      <c r="C20" s="231">
        <v>20161.95</v>
      </c>
      <c r="D20" s="232">
        <v>20115.933333333334</v>
      </c>
      <c r="E20" s="232">
        <v>19952.01666666667</v>
      </c>
      <c r="F20" s="232">
        <v>19742.083333333336</v>
      </c>
      <c r="G20" s="232">
        <v>19578.166666666672</v>
      </c>
      <c r="H20" s="232">
        <v>20325.866666666669</v>
      </c>
      <c r="I20" s="232">
        <v>20489.783333333333</v>
      </c>
      <c r="J20" s="232">
        <v>20699.716666666667</v>
      </c>
      <c r="K20" s="231">
        <v>20279.849999999999</v>
      </c>
      <c r="L20" s="231">
        <v>19906</v>
      </c>
      <c r="M20" s="231">
        <v>7.2870000000000004E-2</v>
      </c>
      <c r="N20" s="1"/>
      <c r="O20" s="1"/>
    </row>
    <row r="21" spans="1:15" ht="12.75" customHeight="1">
      <c r="A21" s="214">
        <v>12</v>
      </c>
      <c r="B21" s="217" t="s">
        <v>45</v>
      </c>
      <c r="C21" s="231">
        <v>1879.5</v>
      </c>
      <c r="D21" s="232">
        <v>1823.6499999999999</v>
      </c>
      <c r="E21" s="232">
        <v>1741.3499999999997</v>
      </c>
      <c r="F21" s="232">
        <v>1603.1999999999998</v>
      </c>
      <c r="G21" s="232">
        <v>1520.8999999999996</v>
      </c>
      <c r="H21" s="232">
        <v>1961.7999999999997</v>
      </c>
      <c r="I21" s="232">
        <v>2044.1</v>
      </c>
      <c r="J21" s="232">
        <v>2182.25</v>
      </c>
      <c r="K21" s="231">
        <v>1905.95</v>
      </c>
      <c r="L21" s="231">
        <v>1685.5</v>
      </c>
      <c r="M21" s="231">
        <v>228.88891000000001</v>
      </c>
      <c r="N21" s="1"/>
      <c r="O21" s="1"/>
    </row>
    <row r="22" spans="1:15" ht="12.75" customHeight="1">
      <c r="A22" s="214">
        <v>13</v>
      </c>
      <c r="B22" s="217" t="s">
        <v>235</v>
      </c>
      <c r="C22" s="231">
        <v>561.75</v>
      </c>
      <c r="D22" s="232">
        <v>561.75</v>
      </c>
      <c r="E22" s="232">
        <v>561.75</v>
      </c>
      <c r="F22" s="232">
        <v>561.75</v>
      </c>
      <c r="G22" s="232">
        <v>561.75</v>
      </c>
      <c r="H22" s="232">
        <v>561.75</v>
      </c>
      <c r="I22" s="232">
        <v>561.75</v>
      </c>
      <c r="J22" s="232">
        <v>561.75</v>
      </c>
      <c r="K22" s="231">
        <v>561.75</v>
      </c>
      <c r="L22" s="231">
        <v>561.75</v>
      </c>
      <c r="M22" s="231">
        <v>0.58628999999999998</v>
      </c>
      <c r="N22" s="1"/>
      <c r="O22" s="1"/>
    </row>
    <row r="23" spans="1:15" ht="12.75" customHeight="1">
      <c r="A23" s="214">
        <v>14</v>
      </c>
      <c r="B23" s="217" t="s">
        <v>46</v>
      </c>
      <c r="C23" s="231">
        <v>684.65</v>
      </c>
      <c r="D23" s="232">
        <v>679.73333333333335</v>
      </c>
      <c r="E23" s="232">
        <v>655.4666666666667</v>
      </c>
      <c r="F23" s="232">
        <v>626.2833333333333</v>
      </c>
      <c r="G23" s="232">
        <v>602.01666666666665</v>
      </c>
      <c r="H23" s="232">
        <v>708.91666666666674</v>
      </c>
      <c r="I23" s="232">
        <v>733.18333333333339</v>
      </c>
      <c r="J23" s="232">
        <v>762.36666666666679</v>
      </c>
      <c r="K23" s="231">
        <v>704</v>
      </c>
      <c r="L23" s="231">
        <v>650.54999999999995</v>
      </c>
      <c r="M23" s="231">
        <v>428.32968</v>
      </c>
      <c r="N23" s="1"/>
      <c r="O23" s="1"/>
    </row>
    <row r="24" spans="1:15" ht="12.75" customHeight="1">
      <c r="A24" s="214">
        <v>15</v>
      </c>
      <c r="B24" s="217" t="s">
        <v>236</v>
      </c>
      <c r="C24" s="231">
        <v>781.3</v>
      </c>
      <c r="D24" s="232">
        <v>772.63333333333321</v>
      </c>
      <c r="E24" s="232">
        <v>763.96666666666647</v>
      </c>
      <c r="F24" s="232">
        <v>746.63333333333321</v>
      </c>
      <c r="G24" s="232">
        <v>737.96666666666647</v>
      </c>
      <c r="H24" s="232">
        <v>789.96666666666647</v>
      </c>
      <c r="I24" s="232">
        <v>798.63333333333321</v>
      </c>
      <c r="J24" s="232">
        <v>815.96666666666647</v>
      </c>
      <c r="K24" s="231">
        <v>781.3</v>
      </c>
      <c r="L24" s="231">
        <v>755.3</v>
      </c>
      <c r="M24" s="231">
        <v>34.875889999999998</v>
      </c>
      <c r="N24" s="1"/>
      <c r="O24" s="1"/>
    </row>
    <row r="25" spans="1:15" ht="12.75" customHeight="1">
      <c r="A25" s="214">
        <v>16</v>
      </c>
      <c r="B25" s="217" t="s">
        <v>237</v>
      </c>
      <c r="C25" s="231">
        <v>744.15</v>
      </c>
      <c r="D25" s="232">
        <v>744.15</v>
      </c>
      <c r="E25" s="232">
        <v>744.15</v>
      </c>
      <c r="F25" s="232">
        <v>744.15</v>
      </c>
      <c r="G25" s="232">
        <v>744.15</v>
      </c>
      <c r="H25" s="232">
        <v>744.15</v>
      </c>
      <c r="I25" s="232">
        <v>744.15</v>
      </c>
      <c r="J25" s="232">
        <v>744.15</v>
      </c>
      <c r="K25" s="231">
        <v>744.15</v>
      </c>
      <c r="L25" s="231">
        <v>744.15</v>
      </c>
      <c r="M25" s="231">
        <v>10.149760000000001</v>
      </c>
      <c r="N25" s="1"/>
      <c r="O25" s="1"/>
    </row>
    <row r="26" spans="1:15" ht="12.75" customHeight="1">
      <c r="A26" s="214">
        <v>17</v>
      </c>
      <c r="B26" s="217" t="s">
        <v>845</v>
      </c>
      <c r="C26" s="231">
        <v>418.55</v>
      </c>
      <c r="D26" s="232">
        <v>417.41666666666669</v>
      </c>
      <c r="E26" s="232">
        <v>416.28333333333336</v>
      </c>
      <c r="F26" s="232">
        <v>414.01666666666665</v>
      </c>
      <c r="G26" s="232">
        <v>412.88333333333333</v>
      </c>
      <c r="H26" s="232">
        <v>419.68333333333339</v>
      </c>
      <c r="I26" s="232">
        <v>420.81666666666672</v>
      </c>
      <c r="J26" s="232">
        <v>423.08333333333343</v>
      </c>
      <c r="K26" s="231">
        <v>418.55</v>
      </c>
      <c r="L26" s="231">
        <v>415.15</v>
      </c>
      <c r="M26" s="231">
        <v>9.5250500000000002</v>
      </c>
      <c r="N26" s="1"/>
      <c r="O26" s="1"/>
    </row>
    <row r="27" spans="1:15" ht="12.75" customHeight="1">
      <c r="A27" s="214">
        <v>18</v>
      </c>
      <c r="B27" s="217" t="s">
        <v>238</v>
      </c>
      <c r="C27" s="231">
        <v>154.55000000000001</v>
      </c>
      <c r="D27" s="232">
        <v>154.18333333333334</v>
      </c>
      <c r="E27" s="232">
        <v>152.86666666666667</v>
      </c>
      <c r="F27" s="232">
        <v>151.18333333333334</v>
      </c>
      <c r="G27" s="232">
        <v>149.86666666666667</v>
      </c>
      <c r="H27" s="232">
        <v>155.86666666666667</v>
      </c>
      <c r="I27" s="232">
        <v>157.18333333333334</v>
      </c>
      <c r="J27" s="232">
        <v>158.86666666666667</v>
      </c>
      <c r="K27" s="231">
        <v>155.5</v>
      </c>
      <c r="L27" s="231">
        <v>152.5</v>
      </c>
      <c r="M27" s="231">
        <v>40.316299999999998</v>
      </c>
      <c r="N27" s="1"/>
      <c r="O27" s="1"/>
    </row>
    <row r="28" spans="1:15" ht="12.75" customHeight="1">
      <c r="A28" s="214">
        <v>19</v>
      </c>
      <c r="B28" s="217" t="s">
        <v>41</v>
      </c>
      <c r="C28" s="231">
        <v>236</v>
      </c>
      <c r="D28" s="232">
        <v>235.81666666666669</v>
      </c>
      <c r="E28" s="232">
        <v>233.88333333333338</v>
      </c>
      <c r="F28" s="232">
        <v>231.76666666666668</v>
      </c>
      <c r="G28" s="232">
        <v>229.83333333333337</v>
      </c>
      <c r="H28" s="232">
        <v>237.93333333333339</v>
      </c>
      <c r="I28" s="232">
        <v>239.86666666666673</v>
      </c>
      <c r="J28" s="232">
        <v>241.98333333333341</v>
      </c>
      <c r="K28" s="231">
        <v>237.75</v>
      </c>
      <c r="L28" s="231">
        <v>233.7</v>
      </c>
      <c r="M28" s="231">
        <v>14.65579</v>
      </c>
      <c r="N28" s="1"/>
      <c r="O28" s="1"/>
    </row>
    <row r="29" spans="1:15" ht="12.75" customHeight="1">
      <c r="A29" s="214">
        <v>20</v>
      </c>
      <c r="B29" s="217" t="s">
        <v>48</v>
      </c>
      <c r="C29" s="231">
        <v>3159.2</v>
      </c>
      <c r="D29" s="232">
        <v>3148.7166666666667</v>
      </c>
      <c r="E29" s="232">
        <v>3129.8333333333335</v>
      </c>
      <c r="F29" s="232">
        <v>3100.4666666666667</v>
      </c>
      <c r="G29" s="232">
        <v>3081.5833333333335</v>
      </c>
      <c r="H29" s="232">
        <v>3178.0833333333335</v>
      </c>
      <c r="I29" s="232">
        <v>3196.9666666666667</v>
      </c>
      <c r="J29" s="232">
        <v>3226.3333333333335</v>
      </c>
      <c r="K29" s="231">
        <v>3167.6</v>
      </c>
      <c r="L29" s="231">
        <v>3119.35</v>
      </c>
      <c r="M29" s="231">
        <v>0.36163000000000001</v>
      </c>
      <c r="N29" s="1"/>
      <c r="O29" s="1"/>
    </row>
    <row r="30" spans="1:15" ht="12.75" customHeight="1">
      <c r="A30" s="214">
        <v>21</v>
      </c>
      <c r="B30" s="217" t="s">
        <v>51</v>
      </c>
      <c r="C30" s="231">
        <v>391.85</v>
      </c>
      <c r="D30" s="232">
        <v>388.95</v>
      </c>
      <c r="E30" s="232">
        <v>378.5</v>
      </c>
      <c r="F30" s="232">
        <v>365.15000000000003</v>
      </c>
      <c r="G30" s="232">
        <v>354.70000000000005</v>
      </c>
      <c r="H30" s="232">
        <v>402.29999999999995</v>
      </c>
      <c r="I30" s="232">
        <v>412.74999999999989</v>
      </c>
      <c r="J30" s="232">
        <v>426.09999999999991</v>
      </c>
      <c r="K30" s="231">
        <v>399.4</v>
      </c>
      <c r="L30" s="231">
        <v>375.6</v>
      </c>
      <c r="M30" s="231">
        <v>400.22359</v>
      </c>
      <c r="N30" s="1"/>
      <c r="O30" s="1"/>
    </row>
    <row r="31" spans="1:15" ht="12.75" customHeight="1">
      <c r="A31" s="214">
        <v>22</v>
      </c>
      <c r="B31" s="217" t="s">
        <v>53</v>
      </c>
      <c r="C31" s="231">
        <v>4408.3</v>
      </c>
      <c r="D31" s="232">
        <v>4415.7333333333327</v>
      </c>
      <c r="E31" s="232">
        <v>4386.4666666666653</v>
      </c>
      <c r="F31" s="232">
        <v>4364.6333333333323</v>
      </c>
      <c r="G31" s="232">
        <v>4335.366666666665</v>
      </c>
      <c r="H31" s="232">
        <v>4437.5666666666657</v>
      </c>
      <c r="I31" s="232">
        <v>4466.8333333333339</v>
      </c>
      <c r="J31" s="232">
        <v>4488.6666666666661</v>
      </c>
      <c r="K31" s="231">
        <v>4445</v>
      </c>
      <c r="L31" s="231">
        <v>4393.8999999999996</v>
      </c>
      <c r="M31" s="231">
        <v>1.68868</v>
      </c>
      <c r="N31" s="1"/>
      <c r="O31" s="1"/>
    </row>
    <row r="32" spans="1:15" ht="12.75" customHeight="1">
      <c r="A32" s="214">
        <v>23</v>
      </c>
      <c r="B32" s="217" t="s">
        <v>55</v>
      </c>
      <c r="C32" s="231">
        <v>145.05000000000001</v>
      </c>
      <c r="D32" s="232">
        <v>145.20000000000002</v>
      </c>
      <c r="E32" s="232">
        <v>144.50000000000003</v>
      </c>
      <c r="F32" s="232">
        <v>143.95000000000002</v>
      </c>
      <c r="G32" s="232">
        <v>143.25000000000003</v>
      </c>
      <c r="H32" s="232">
        <v>145.75000000000003</v>
      </c>
      <c r="I32" s="232">
        <v>146.45000000000002</v>
      </c>
      <c r="J32" s="232">
        <v>147.00000000000003</v>
      </c>
      <c r="K32" s="231">
        <v>145.9</v>
      </c>
      <c r="L32" s="231">
        <v>144.65</v>
      </c>
      <c r="M32" s="231">
        <v>31.02815</v>
      </c>
      <c r="N32" s="1"/>
      <c r="O32" s="1"/>
    </row>
    <row r="33" spans="1:15" ht="12.75" customHeight="1">
      <c r="A33" s="214">
        <v>24</v>
      </c>
      <c r="B33" s="217" t="s">
        <v>57</v>
      </c>
      <c r="C33" s="231">
        <v>2828.85</v>
      </c>
      <c r="D33" s="232">
        <v>2830.5</v>
      </c>
      <c r="E33" s="232">
        <v>2809</v>
      </c>
      <c r="F33" s="232">
        <v>2789.15</v>
      </c>
      <c r="G33" s="232">
        <v>2767.65</v>
      </c>
      <c r="H33" s="232">
        <v>2850.35</v>
      </c>
      <c r="I33" s="232">
        <v>2871.85</v>
      </c>
      <c r="J33" s="232">
        <v>2891.7</v>
      </c>
      <c r="K33" s="231">
        <v>2852</v>
      </c>
      <c r="L33" s="231">
        <v>2810.65</v>
      </c>
      <c r="M33" s="231">
        <v>6.7929500000000003</v>
      </c>
      <c r="N33" s="1"/>
      <c r="O33" s="1"/>
    </row>
    <row r="34" spans="1:15" ht="12.75" customHeight="1">
      <c r="A34" s="214">
        <v>25</v>
      </c>
      <c r="B34" s="217" t="s">
        <v>298</v>
      </c>
      <c r="C34" s="231">
        <v>1921.2</v>
      </c>
      <c r="D34" s="232">
        <v>1915.75</v>
      </c>
      <c r="E34" s="232">
        <v>1906.5</v>
      </c>
      <c r="F34" s="232">
        <v>1891.8</v>
      </c>
      <c r="G34" s="232">
        <v>1882.55</v>
      </c>
      <c r="H34" s="232">
        <v>1930.45</v>
      </c>
      <c r="I34" s="232">
        <v>1939.7</v>
      </c>
      <c r="J34" s="232">
        <v>1954.4</v>
      </c>
      <c r="K34" s="231">
        <v>1925</v>
      </c>
      <c r="L34" s="231">
        <v>1901.05</v>
      </c>
      <c r="M34" s="231">
        <v>1.9166099999999999</v>
      </c>
      <c r="N34" s="1"/>
      <c r="O34" s="1"/>
    </row>
    <row r="35" spans="1:15" ht="12.75" customHeight="1">
      <c r="A35" s="214">
        <v>26</v>
      </c>
      <c r="B35" s="217" t="s">
        <v>60</v>
      </c>
      <c r="C35" s="231">
        <v>459.95</v>
      </c>
      <c r="D35" s="232">
        <v>461.16666666666669</v>
      </c>
      <c r="E35" s="232">
        <v>457.33333333333337</v>
      </c>
      <c r="F35" s="232">
        <v>454.7166666666667</v>
      </c>
      <c r="G35" s="232">
        <v>450.88333333333338</v>
      </c>
      <c r="H35" s="232">
        <v>463.78333333333336</v>
      </c>
      <c r="I35" s="232">
        <v>467.61666666666673</v>
      </c>
      <c r="J35" s="232">
        <v>470.23333333333335</v>
      </c>
      <c r="K35" s="231">
        <v>465</v>
      </c>
      <c r="L35" s="231">
        <v>458.55</v>
      </c>
      <c r="M35" s="231">
        <v>6.1930100000000001</v>
      </c>
      <c r="N35" s="1"/>
      <c r="O35" s="1"/>
    </row>
    <row r="36" spans="1:15" ht="12.75" customHeight="1">
      <c r="A36" s="214">
        <v>27</v>
      </c>
      <c r="B36" s="217" t="s">
        <v>240</v>
      </c>
      <c r="C36" s="231">
        <v>3463.25</v>
      </c>
      <c r="D36" s="232">
        <v>3452.5499999999997</v>
      </c>
      <c r="E36" s="232">
        <v>3431.0999999999995</v>
      </c>
      <c r="F36" s="232">
        <v>3398.95</v>
      </c>
      <c r="G36" s="232">
        <v>3377.4999999999995</v>
      </c>
      <c r="H36" s="232">
        <v>3484.6999999999994</v>
      </c>
      <c r="I36" s="232">
        <v>3506.1499999999992</v>
      </c>
      <c r="J36" s="232">
        <v>3538.2999999999993</v>
      </c>
      <c r="K36" s="231">
        <v>3474</v>
      </c>
      <c r="L36" s="231">
        <v>3420.4</v>
      </c>
      <c r="M36" s="231">
        <v>2.6463299999999998</v>
      </c>
      <c r="N36" s="1"/>
      <c r="O36" s="1"/>
    </row>
    <row r="37" spans="1:15" ht="12.75" customHeight="1">
      <c r="A37" s="214">
        <v>28</v>
      </c>
      <c r="B37" s="217" t="s">
        <v>61</v>
      </c>
      <c r="C37" s="231">
        <v>852.65</v>
      </c>
      <c r="D37" s="232">
        <v>852.2833333333333</v>
      </c>
      <c r="E37" s="232">
        <v>845.96666666666658</v>
      </c>
      <c r="F37" s="232">
        <v>839.2833333333333</v>
      </c>
      <c r="G37" s="232">
        <v>832.96666666666658</v>
      </c>
      <c r="H37" s="232">
        <v>858.96666666666658</v>
      </c>
      <c r="I37" s="232">
        <v>865.28333333333319</v>
      </c>
      <c r="J37" s="232">
        <v>871.96666666666658</v>
      </c>
      <c r="K37" s="231">
        <v>858.6</v>
      </c>
      <c r="L37" s="231">
        <v>845.6</v>
      </c>
      <c r="M37" s="231">
        <v>79.778040000000004</v>
      </c>
      <c r="N37" s="1"/>
      <c r="O37" s="1"/>
    </row>
    <row r="38" spans="1:15" ht="12.75" customHeight="1">
      <c r="A38" s="214">
        <v>29</v>
      </c>
      <c r="B38" s="217" t="s">
        <v>62</v>
      </c>
      <c r="C38" s="231">
        <v>3732</v>
      </c>
      <c r="D38" s="232">
        <v>3725.8166666666671</v>
      </c>
      <c r="E38" s="232">
        <v>3703.6333333333341</v>
      </c>
      <c r="F38" s="232">
        <v>3675.2666666666669</v>
      </c>
      <c r="G38" s="232">
        <v>3653.0833333333339</v>
      </c>
      <c r="H38" s="232">
        <v>3754.1833333333343</v>
      </c>
      <c r="I38" s="232">
        <v>3776.3666666666677</v>
      </c>
      <c r="J38" s="232">
        <v>3804.7333333333345</v>
      </c>
      <c r="K38" s="231">
        <v>3748</v>
      </c>
      <c r="L38" s="231">
        <v>3697.45</v>
      </c>
      <c r="M38" s="231">
        <v>2.8141099999999999</v>
      </c>
      <c r="N38" s="1"/>
      <c r="O38" s="1"/>
    </row>
    <row r="39" spans="1:15" ht="12.75" customHeight="1">
      <c r="A39" s="214">
        <v>30</v>
      </c>
      <c r="B39" s="217" t="s">
        <v>65</v>
      </c>
      <c r="C39" s="231">
        <v>6100.05</v>
      </c>
      <c r="D39" s="232">
        <v>6104.6833333333334</v>
      </c>
      <c r="E39" s="232">
        <v>6068.3666666666668</v>
      </c>
      <c r="F39" s="232">
        <v>6036.6833333333334</v>
      </c>
      <c r="G39" s="232">
        <v>6000.3666666666668</v>
      </c>
      <c r="H39" s="232">
        <v>6136.3666666666668</v>
      </c>
      <c r="I39" s="232">
        <v>6172.6833333333343</v>
      </c>
      <c r="J39" s="232">
        <v>6204.3666666666668</v>
      </c>
      <c r="K39" s="231">
        <v>6141</v>
      </c>
      <c r="L39" s="231">
        <v>6073</v>
      </c>
      <c r="M39" s="231">
        <v>7.1203700000000003</v>
      </c>
      <c r="N39" s="1"/>
      <c r="O39" s="1"/>
    </row>
    <row r="40" spans="1:15" ht="12.75" customHeight="1">
      <c r="A40" s="214">
        <v>31</v>
      </c>
      <c r="B40" s="217" t="s">
        <v>64</v>
      </c>
      <c r="C40" s="231">
        <v>1355.35</v>
      </c>
      <c r="D40" s="232">
        <v>1355.3</v>
      </c>
      <c r="E40" s="232">
        <v>1346.1499999999999</v>
      </c>
      <c r="F40" s="232">
        <v>1336.9499999999998</v>
      </c>
      <c r="G40" s="232">
        <v>1327.7999999999997</v>
      </c>
      <c r="H40" s="232">
        <v>1364.5</v>
      </c>
      <c r="I40" s="232">
        <v>1373.65</v>
      </c>
      <c r="J40" s="232">
        <v>1382.8500000000001</v>
      </c>
      <c r="K40" s="231">
        <v>1364.45</v>
      </c>
      <c r="L40" s="231">
        <v>1346.1</v>
      </c>
      <c r="M40" s="231">
        <v>11.994870000000001</v>
      </c>
      <c r="N40" s="1"/>
      <c r="O40" s="1"/>
    </row>
    <row r="41" spans="1:15" ht="12.75" customHeight="1">
      <c r="A41" s="214">
        <v>32</v>
      </c>
      <c r="B41" s="217" t="s">
        <v>241</v>
      </c>
      <c r="C41" s="231">
        <v>6152.65</v>
      </c>
      <c r="D41" s="232">
        <v>6187.8499999999995</v>
      </c>
      <c r="E41" s="232">
        <v>6079.6999999999989</v>
      </c>
      <c r="F41" s="232">
        <v>6006.7499999999991</v>
      </c>
      <c r="G41" s="232">
        <v>5898.5999999999985</v>
      </c>
      <c r="H41" s="232">
        <v>6260.7999999999993</v>
      </c>
      <c r="I41" s="232">
        <v>6368.9499999999989</v>
      </c>
      <c r="J41" s="232">
        <v>6441.9</v>
      </c>
      <c r="K41" s="231">
        <v>6296</v>
      </c>
      <c r="L41" s="231">
        <v>6114.9</v>
      </c>
      <c r="M41" s="231">
        <v>0.13976</v>
      </c>
      <c r="N41" s="1"/>
      <c r="O41" s="1"/>
    </row>
    <row r="42" spans="1:15" ht="12.75" customHeight="1">
      <c r="A42" s="214">
        <v>33</v>
      </c>
      <c r="B42" s="217" t="s">
        <v>66</v>
      </c>
      <c r="C42" s="231">
        <v>2049.1999999999998</v>
      </c>
      <c r="D42" s="232">
        <v>2057.75</v>
      </c>
      <c r="E42" s="232">
        <v>2036.0500000000002</v>
      </c>
      <c r="F42" s="232">
        <v>2022.9</v>
      </c>
      <c r="G42" s="232">
        <v>2001.2000000000003</v>
      </c>
      <c r="H42" s="232">
        <v>2070.9</v>
      </c>
      <c r="I42" s="232">
        <v>2092.6</v>
      </c>
      <c r="J42" s="232">
        <v>2105.75</v>
      </c>
      <c r="K42" s="231">
        <v>2079.4499999999998</v>
      </c>
      <c r="L42" s="231">
        <v>2044.6</v>
      </c>
      <c r="M42" s="231">
        <v>1.24272</v>
      </c>
      <c r="N42" s="1"/>
      <c r="O42" s="1"/>
    </row>
    <row r="43" spans="1:15" ht="12.75" customHeight="1">
      <c r="A43" s="214">
        <v>34</v>
      </c>
      <c r="B43" s="217" t="s">
        <v>67</v>
      </c>
      <c r="C43" s="231">
        <v>233.45</v>
      </c>
      <c r="D43" s="232">
        <v>234.86666666666667</v>
      </c>
      <c r="E43" s="232">
        <v>231.48333333333335</v>
      </c>
      <c r="F43" s="232">
        <v>229.51666666666668</v>
      </c>
      <c r="G43" s="232">
        <v>226.13333333333335</v>
      </c>
      <c r="H43" s="232">
        <v>236.83333333333334</v>
      </c>
      <c r="I43" s="232">
        <v>240.21666666666667</v>
      </c>
      <c r="J43" s="232">
        <v>242.18333333333334</v>
      </c>
      <c r="K43" s="231">
        <v>238.25</v>
      </c>
      <c r="L43" s="231">
        <v>232.9</v>
      </c>
      <c r="M43" s="231">
        <v>50.270350000000001</v>
      </c>
      <c r="N43" s="1"/>
      <c r="O43" s="1"/>
    </row>
    <row r="44" spans="1:15" ht="12.75" customHeight="1">
      <c r="A44" s="214">
        <v>35</v>
      </c>
      <c r="B44" s="217" t="s">
        <v>68</v>
      </c>
      <c r="C44" s="231">
        <v>172.9</v>
      </c>
      <c r="D44" s="232">
        <v>171.54999999999998</v>
      </c>
      <c r="E44" s="232">
        <v>169.34999999999997</v>
      </c>
      <c r="F44" s="232">
        <v>165.79999999999998</v>
      </c>
      <c r="G44" s="232">
        <v>163.59999999999997</v>
      </c>
      <c r="H44" s="232">
        <v>175.09999999999997</v>
      </c>
      <c r="I44" s="232">
        <v>177.29999999999995</v>
      </c>
      <c r="J44" s="232">
        <v>180.84999999999997</v>
      </c>
      <c r="K44" s="231">
        <v>173.75</v>
      </c>
      <c r="L44" s="231">
        <v>168</v>
      </c>
      <c r="M44" s="231">
        <v>349.46789999999999</v>
      </c>
      <c r="N44" s="1"/>
      <c r="O44" s="1"/>
    </row>
    <row r="45" spans="1:15" ht="12.75" customHeight="1">
      <c r="A45" s="214">
        <v>36</v>
      </c>
      <c r="B45" s="217" t="s">
        <v>242</v>
      </c>
      <c r="C45" s="231">
        <v>80.3</v>
      </c>
      <c r="D45" s="232">
        <v>79.166666666666671</v>
      </c>
      <c r="E45" s="232">
        <v>77.433333333333337</v>
      </c>
      <c r="F45" s="232">
        <v>74.566666666666663</v>
      </c>
      <c r="G45" s="232">
        <v>72.833333333333329</v>
      </c>
      <c r="H45" s="232">
        <v>82.033333333333346</v>
      </c>
      <c r="I45" s="232">
        <v>83.766666666666666</v>
      </c>
      <c r="J45" s="232">
        <v>86.633333333333354</v>
      </c>
      <c r="K45" s="231">
        <v>80.900000000000006</v>
      </c>
      <c r="L45" s="231">
        <v>76.3</v>
      </c>
      <c r="M45" s="231">
        <v>275.96571999999998</v>
      </c>
      <c r="N45" s="1"/>
      <c r="O45" s="1"/>
    </row>
    <row r="46" spans="1:15" ht="12.75" customHeight="1">
      <c r="A46" s="214">
        <v>37</v>
      </c>
      <c r="B46" s="217" t="s">
        <v>69</v>
      </c>
      <c r="C46" s="231">
        <v>1405.2</v>
      </c>
      <c r="D46" s="232">
        <v>1401.4333333333332</v>
      </c>
      <c r="E46" s="232">
        <v>1390.8666666666663</v>
      </c>
      <c r="F46" s="232">
        <v>1376.5333333333331</v>
      </c>
      <c r="G46" s="232">
        <v>1365.9666666666662</v>
      </c>
      <c r="H46" s="232">
        <v>1415.7666666666664</v>
      </c>
      <c r="I46" s="232">
        <v>1426.3333333333335</v>
      </c>
      <c r="J46" s="232">
        <v>1440.6666666666665</v>
      </c>
      <c r="K46" s="231">
        <v>1412</v>
      </c>
      <c r="L46" s="231">
        <v>1387.1</v>
      </c>
      <c r="M46" s="231">
        <v>7.4269600000000002</v>
      </c>
      <c r="N46" s="1"/>
      <c r="O46" s="1"/>
    </row>
    <row r="47" spans="1:15" ht="12.75" customHeight="1">
      <c r="A47" s="214">
        <v>38</v>
      </c>
      <c r="B47" s="217" t="s">
        <v>72</v>
      </c>
      <c r="C47" s="231">
        <v>580.75</v>
      </c>
      <c r="D47" s="232">
        <v>582.06666666666661</v>
      </c>
      <c r="E47" s="232">
        <v>575.28333333333319</v>
      </c>
      <c r="F47" s="232">
        <v>569.81666666666661</v>
      </c>
      <c r="G47" s="232">
        <v>563.03333333333319</v>
      </c>
      <c r="H47" s="232">
        <v>587.53333333333319</v>
      </c>
      <c r="I47" s="232">
        <v>594.31666666666649</v>
      </c>
      <c r="J47" s="232">
        <v>599.78333333333319</v>
      </c>
      <c r="K47" s="231">
        <v>588.85</v>
      </c>
      <c r="L47" s="231">
        <v>576.6</v>
      </c>
      <c r="M47" s="231">
        <v>8.4735499999999995</v>
      </c>
      <c r="N47" s="1"/>
      <c r="O47" s="1"/>
    </row>
    <row r="48" spans="1:15" ht="12.75" customHeight="1">
      <c r="A48" s="214">
        <v>39</v>
      </c>
      <c r="B48" s="217" t="s">
        <v>71</v>
      </c>
      <c r="C48" s="231">
        <v>95.85</v>
      </c>
      <c r="D48" s="232">
        <v>96.383333333333326</v>
      </c>
      <c r="E48" s="232">
        <v>95.066666666666649</v>
      </c>
      <c r="F48" s="232">
        <v>94.283333333333317</v>
      </c>
      <c r="G48" s="232">
        <v>92.96666666666664</v>
      </c>
      <c r="H48" s="232">
        <v>97.166666666666657</v>
      </c>
      <c r="I48" s="232">
        <v>98.48333333333332</v>
      </c>
      <c r="J48" s="232">
        <v>99.266666666666666</v>
      </c>
      <c r="K48" s="231">
        <v>97.7</v>
      </c>
      <c r="L48" s="231">
        <v>95.6</v>
      </c>
      <c r="M48" s="231">
        <v>79.383480000000006</v>
      </c>
      <c r="N48" s="1"/>
      <c r="O48" s="1"/>
    </row>
    <row r="49" spans="1:15" ht="12.75" customHeight="1">
      <c r="A49" s="214">
        <v>40</v>
      </c>
      <c r="B49" s="217" t="s">
        <v>73</v>
      </c>
      <c r="C49" s="231">
        <v>825.05</v>
      </c>
      <c r="D49" s="232">
        <v>828.16666666666663</v>
      </c>
      <c r="E49" s="232">
        <v>811.38333333333321</v>
      </c>
      <c r="F49" s="232">
        <v>797.71666666666658</v>
      </c>
      <c r="G49" s="232">
        <v>780.93333333333317</v>
      </c>
      <c r="H49" s="232">
        <v>841.83333333333326</v>
      </c>
      <c r="I49" s="232">
        <v>858.61666666666679</v>
      </c>
      <c r="J49" s="232">
        <v>872.2833333333333</v>
      </c>
      <c r="K49" s="231">
        <v>844.95</v>
      </c>
      <c r="L49" s="231">
        <v>814.5</v>
      </c>
      <c r="M49" s="231">
        <v>14.75015</v>
      </c>
      <c r="N49" s="1"/>
      <c r="O49" s="1"/>
    </row>
    <row r="50" spans="1:15" ht="12.75" customHeight="1">
      <c r="A50" s="214">
        <v>41</v>
      </c>
      <c r="B50" s="217" t="s">
        <v>76</v>
      </c>
      <c r="C50" s="231">
        <v>74.7</v>
      </c>
      <c r="D50" s="232">
        <v>74.766666666666666</v>
      </c>
      <c r="E50" s="232">
        <v>74.033333333333331</v>
      </c>
      <c r="F50" s="232">
        <v>73.36666666666666</v>
      </c>
      <c r="G50" s="232">
        <v>72.633333333333326</v>
      </c>
      <c r="H50" s="232">
        <v>75.433333333333337</v>
      </c>
      <c r="I50" s="232">
        <v>76.166666666666657</v>
      </c>
      <c r="J50" s="232">
        <v>76.833333333333343</v>
      </c>
      <c r="K50" s="231">
        <v>75.5</v>
      </c>
      <c r="L50" s="231">
        <v>74.099999999999994</v>
      </c>
      <c r="M50" s="231">
        <v>125.36302000000001</v>
      </c>
      <c r="N50" s="1"/>
      <c r="O50" s="1"/>
    </row>
    <row r="51" spans="1:15" ht="12.75" customHeight="1">
      <c r="A51" s="214">
        <v>42</v>
      </c>
      <c r="B51" s="217" t="s">
        <v>80</v>
      </c>
      <c r="C51" s="231">
        <v>321.39999999999998</v>
      </c>
      <c r="D51" s="232">
        <v>321.84999999999997</v>
      </c>
      <c r="E51" s="232">
        <v>319.79999999999995</v>
      </c>
      <c r="F51" s="232">
        <v>318.2</v>
      </c>
      <c r="G51" s="232">
        <v>316.14999999999998</v>
      </c>
      <c r="H51" s="232">
        <v>323.44999999999993</v>
      </c>
      <c r="I51" s="232">
        <v>325.5</v>
      </c>
      <c r="J51" s="232">
        <v>327.09999999999991</v>
      </c>
      <c r="K51" s="231">
        <v>323.89999999999998</v>
      </c>
      <c r="L51" s="231">
        <v>320.25</v>
      </c>
      <c r="M51" s="231">
        <v>21.13101</v>
      </c>
      <c r="N51" s="1"/>
      <c r="O51" s="1"/>
    </row>
    <row r="52" spans="1:15" ht="12.75" customHeight="1">
      <c r="A52" s="214">
        <v>43</v>
      </c>
      <c r="B52" s="217" t="s">
        <v>75</v>
      </c>
      <c r="C52" s="231">
        <v>764.4</v>
      </c>
      <c r="D52" s="232">
        <v>757.94999999999993</v>
      </c>
      <c r="E52" s="232">
        <v>749.99999999999989</v>
      </c>
      <c r="F52" s="232">
        <v>735.59999999999991</v>
      </c>
      <c r="G52" s="232">
        <v>727.64999999999986</v>
      </c>
      <c r="H52" s="232">
        <v>772.34999999999991</v>
      </c>
      <c r="I52" s="232">
        <v>780.3</v>
      </c>
      <c r="J52" s="232">
        <v>794.69999999999993</v>
      </c>
      <c r="K52" s="231">
        <v>765.9</v>
      </c>
      <c r="L52" s="231">
        <v>743.55</v>
      </c>
      <c r="M52" s="231">
        <v>57.593330000000002</v>
      </c>
      <c r="N52" s="1"/>
      <c r="O52" s="1"/>
    </row>
    <row r="53" spans="1:15" ht="12.75" customHeight="1">
      <c r="A53" s="214">
        <v>44</v>
      </c>
      <c r="B53" s="217" t="s">
        <v>77</v>
      </c>
      <c r="C53" s="231">
        <v>225.55</v>
      </c>
      <c r="D53" s="232">
        <v>224.85</v>
      </c>
      <c r="E53" s="232">
        <v>223.5</v>
      </c>
      <c r="F53" s="232">
        <v>221.45000000000002</v>
      </c>
      <c r="G53" s="232">
        <v>220.10000000000002</v>
      </c>
      <c r="H53" s="232">
        <v>226.89999999999998</v>
      </c>
      <c r="I53" s="232">
        <v>228.24999999999994</v>
      </c>
      <c r="J53" s="232">
        <v>230.29999999999995</v>
      </c>
      <c r="K53" s="231">
        <v>226.2</v>
      </c>
      <c r="L53" s="231">
        <v>222.8</v>
      </c>
      <c r="M53" s="231">
        <v>39.760080000000002</v>
      </c>
      <c r="N53" s="1"/>
      <c r="O53" s="1"/>
    </row>
    <row r="54" spans="1:15" ht="12.75" customHeight="1">
      <c r="A54" s="214">
        <v>45</v>
      </c>
      <c r="B54" s="217" t="s">
        <v>78</v>
      </c>
      <c r="C54" s="231">
        <v>17983.75</v>
      </c>
      <c r="D54" s="232">
        <v>18102.899999999998</v>
      </c>
      <c r="E54" s="232">
        <v>17820.899999999994</v>
      </c>
      <c r="F54" s="232">
        <v>17658.049999999996</v>
      </c>
      <c r="G54" s="232">
        <v>17376.049999999992</v>
      </c>
      <c r="H54" s="232">
        <v>18265.749999999996</v>
      </c>
      <c r="I54" s="232">
        <v>18547.750000000004</v>
      </c>
      <c r="J54" s="232">
        <v>18710.599999999999</v>
      </c>
      <c r="K54" s="231">
        <v>18384.900000000001</v>
      </c>
      <c r="L54" s="231">
        <v>17940.05</v>
      </c>
      <c r="M54" s="231">
        <v>0.20885999999999999</v>
      </c>
      <c r="N54" s="1"/>
      <c r="O54" s="1"/>
    </row>
    <row r="55" spans="1:15" ht="12.75" customHeight="1">
      <c r="A55" s="214">
        <v>46</v>
      </c>
      <c r="B55" s="217" t="s">
        <v>81</v>
      </c>
      <c r="C55" s="231">
        <v>4411.95</v>
      </c>
      <c r="D55" s="232">
        <v>4412.3666666666668</v>
      </c>
      <c r="E55" s="232">
        <v>4379.9833333333336</v>
      </c>
      <c r="F55" s="232">
        <v>4348.0166666666664</v>
      </c>
      <c r="G55" s="232">
        <v>4315.6333333333332</v>
      </c>
      <c r="H55" s="232">
        <v>4444.3333333333339</v>
      </c>
      <c r="I55" s="232">
        <v>4476.7166666666672</v>
      </c>
      <c r="J55" s="232">
        <v>4508.6833333333343</v>
      </c>
      <c r="K55" s="231">
        <v>4444.75</v>
      </c>
      <c r="L55" s="231">
        <v>4380.3999999999996</v>
      </c>
      <c r="M55" s="231">
        <v>2.1220400000000001</v>
      </c>
      <c r="N55" s="1"/>
      <c r="O55" s="1"/>
    </row>
    <row r="56" spans="1:15" ht="12.75" customHeight="1">
      <c r="A56" s="214">
        <v>47</v>
      </c>
      <c r="B56" s="217" t="s">
        <v>82</v>
      </c>
      <c r="C56" s="231">
        <v>305.2</v>
      </c>
      <c r="D56" s="232">
        <v>301.56666666666666</v>
      </c>
      <c r="E56" s="232">
        <v>297.13333333333333</v>
      </c>
      <c r="F56" s="232">
        <v>289.06666666666666</v>
      </c>
      <c r="G56" s="232">
        <v>284.63333333333333</v>
      </c>
      <c r="H56" s="232">
        <v>309.63333333333333</v>
      </c>
      <c r="I56" s="232">
        <v>314.06666666666661</v>
      </c>
      <c r="J56" s="232">
        <v>322.13333333333333</v>
      </c>
      <c r="K56" s="231">
        <v>306</v>
      </c>
      <c r="L56" s="231">
        <v>293.5</v>
      </c>
      <c r="M56" s="231">
        <v>136.42093</v>
      </c>
      <c r="N56" s="1"/>
      <c r="O56" s="1"/>
    </row>
    <row r="57" spans="1:15" ht="12.75" customHeight="1">
      <c r="A57" s="214">
        <v>48</v>
      </c>
      <c r="B57" s="217" t="s">
        <v>83</v>
      </c>
      <c r="C57" s="231">
        <v>750.2</v>
      </c>
      <c r="D57" s="232">
        <v>753.23333333333323</v>
      </c>
      <c r="E57" s="232">
        <v>746.26666666666642</v>
      </c>
      <c r="F57" s="232">
        <v>742.33333333333314</v>
      </c>
      <c r="G57" s="232">
        <v>735.36666666666633</v>
      </c>
      <c r="H57" s="232">
        <v>757.16666666666652</v>
      </c>
      <c r="I57" s="232">
        <v>764.13333333333344</v>
      </c>
      <c r="J57" s="232">
        <v>768.06666666666661</v>
      </c>
      <c r="K57" s="231">
        <v>760.2</v>
      </c>
      <c r="L57" s="231">
        <v>749.3</v>
      </c>
      <c r="M57" s="231">
        <v>5.3383599999999998</v>
      </c>
      <c r="N57" s="1"/>
      <c r="O57" s="1"/>
    </row>
    <row r="58" spans="1:15" ht="12.75" customHeight="1">
      <c r="A58" s="214">
        <v>49</v>
      </c>
      <c r="B58" s="217" t="s">
        <v>84</v>
      </c>
      <c r="C58" s="231">
        <v>878.65</v>
      </c>
      <c r="D58" s="232">
        <v>882.55000000000007</v>
      </c>
      <c r="E58" s="232">
        <v>873.10000000000014</v>
      </c>
      <c r="F58" s="232">
        <v>867.55000000000007</v>
      </c>
      <c r="G58" s="232">
        <v>858.10000000000014</v>
      </c>
      <c r="H58" s="232">
        <v>888.10000000000014</v>
      </c>
      <c r="I58" s="232">
        <v>897.55000000000018</v>
      </c>
      <c r="J58" s="232">
        <v>903.10000000000014</v>
      </c>
      <c r="K58" s="231">
        <v>892</v>
      </c>
      <c r="L58" s="231">
        <v>877</v>
      </c>
      <c r="M58" s="231">
        <v>18.926390000000001</v>
      </c>
      <c r="N58" s="1"/>
      <c r="O58" s="1"/>
    </row>
    <row r="59" spans="1:15" ht="12.75" customHeight="1">
      <c r="A59" s="214">
        <v>50</v>
      </c>
      <c r="B59" s="217" t="s">
        <v>804</v>
      </c>
      <c r="C59" s="231">
        <v>1400.7</v>
      </c>
      <c r="D59" s="232">
        <v>1407.8833333333332</v>
      </c>
      <c r="E59" s="232">
        <v>1387.5166666666664</v>
      </c>
      <c r="F59" s="232">
        <v>1374.3333333333333</v>
      </c>
      <c r="G59" s="232">
        <v>1353.9666666666665</v>
      </c>
      <c r="H59" s="232">
        <v>1421.0666666666664</v>
      </c>
      <c r="I59" s="232">
        <v>1441.4333333333332</v>
      </c>
      <c r="J59" s="232">
        <v>1454.6166666666663</v>
      </c>
      <c r="K59" s="231">
        <v>1428.25</v>
      </c>
      <c r="L59" s="231">
        <v>1394.7</v>
      </c>
      <c r="M59" s="231">
        <v>0.33706999999999998</v>
      </c>
      <c r="N59" s="1"/>
      <c r="O59" s="1"/>
    </row>
    <row r="60" spans="1:15" ht="12.75" customHeight="1">
      <c r="A60" s="214">
        <v>51</v>
      </c>
      <c r="B60" s="217" t="s">
        <v>85</v>
      </c>
      <c r="C60" s="231">
        <v>222.95</v>
      </c>
      <c r="D60" s="232">
        <v>223.93333333333331</v>
      </c>
      <c r="E60" s="232">
        <v>221.41666666666663</v>
      </c>
      <c r="F60" s="232">
        <v>219.88333333333333</v>
      </c>
      <c r="G60" s="232">
        <v>217.36666666666665</v>
      </c>
      <c r="H60" s="232">
        <v>225.46666666666661</v>
      </c>
      <c r="I60" s="232">
        <v>227.98333333333332</v>
      </c>
      <c r="J60" s="232">
        <v>229.51666666666659</v>
      </c>
      <c r="K60" s="231">
        <v>226.45</v>
      </c>
      <c r="L60" s="231">
        <v>222.4</v>
      </c>
      <c r="M60" s="231">
        <v>70.894379999999998</v>
      </c>
      <c r="N60" s="1"/>
      <c r="O60" s="1"/>
    </row>
    <row r="61" spans="1:15" ht="12.75" customHeight="1">
      <c r="A61" s="214">
        <v>52</v>
      </c>
      <c r="B61" s="217" t="s">
        <v>87</v>
      </c>
      <c r="C61" s="231">
        <v>4258.3999999999996</v>
      </c>
      <c r="D61" s="232">
        <v>4265.583333333333</v>
      </c>
      <c r="E61" s="232">
        <v>4232.8166666666657</v>
      </c>
      <c r="F61" s="232">
        <v>4207.2333333333327</v>
      </c>
      <c r="G61" s="232">
        <v>4174.4666666666653</v>
      </c>
      <c r="H61" s="232">
        <v>4291.1666666666661</v>
      </c>
      <c r="I61" s="232">
        <v>4323.9333333333343</v>
      </c>
      <c r="J61" s="232">
        <v>4349.5166666666664</v>
      </c>
      <c r="K61" s="231">
        <v>4298.3500000000004</v>
      </c>
      <c r="L61" s="231">
        <v>4240</v>
      </c>
      <c r="M61" s="231">
        <v>3.2321300000000002</v>
      </c>
      <c r="N61" s="1"/>
      <c r="O61" s="1"/>
    </row>
    <row r="62" spans="1:15" ht="12.75" customHeight="1">
      <c r="A62" s="214">
        <v>53</v>
      </c>
      <c r="B62" s="217" t="s">
        <v>88</v>
      </c>
      <c r="C62" s="231">
        <v>1500.9</v>
      </c>
      <c r="D62" s="232">
        <v>1495.8666666666668</v>
      </c>
      <c r="E62" s="232">
        <v>1483.2333333333336</v>
      </c>
      <c r="F62" s="232">
        <v>1465.5666666666668</v>
      </c>
      <c r="G62" s="232">
        <v>1452.9333333333336</v>
      </c>
      <c r="H62" s="232">
        <v>1513.5333333333335</v>
      </c>
      <c r="I62" s="232">
        <v>1526.1666666666667</v>
      </c>
      <c r="J62" s="232">
        <v>1543.8333333333335</v>
      </c>
      <c r="K62" s="231">
        <v>1508.5</v>
      </c>
      <c r="L62" s="231">
        <v>1478.2</v>
      </c>
      <c r="M62" s="231">
        <v>4.1558799999999998</v>
      </c>
      <c r="N62" s="1"/>
      <c r="O62" s="1"/>
    </row>
    <row r="63" spans="1:15" ht="12.75" customHeight="1">
      <c r="A63" s="214">
        <v>54</v>
      </c>
      <c r="B63" s="217" t="s">
        <v>89</v>
      </c>
      <c r="C63" s="231">
        <v>605.1</v>
      </c>
      <c r="D63" s="232">
        <v>603.7833333333333</v>
      </c>
      <c r="E63" s="232">
        <v>597.31666666666661</v>
      </c>
      <c r="F63" s="232">
        <v>589.5333333333333</v>
      </c>
      <c r="G63" s="232">
        <v>583.06666666666661</v>
      </c>
      <c r="H63" s="232">
        <v>611.56666666666661</v>
      </c>
      <c r="I63" s="232">
        <v>618.0333333333333</v>
      </c>
      <c r="J63" s="232">
        <v>625.81666666666661</v>
      </c>
      <c r="K63" s="231">
        <v>610.25</v>
      </c>
      <c r="L63" s="231">
        <v>596</v>
      </c>
      <c r="M63" s="231">
        <v>24.579280000000001</v>
      </c>
      <c r="N63" s="1"/>
      <c r="O63" s="1"/>
    </row>
    <row r="64" spans="1:15" ht="12.75" customHeight="1">
      <c r="A64" s="214">
        <v>55</v>
      </c>
      <c r="B64" s="217" t="s">
        <v>90</v>
      </c>
      <c r="C64" s="231">
        <v>907.15</v>
      </c>
      <c r="D64" s="232">
        <v>905.26666666666677</v>
      </c>
      <c r="E64" s="232">
        <v>900.53333333333353</v>
      </c>
      <c r="F64" s="232">
        <v>893.91666666666674</v>
      </c>
      <c r="G64" s="232">
        <v>889.18333333333351</v>
      </c>
      <c r="H64" s="232">
        <v>911.88333333333355</v>
      </c>
      <c r="I64" s="232">
        <v>916.6166666666669</v>
      </c>
      <c r="J64" s="232">
        <v>923.23333333333358</v>
      </c>
      <c r="K64" s="231">
        <v>910</v>
      </c>
      <c r="L64" s="231">
        <v>898.65</v>
      </c>
      <c r="M64" s="231">
        <v>1.2234400000000001</v>
      </c>
      <c r="N64" s="1"/>
      <c r="O64" s="1"/>
    </row>
    <row r="65" spans="1:15" ht="12.75" customHeight="1">
      <c r="A65" s="214">
        <v>56</v>
      </c>
      <c r="B65" s="217" t="s">
        <v>246</v>
      </c>
      <c r="C65" s="231">
        <v>311.05</v>
      </c>
      <c r="D65" s="232">
        <v>310.14999999999998</v>
      </c>
      <c r="E65" s="232">
        <v>307.79999999999995</v>
      </c>
      <c r="F65" s="232">
        <v>304.54999999999995</v>
      </c>
      <c r="G65" s="232">
        <v>302.19999999999993</v>
      </c>
      <c r="H65" s="232">
        <v>313.39999999999998</v>
      </c>
      <c r="I65" s="232">
        <v>315.75</v>
      </c>
      <c r="J65" s="232">
        <v>319</v>
      </c>
      <c r="K65" s="231">
        <v>312.5</v>
      </c>
      <c r="L65" s="231">
        <v>306.89999999999998</v>
      </c>
      <c r="M65" s="231">
        <v>13.437239999999999</v>
      </c>
      <c r="N65" s="1"/>
      <c r="O65" s="1"/>
    </row>
    <row r="66" spans="1:15" ht="12.75" customHeight="1">
      <c r="A66" s="214">
        <v>57</v>
      </c>
      <c r="B66" s="217" t="s">
        <v>92</v>
      </c>
      <c r="C66" s="231">
        <v>1599.75</v>
      </c>
      <c r="D66" s="232">
        <v>1596.0833333333333</v>
      </c>
      <c r="E66" s="232">
        <v>1584.7166666666665</v>
      </c>
      <c r="F66" s="232">
        <v>1569.6833333333332</v>
      </c>
      <c r="G66" s="232">
        <v>1558.3166666666664</v>
      </c>
      <c r="H66" s="232">
        <v>1611.1166666666666</v>
      </c>
      <c r="I66" s="232">
        <v>1622.4833333333333</v>
      </c>
      <c r="J66" s="232">
        <v>1637.5166666666667</v>
      </c>
      <c r="K66" s="231">
        <v>1607.45</v>
      </c>
      <c r="L66" s="231">
        <v>1581.05</v>
      </c>
      <c r="M66" s="231">
        <v>4.3110099999999996</v>
      </c>
      <c r="N66" s="1"/>
      <c r="O66" s="1"/>
    </row>
    <row r="67" spans="1:15" ht="12.75" customHeight="1">
      <c r="A67" s="214">
        <v>58</v>
      </c>
      <c r="B67" s="217" t="s">
        <v>97</v>
      </c>
      <c r="C67" s="231">
        <v>360.25</v>
      </c>
      <c r="D67" s="232">
        <v>359.18333333333334</v>
      </c>
      <c r="E67" s="232">
        <v>356.06666666666666</v>
      </c>
      <c r="F67" s="232">
        <v>351.88333333333333</v>
      </c>
      <c r="G67" s="232">
        <v>348.76666666666665</v>
      </c>
      <c r="H67" s="232">
        <v>363.36666666666667</v>
      </c>
      <c r="I67" s="232">
        <v>366.48333333333335</v>
      </c>
      <c r="J67" s="232">
        <v>370.66666666666669</v>
      </c>
      <c r="K67" s="231">
        <v>362.3</v>
      </c>
      <c r="L67" s="231">
        <v>355</v>
      </c>
      <c r="M67" s="231">
        <v>31.218450000000001</v>
      </c>
      <c r="N67" s="1"/>
      <c r="O67" s="1"/>
    </row>
    <row r="68" spans="1:15" ht="12.75" customHeight="1">
      <c r="A68" s="214">
        <v>59</v>
      </c>
      <c r="B68" s="217" t="s">
        <v>93</v>
      </c>
      <c r="C68" s="231">
        <v>534.79999999999995</v>
      </c>
      <c r="D68" s="232">
        <v>533.81666666666661</v>
      </c>
      <c r="E68" s="232">
        <v>530.88333333333321</v>
      </c>
      <c r="F68" s="232">
        <v>526.96666666666658</v>
      </c>
      <c r="G68" s="232">
        <v>524.03333333333319</v>
      </c>
      <c r="H68" s="232">
        <v>537.73333333333323</v>
      </c>
      <c r="I68" s="232">
        <v>540.66666666666663</v>
      </c>
      <c r="J68" s="232">
        <v>544.58333333333326</v>
      </c>
      <c r="K68" s="231">
        <v>536.75</v>
      </c>
      <c r="L68" s="231">
        <v>529.9</v>
      </c>
      <c r="M68" s="231">
        <v>9.70153</v>
      </c>
      <c r="N68" s="1"/>
      <c r="O68" s="1"/>
    </row>
    <row r="69" spans="1:15" ht="12.75" customHeight="1">
      <c r="A69" s="214">
        <v>60</v>
      </c>
      <c r="B69" s="217" t="s">
        <v>247</v>
      </c>
      <c r="C69" s="231">
        <v>1862.8</v>
      </c>
      <c r="D69" s="232">
        <v>1862.0333333333335</v>
      </c>
      <c r="E69" s="232">
        <v>1846.7666666666671</v>
      </c>
      <c r="F69" s="232">
        <v>1830.7333333333336</v>
      </c>
      <c r="G69" s="232">
        <v>1815.4666666666672</v>
      </c>
      <c r="H69" s="232">
        <v>1878.0666666666671</v>
      </c>
      <c r="I69" s="232">
        <v>1893.3333333333335</v>
      </c>
      <c r="J69" s="232">
        <v>1909.366666666667</v>
      </c>
      <c r="K69" s="231">
        <v>1877.3</v>
      </c>
      <c r="L69" s="231">
        <v>1846</v>
      </c>
      <c r="M69" s="231">
        <v>3.0922499999999999</v>
      </c>
      <c r="N69" s="1"/>
      <c r="O69" s="1"/>
    </row>
    <row r="70" spans="1:15" ht="12.75" customHeight="1">
      <c r="A70" s="214">
        <v>61</v>
      </c>
      <c r="B70" s="217" t="s">
        <v>94</v>
      </c>
      <c r="C70" s="231">
        <v>1824.3</v>
      </c>
      <c r="D70" s="232">
        <v>1830.5833333333333</v>
      </c>
      <c r="E70" s="232">
        <v>1813.4666666666665</v>
      </c>
      <c r="F70" s="232">
        <v>1802.6333333333332</v>
      </c>
      <c r="G70" s="232">
        <v>1785.5166666666664</v>
      </c>
      <c r="H70" s="232">
        <v>1841.4166666666665</v>
      </c>
      <c r="I70" s="232">
        <v>1858.5333333333333</v>
      </c>
      <c r="J70" s="232">
        <v>1869.3666666666666</v>
      </c>
      <c r="K70" s="231">
        <v>1847.7</v>
      </c>
      <c r="L70" s="231">
        <v>1819.75</v>
      </c>
      <c r="M70" s="231">
        <v>1.9342699999999999</v>
      </c>
      <c r="N70" s="1"/>
      <c r="O70" s="1"/>
    </row>
    <row r="71" spans="1:15" ht="12.75" customHeight="1">
      <c r="A71" s="214">
        <v>62</v>
      </c>
      <c r="B71" s="217" t="s">
        <v>846</v>
      </c>
      <c r="C71" s="231">
        <v>341.05</v>
      </c>
      <c r="D71" s="232">
        <v>341.38333333333338</v>
      </c>
      <c r="E71" s="232">
        <v>338.76666666666677</v>
      </c>
      <c r="F71" s="232">
        <v>336.48333333333341</v>
      </c>
      <c r="G71" s="232">
        <v>333.86666666666679</v>
      </c>
      <c r="H71" s="232">
        <v>343.66666666666674</v>
      </c>
      <c r="I71" s="232">
        <v>346.28333333333342</v>
      </c>
      <c r="J71" s="232">
        <v>348.56666666666672</v>
      </c>
      <c r="K71" s="231">
        <v>344</v>
      </c>
      <c r="L71" s="231">
        <v>339.1</v>
      </c>
      <c r="M71" s="231">
        <v>9.78871</v>
      </c>
      <c r="N71" s="1"/>
      <c r="O71" s="1"/>
    </row>
    <row r="72" spans="1:15" ht="12.75" customHeight="1">
      <c r="A72" s="214">
        <v>63</v>
      </c>
      <c r="B72" s="217" t="s">
        <v>95</v>
      </c>
      <c r="C72" s="231">
        <v>2850.4</v>
      </c>
      <c r="D72" s="232">
        <v>2860.1333333333332</v>
      </c>
      <c r="E72" s="232">
        <v>2831.2666666666664</v>
      </c>
      <c r="F72" s="232">
        <v>2812.1333333333332</v>
      </c>
      <c r="G72" s="232">
        <v>2783.2666666666664</v>
      </c>
      <c r="H72" s="232">
        <v>2879.2666666666664</v>
      </c>
      <c r="I72" s="232">
        <v>2908.1333333333332</v>
      </c>
      <c r="J72" s="232">
        <v>2927.2666666666664</v>
      </c>
      <c r="K72" s="231">
        <v>2889</v>
      </c>
      <c r="L72" s="231">
        <v>2841</v>
      </c>
      <c r="M72" s="231">
        <v>2.2606899999999999</v>
      </c>
      <c r="N72" s="1"/>
      <c r="O72" s="1"/>
    </row>
    <row r="73" spans="1:15" ht="12.75" customHeight="1">
      <c r="A73" s="214">
        <v>64</v>
      </c>
      <c r="B73" s="217" t="s">
        <v>249</v>
      </c>
      <c r="C73" s="231">
        <v>2977.85</v>
      </c>
      <c r="D73" s="232">
        <v>2968.8666666666668</v>
      </c>
      <c r="E73" s="232">
        <v>2943.9833333333336</v>
      </c>
      <c r="F73" s="232">
        <v>2910.1166666666668</v>
      </c>
      <c r="G73" s="232">
        <v>2885.2333333333336</v>
      </c>
      <c r="H73" s="232">
        <v>3002.7333333333336</v>
      </c>
      <c r="I73" s="232">
        <v>3027.6166666666668</v>
      </c>
      <c r="J73" s="232">
        <v>3061.4833333333336</v>
      </c>
      <c r="K73" s="231">
        <v>2993.75</v>
      </c>
      <c r="L73" s="231">
        <v>2935</v>
      </c>
      <c r="M73" s="231">
        <v>2.8661099999999999</v>
      </c>
      <c r="N73" s="1"/>
      <c r="O73" s="1"/>
    </row>
    <row r="74" spans="1:15" ht="12.75" customHeight="1">
      <c r="A74" s="214">
        <v>65</v>
      </c>
      <c r="B74" s="217" t="s">
        <v>143</v>
      </c>
      <c r="C74" s="231">
        <v>1958.75</v>
      </c>
      <c r="D74" s="232">
        <v>1967.1833333333334</v>
      </c>
      <c r="E74" s="232">
        <v>1943.6166666666668</v>
      </c>
      <c r="F74" s="232">
        <v>1928.4833333333333</v>
      </c>
      <c r="G74" s="232">
        <v>1904.9166666666667</v>
      </c>
      <c r="H74" s="232">
        <v>1982.3166666666668</v>
      </c>
      <c r="I74" s="232">
        <v>2005.8833333333334</v>
      </c>
      <c r="J74" s="232">
        <v>2021.0166666666669</v>
      </c>
      <c r="K74" s="231">
        <v>1990.75</v>
      </c>
      <c r="L74" s="231">
        <v>1952.05</v>
      </c>
      <c r="M74" s="231">
        <v>1.1692800000000001</v>
      </c>
      <c r="N74" s="1"/>
      <c r="O74" s="1"/>
    </row>
    <row r="75" spans="1:15" ht="12.75" customHeight="1">
      <c r="A75" s="214">
        <v>66</v>
      </c>
      <c r="B75" s="217" t="s">
        <v>98</v>
      </c>
      <c r="C75" s="231">
        <v>4437.95</v>
      </c>
      <c r="D75" s="232">
        <v>4415.1333333333332</v>
      </c>
      <c r="E75" s="232">
        <v>4383.3166666666666</v>
      </c>
      <c r="F75" s="232">
        <v>4328.6833333333334</v>
      </c>
      <c r="G75" s="232">
        <v>4296.8666666666668</v>
      </c>
      <c r="H75" s="232">
        <v>4469.7666666666664</v>
      </c>
      <c r="I75" s="232">
        <v>4501.5833333333321</v>
      </c>
      <c r="J75" s="232">
        <v>4556.2166666666662</v>
      </c>
      <c r="K75" s="231">
        <v>4446.95</v>
      </c>
      <c r="L75" s="231">
        <v>4360.5</v>
      </c>
      <c r="M75" s="231">
        <v>2.7423600000000001</v>
      </c>
      <c r="N75" s="1"/>
      <c r="O75" s="1"/>
    </row>
    <row r="76" spans="1:15" ht="12.75" customHeight="1">
      <c r="A76" s="214">
        <v>67</v>
      </c>
      <c r="B76" s="217" t="s">
        <v>99</v>
      </c>
      <c r="C76" s="231">
        <v>3127.3</v>
      </c>
      <c r="D76" s="232">
        <v>3130.6833333333338</v>
      </c>
      <c r="E76" s="232">
        <v>3110.4666666666676</v>
      </c>
      <c r="F76" s="232">
        <v>3093.6333333333337</v>
      </c>
      <c r="G76" s="232">
        <v>3073.4166666666674</v>
      </c>
      <c r="H76" s="232">
        <v>3147.5166666666678</v>
      </c>
      <c r="I76" s="232">
        <v>3167.733333333334</v>
      </c>
      <c r="J76" s="232">
        <v>3184.566666666668</v>
      </c>
      <c r="K76" s="231">
        <v>3150.9</v>
      </c>
      <c r="L76" s="231">
        <v>3113.85</v>
      </c>
      <c r="M76" s="231">
        <v>3.3727800000000001</v>
      </c>
      <c r="N76" s="1"/>
      <c r="O76" s="1"/>
    </row>
    <row r="77" spans="1:15" ht="12.75" customHeight="1">
      <c r="A77" s="214">
        <v>68</v>
      </c>
      <c r="B77" s="217" t="s">
        <v>250</v>
      </c>
      <c r="C77" s="231">
        <v>388.65</v>
      </c>
      <c r="D77" s="232">
        <v>388.61666666666662</v>
      </c>
      <c r="E77" s="232">
        <v>387.03333333333325</v>
      </c>
      <c r="F77" s="232">
        <v>385.41666666666663</v>
      </c>
      <c r="G77" s="232">
        <v>383.83333333333326</v>
      </c>
      <c r="H77" s="232">
        <v>390.23333333333323</v>
      </c>
      <c r="I77" s="232">
        <v>391.81666666666661</v>
      </c>
      <c r="J77" s="232">
        <v>393.43333333333322</v>
      </c>
      <c r="K77" s="231">
        <v>390.2</v>
      </c>
      <c r="L77" s="231">
        <v>387</v>
      </c>
      <c r="M77" s="231">
        <v>0.91578999999999999</v>
      </c>
      <c r="N77" s="1"/>
      <c r="O77" s="1"/>
    </row>
    <row r="78" spans="1:15" ht="12.75" customHeight="1">
      <c r="A78" s="214">
        <v>69</v>
      </c>
      <c r="B78" s="217" t="s">
        <v>100</v>
      </c>
      <c r="C78" s="231">
        <v>2005.65</v>
      </c>
      <c r="D78" s="232">
        <v>2016.4666666666665</v>
      </c>
      <c r="E78" s="232">
        <v>1989.1833333333329</v>
      </c>
      <c r="F78" s="232">
        <v>1972.7166666666665</v>
      </c>
      <c r="G78" s="232">
        <v>1945.4333333333329</v>
      </c>
      <c r="H78" s="232">
        <v>2032.9333333333329</v>
      </c>
      <c r="I78" s="232">
        <v>2060.2166666666662</v>
      </c>
      <c r="J78" s="232">
        <v>2076.6833333333329</v>
      </c>
      <c r="K78" s="231">
        <v>2043.75</v>
      </c>
      <c r="L78" s="231">
        <v>2000</v>
      </c>
      <c r="M78" s="231">
        <v>2.6233900000000001</v>
      </c>
      <c r="N78" s="1"/>
      <c r="O78" s="1"/>
    </row>
    <row r="79" spans="1:15" ht="12.75" customHeight="1">
      <c r="A79" s="214">
        <v>70</v>
      </c>
      <c r="B79" s="217" t="s">
        <v>805</v>
      </c>
      <c r="C79" s="231">
        <v>149.75</v>
      </c>
      <c r="D79" s="232">
        <v>148.98333333333332</v>
      </c>
      <c r="E79" s="232">
        <v>146.96666666666664</v>
      </c>
      <c r="F79" s="232">
        <v>144.18333333333331</v>
      </c>
      <c r="G79" s="232">
        <v>142.16666666666663</v>
      </c>
      <c r="H79" s="232">
        <v>151.76666666666665</v>
      </c>
      <c r="I79" s="232">
        <v>153.78333333333336</v>
      </c>
      <c r="J79" s="232">
        <v>156.56666666666666</v>
      </c>
      <c r="K79" s="231">
        <v>151</v>
      </c>
      <c r="L79" s="231">
        <v>146.19999999999999</v>
      </c>
      <c r="M79" s="231">
        <v>93.141059999999996</v>
      </c>
      <c r="N79" s="1"/>
      <c r="O79" s="1"/>
    </row>
    <row r="80" spans="1:15" ht="12.75" customHeight="1">
      <c r="A80" s="214">
        <v>71</v>
      </c>
      <c r="B80" s="217" t="s">
        <v>102</v>
      </c>
      <c r="C80" s="231">
        <v>134.19999999999999</v>
      </c>
      <c r="D80" s="232">
        <v>134.46666666666667</v>
      </c>
      <c r="E80" s="232">
        <v>133.73333333333335</v>
      </c>
      <c r="F80" s="232">
        <v>133.26666666666668</v>
      </c>
      <c r="G80" s="232">
        <v>132.53333333333336</v>
      </c>
      <c r="H80" s="232">
        <v>134.93333333333334</v>
      </c>
      <c r="I80" s="232">
        <v>135.66666666666663</v>
      </c>
      <c r="J80" s="232">
        <v>136.13333333333333</v>
      </c>
      <c r="K80" s="231">
        <v>135.19999999999999</v>
      </c>
      <c r="L80" s="231">
        <v>134</v>
      </c>
      <c r="M80" s="231">
        <v>83.365920000000003</v>
      </c>
      <c r="N80" s="1"/>
      <c r="O80" s="1"/>
    </row>
    <row r="81" spans="1:15" ht="12.75" customHeight="1">
      <c r="A81" s="214">
        <v>72</v>
      </c>
      <c r="B81" s="217" t="s">
        <v>252</v>
      </c>
      <c r="C81" s="231">
        <v>276.60000000000002</v>
      </c>
      <c r="D81" s="232">
        <v>275.95</v>
      </c>
      <c r="E81" s="232">
        <v>272.89999999999998</v>
      </c>
      <c r="F81" s="232">
        <v>269.2</v>
      </c>
      <c r="G81" s="232">
        <v>266.14999999999998</v>
      </c>
      <c r="H81" s="232">
        <v>279.64999999999998</v>
      </c>
      <c r="I81" s="232">
        <v>282.70000000000005</v>
      </c>
      <c r="J81" s="232">
        <v>286.39999999999998</v>
      </c>
      <c r="K81" s="231">
        <v>279</v>
      </c>
      <c r="L81" s="231">
        <v>272.25</v>
      </c>
      <c r="M81" s="231">
        <v>4.4647699999999997</v>
      </c>
      <c r="N81" s="1"/>
      <c r="O81" s="1"/>
    </row>
    <row r="82" spans="1:15" ht="12.75" customHeight="1">
      <c r="A82" s="214">
        <v>73</v>
      </c>
      <c r="B82" s="217" t="s">
        <v>103</v>
      </c>
      <c r="C82" s="231">
        <v>105.25</v>
      </c>
      <c r="D82" s="232">
        <v>105.3</v>
      </c>
      <c r="E82" s="232">
        <v>104</v>
      </c>
      <c r="F82" s="232">
        <v>102.75</v>
      </c>
      <c r="G82" s="232">
        <v>101.45</v>
      </c>
      <c r="H82" s="232">
        <v>106.55</v>
      </c>
      <c r="I82" s="232">
        <v>107.84999999999998</v>
      </c>
      <c r="J82" s="232">
        <v>109.1</v>
      </c>
      <c r="K82" s="231">
        <v>106.6</v>
      </c>
      <c r="L82" s="231">
        <v>104.05</v>
      </c>
      <c r="M82" s="231">
        <v>272.32148000000001</v>
      </c>
      <c r="N82" s="1"/>
      <c r="O82" s="1"/>
    </row>
    <row r="83" spans="1:15" ht="12.75" customHeight="1">
      <c r="A83" s="214">
        <v>74</v>
      </c>
      <c r="B83" s="217" t="s">
        <v>253</v>
      </c>
      <c r="C83" s="231">
        <v>1281.95</v>
      </c>
      <c r="D83" s="232">
        <v>1287.5333333333335</v>
      </c>
      <c r="E83" s="232">
        <v>1266.616666666667</v>
      </c>
      <c r="F83" s="232">
        <v>1251.2833333333335</v>
      </c>
      <c r="G83" s="232">
        <v>1230.366666666667</v>
      </c>
      <c r="H83" s="232">
        <v>1302.866666666667</v>
      </c>
      <c r="I83" s="232">
        <v>1323.7833333333335</v>
      </c>
      <c r="J83" s="232">
        <v>1339.116666666667</v>
      </c>
      <c r="K83" s="231">
        <v>1308.45</v>
      </c>
      <c r="L83" s="231">
        <v>1272.2</v>
      </c>
      <c r="M83" s="231">
        <v>1.95502</v>
      </c>
      <c r="N83" s="1"/>
      <c r="O83" s="1"/>
    </row>
    <row r="84" spans="1:15" ht="12.75" customHeight="1">
      <c r="A84" s="214">
        <v>75</v>
      </c>
      <c r="B84" s="217" t="s">
        <v>107</v>
      </c>
      <c r="C84" s="231">
        <v>925.75</v>
      </c>
      <c r="D84" s="232">
        <v>923.69999999999993</v>
      </c>
      <c r="E84" s="232">
        <v>914.09999999999991</v>
      </c>
      <c r="F84" s="232">
        <v>902.44999999999993</v>
      </c>
      <c r="G84" s="232">
        <v>892.84999999999991</v>
      </c>
      <c r="H84" s="232">
        <v>935.34999999999991</v>
      </c>
      <c r="I84" s="232">
        <v>944.95</v>
      </c>
      <c r="J84" s="232">
        <v>956.59999999999991</v>
      </c>
      <c r="K84" s="231">
        <v>933.3</v>
      </c>
      <c r="L84" s="231">
        <v>912.05</v>
      </c>
      <c r="M84" s="231">
        <v>11.60854</v>
      </c>
      <c r="N84" s="1"/>
      <c r="O84" s="1"/>
    </row>
    <row r="85" spans="1:15" ht="12.75" customHeight="1">
      <c r="A85" s="214">
        <v>76</v>
      </c>
      <c r="B85" s="217" t="s">
        <v>108</v>
      </c>
      <c r="C85" s="231">
        <v>1167.5</v>
      </c>
      <c r="D85" s="232">
        <v>1158.1166666666668</v>
      </c>
      <c r="E85" s="232">
        <v>1139.3333333333335</v>
      </c>
      <c r="F85" s="232">
        <v>1111.1666666666667</v>
      </c>
      <c r="G85" s="232">
        <v>1092.3833333333334</v>
      </c>
      <c r="H85" s="232">
        <v>1186.2833333333335</v>
      </c>
      <c r="I85" s="232">
        <v>1205.0666666666668</v>
      </c>
      <c r="J85" s="232">
        <v>1233.2333333333336</v>
      </c>
      <c r="K85" s="231">
        <v>1176.9000000000001</v>
      </c>
      <c r="L85" s="231">
        <v>1129.95</v>
      </c>
      <c r="M85" s="231">
        <v>11.11922</v>
      </c>
      <c r="N85" s="1"/>
      <c r="O85" s="1"/>
    </row>
    <row r="86" spans="1:15" ht="12.75" customHeight="1">
      <c r="A86" s="214">
        <v>77</v>
      </c>
      <c r="B86" s="217" t="s">
        <v>110</v>
      </c>
      <c r="C86" s="231">
        <v>1596.25</v>
      </c>
      <c r="D86" s="232">
        <v>1599.5833333333333</v>
      </c>
      <c r="E86" s="232">
        <v>1587.2166666666665</v>
      </c>
      <c r="F86" s="232">
        <v>1578.1833333333332</v>
      </c>
      <c r="G86" s="232">
        <v>1565.8166666666664</v>
      </c>
      <c r="H86" s="232">
        <v>1608.6166666666666</v>
      </c>
      <c r="I86" s="232">
        <v>1620.9833333333333</v>
      </c>
      <c r="J86" s="232">
        <v>1630.0166666666667</v>
      </c>
      <c r="K86" s="231">
        <v>1611.95</v>
      </c>
      <c r="L86" s="231">
        <v>1590.55</v>
      </c>
      <c r="M86" s="231">
        <v>6.0883200000000004</v>
      </c>
      <c r="N86" s="1"/>
      <c r="O86" s="1"/>
    </row>
    <row r="87" spans="1:15" ht="12.75" customHeight="1">
      <c r="A87" s="214">
        <v>78</v>
      </c>
      <c r="B87" s="217" t="s">
        <v>111</v>
      </c>
      <c r="C87" s="231">
        <v>509.35</v>
      </c>
      <c r="D87" s="232">
        <v>509.5</v>
      </c>
      <c r="E87" s="232">
        <v>505.29999999999995</v>
      </c>
      <c r="F87" s="232">
        <v>501.24999999999994</v>
      </c>
      <c r="G87" s="232">
        <v>497.0499999999999</v>
      </c>
      <c r="H87" s="232">
        <v>513.54999999999995</v>
      </c>
      <c r="I87" s="232">
        <v>517.75</v>
      </c>
      <c r="J87" s="232">
        <v>521.80000000000007</v>
      </c>
      <c r="K87" s="231">
        <v>513.70000000000005</v>
      </c>
      <c r="L87" s="231">
        <v>505.45</v>
      </c>
      <c r="M87" s="231">
        <v>6.8063399999999996</v>
      </c>
      <c r="N87" s="1"/>
      <c r="O87" s="1"/>
    </row>
    <row r="88" spans="1:15" ht="12.75" customHeight="1">
      <c r="A88" s="214">
        <v>79</v>
      </c>
      <c r="B88" s="217" t="s">
        <v>256</v>
      </c>
      <c r="C88" s="231">
        <v>277.35000000000002</v>
      </c>
      <c r="D88" s="232">
        <v>279.06666666666666</v>
      </c>
      <c r="E88" s="232">
        <v>273.73333333333335</v>
      </c>
      <c r="F88" s="232">
        <v>270.11666666666667</v>
      </c>
      <c r="G88" s="232">
        <v>264.78333333333336</v>
      </c>
      <c r="H88" s="232">
        <v>282.68333333333334</v>
      </c>
      <c r="I88" s="232">
        <v>288.01666666666671</v>
      </c>
      <c r="J88" s="232">
        <v>291.63333333333333</v>
      </c>
      <c r="K88" s="231">
        <v>284.39999999999998</v>
      </c>
      <c r="L88" s="231">
        <v>275.45</v>
      </c>
      <c r="M88" s="231">
        <v>6.2354599999999998</v>
      </c>
      <c r="N88" s="1"/>
      <c r="O88" s="1"/>
    </row>
    <row r="89" spans="1:15" ht="12.75" customHeight="1">
      <c r="A89" s="214">
        <v>80</v>
      </c>
      <c r="B89" s="217" t="s">
        <v>113</v>
      </c>
      <c r="C89" s="231">
        <v>1119</v>
      </c>
      <c r="D89" s="232">
        <v>1119.9166666666667</v>
      </c>
      <c r="E89" s="232">
        <v>1110.1333333333334</v>
      </c>
      <c r="F89" s="232">
        <v>1101.2666666666667</v>
      </c>
      <c r="G89" s="232">
        <v>1091.4833333333333</v>
      </c>
      <c r="H89" s="232">
        <v>1128.7833333333335</v>
      </c>
      <c r="I89" s="232">
        <v>1138.5666666666668</v>
      </c>
      <c r="J89" s="232">
        <v>1147.4333333333336</v>
      </c>
      <c r="K89" s="231">
        <v>1129.7</v>
      </c>
      <c r="L89" s="231">
        <v>1111.05</v>
      </c>
      <c r="M89" s="231">
        <v>32.536209999999997</v>
      </c>
      <c r="N89" s="1"/>
      <c r="O89" s="1"/>
    </row>
    <row r="90" spans="1:15" ht="12.75" customHeight="1">
      <c r="A90" s="214">
        <v>81</v>
      </c>
      <c r="B90" s="217" t="s">
        <v>115</v>
      </c>
      <c r="C90" s="231">
        <v>1796.25</v>
      </c>
      <c r="D90" s="232">
        <v>1798.8</v>
      </c>
      <c r="E90" s="232">
        <v>1790.1499999999999</v>
      </c>
      <c r="F90" s="232">
        <v>1784.05</v>
      </c>
      <c r="G90" s="232">
        <v>1775.3999999999999</v>
      </c>
      <c r="H90" s="232">
        <v>1804.8999999999999</v>
      </c>
      <c r="I90" s="232">
        <v>1813.55</v>
      </c>
      <c r="J90" s="232">
        <v>1819.6499999999999</v>
      </c>
      <c r="K90" s="231">
        <v>1807.45</v>
      </c>
      <c r="L90" s="231">
        <v>1792.7</v>
      </c>
      <c r="M90" s="231">
        <v>3.6287600000000002</v>
      </c>
      <c r="N90" s="1"/>
      <c r="O90" s="1"/>
    </row>
    <row r="91" spans="1:15" ht="12.75" customHeight="1">
      <c r="A91" s="214">
        <v>82</v>
      </c>
      <c r="B91" s="217" t="s">
        <v>116</v>
      </c>
      <c r="C91" s="231">
        <v>1615.9</v>
      </c>
      <c r="D91" s="232">
        <v>1607.9666666666665</v>
      </c>
      <c r="E91" s="232">
        <v>1595.9333333333329</v>
      </c>
      <c r="F91" s="232">
        <v>1575.9666666666665</v>
      </c>
      <c r="G91" s="232">
        <v>1563.9333333333329</v>
      </c>
      <c r="H91" s="232">
        <v>1627.9333333333329</v>
      </c>
      <c r="I91" s="232">
        <v>1639.9666666666662</v>
      </c>
      <c r="J91" s="232">
        <v>1659.9333333333329</v>
      </c>
      <c r="K91" s="231">
        <v>1620</v>
      </c>
      <c r="L91" s="231">
        <v>1588</v>
      </c>
      <c r="M91" s="231">
        <v>74.931169999999995</v>
      </c>
      <c r="N91" s="1"/>
      <c r="O91" s="1"/>
    </row>
    <row r="92" spans="1:15" ht="12.75" customHeight="1">
      <c r="A92" s="214">
        <v>83</v>
      </c>
      <c r="B92" s="217" t="s">
        <v>117</v>
      </c>
      <c r="C92" s="231">
        <v>489.95</v>
      </c>
      <c r="D92" s="232">
        <v>488.0333333333333</v>
      </c>
      <c r="E92" s="232">
        <v>483.51666666666659</v>
      </c>
      <c r="F92" s="232">
        <v>477.08333333333331</v>
      </c>
      <c r="G92" s="232">
        <v>472.56666666666661</v>
      </c>
      <c r="H92" s="232">
        <v>494.46666666666658</v>
      </c>
      <c r="I92" s="232">
        <v>498.98333333333323</v>
      </c>
      <c r="J92" s="232">
        <v>505.41666666666657</v>
      </c>
      <c r="K92" s="231">
        <v>492.55</v>
      </c>
      <c r="L92" s="231">
        <v>481.6</v>
      </c>
      <c r="M92" s="231">
        <v>29.834859999999999</v>
      </c>
      <c r="N92" s="1"/>
      <c r="O92" s="1"/>
    </row>
    <row r="93" spans="1:15" ht="12.75" customHeight="1">
      <c r="A93" s="214">
        <v>84</v>
      </c>
      <c r="B93" s="217" t="s">
        <v>112</v>
      </c>
      <c r="C93" s="231">
        <v>1205.05</v>
      </c>
      <c r="D93" s="232">
        <v>1203.1166666666666</v>
      </c>
      <c r="E93" s="232">
        <v>1196.9333333333332</v>
      </c>
      <c r="F93" s="232">
        <v>1188.8166666666666</v>
      </c>
      <c r="G93" s="232">
        <v>1182.6333333333332</v>
      </c>
      <c r="H93" s="232">
        <v>1211.2333333333331</v>
      </c>
      <c r="I93" s="232">
        <v>1217.4166666666665</v>
      </c>
      <c r="J93" s="232">
        <v>1225.5333333333331</v>
      </c>
      <c r="K93" s="231">
        <v>1209.3</v>
      </c>
      <c r="L93" s="231">
        <v>1195</v>
      </c>
      <c r="M93" s="231">
        <v>5.6123500000000002</v>
      </c>
      <c r="N93" s="1"/>
      <c r="O93" s="1"/>
    </row>
    <row r="94" spans="1:15" ht="12.75" customHeight="1">
      <c r="A94" s="214">
        <v>85</v>
      </c>
      <c r="B94" s="217" t="s">
        <v>118</v>
      </c>
      <c r="C94" s="231">
        <v>2461.5500000000002</v>
      </c>
      <c r="D94" s="232">
        <v>2465.7833333333333</v>
      </c>
      <c r="E94" s="232">
        <v>2452.7666666666664</v>
      </c>
      <c r="F94" s="232">
        <v>2443.9833333333331</v>
      </c>
      <c r="G94" s="232">
        <v>2430.9666666666662</v>
      </c>
      <c r="H94" s="232">
        <v>2474.5666666666666</v>
      </c>
      <c r="I94" s="232">
        <v>2487.5833333333339</v>
      </c>
      <c r="J94" s="232">
        <v>2496.3666666666668</v>
      </c>
      <c r="K94" s="231">
        <v>2478.8000000000002</v>
      </c>
      <c r="L94" s="231">
        <v>2457</v>
      </c>
      <c r="M94" s="231">
        <v>1.97868</v>
      </c>
      <c r="N94" s="1"/>
      <c r="O94" s="1"/>
    </row>
    <row r="95" spans="1:15" ht="12.75" customHeight="1">
      <c r="A95" s="214">
        <v>86</v>
      </c>
      <c r="B95" s="217" t="s">
        <v>120</v>
      </c>
      <c r="C95" s="231">
        <v>416.9</v>
      </c>
      <c r="D95" s="232">
        <v>416.15000000000003</v>
      </c>
      <c r="E95" s="232">
        <v>412.95000000000005</v>
      </c>
      <c r="F95" s="232">
        <v>409</v>
      </c>
      <c r="G95" s="232">
        <v>405.8</v>
      </c>
      <c r="H95" s="232">
        <v>420.10000000000008</v>
      </c>
      <c r="I95" s="232">
        <v>423.3</v>
      </c>
      <c r="J95" s="232">
        <v>427.25000000000011</v>
      </c>
      <c r="K95" s="231">
        <v>419.35</v>
      </c>
      <c r="L95" s="231">
        <v>412.2</v>
      </c>
      <c r="M95" s="231">
        <v>51.023330000000001</v>
      </c>
      <c r="N95" s="1"/>
      <c r="O95" s="1"/>
    </row>
    <row r="96" spans="1:15" ht="12.75" customHeight="1">
      <c r="A96" s="214">
        <v>87</v>
      </c>
      <c r="B96" s="217" t="s">
        <v>257</v>
      </c>
      <c r="C96" s="231">
        <v>2692.05</v>
      </c>
      <c r="D96" s="232">
        <v>2711.8166666666671</v>
      </c>
      <c r="E96" s="232">
        <v>2661.233333333334</v>
      </c>
      <c r="F96" s="232">
        <v>2630.416666666667</v>
      </c>
      <c r="G96" s="232">
        <v>2579.8333333333339</v>
      </c>
      <c r="H96" s="232">
        <v>2742.6333333333341</v>
      </c>
      <c r="I96" s="232">
        <v>2793.2166666666672</v>
      </c>
      <c r="J96" s="232">
        <v>2824.0333333333342</v>
      </c>
      <c r="K96" s="231">
        <v>2762.4</v>
      </c>
      <c r="L96" s="231">
        <v>2681</v>
      </c>
      <c r="M96" s="231">
        <v>12.72566</v>
      </c>
      <c r="N96" s="1"/>
      <c r="O96" s="1"/>
    </row>
    <row r="97" spans="1:15" ht="12.75" customHeight="1">
      <c r="A97" s="214">
        <v>88</v>
      </c>
      <c r="B97" s="217" t="s">
        <v>121</v>
      </c>
      <c r="C97" s="231">
        <v>218.9</v>
      </c>
      <c r="D97" s="232">
        <v>218.6</v>
      </c>
      <c r="E97" s="232">
        <v>217.04999999999998</v>
      </c>
      <c r="F97" s="232">
        <v>215.2</v>
      </c>
      <c r="G97" s="232">
        <v>213.64999999999998</v>
      </c>
      <c r="H97" s="232">
        <v>220.45</v>
      </c>
      <c r="I97" s="232">
        <v>222</v>
      </c>
      <c r="J97" s="232">
        <v>223.85</v>
      </c>
      <c r="K97" s="231">
        <v>220.15</v>
      </c>
      <c r="L97" s="231">
        <v>216.75</v>
      </c>
      <c r="M97" s="231">
        <v>21.799340000000001</v>
      </c>
      <c r="N97" s="1"/>
      <c r="O97" s="1"/>
    </row>
    <row r="98" spans="1:15" ht="12.75" customHeight="1">
      <c r="A98" s="214">
        <v>89</v>
      </c>
      <c r="B98" s="217" t="s">
        <v>122</v>
      </c>
      <c r="C98" s="231">
        <v>2471</v>
      </c>
      <c r="D98" s="232">
        <v>2472.1833333333329</v>
      </c>
      <c r="E98" s="232">
        <v>2454.4666666666658</v>
      </c>
      <c r="F98" s="232">
        <v>2437.9333333333329</v>
      </c>
      <c r="G98" s="232">
        <v>2420.2166666666658</v>
      </c>
      <c r="H98" s="232">
        <v>2488.7166666666658</v>
      </c>
      <c r="I98" s="232">
        <v>2506.4333333333329</v>
      </c>
      <c r="J98" s="232">
        <v>2522.9666666666658</v>
      </c>
      <c r="K98" s="231">
        <v>2489.9</v>
      </c>
      <c r="L98" s="231">
        <v>2455.65</v>
      </c>
      <c r="M98" s="231">
        <v>11.76008</v>
      </c>
      <c r="N98" s="1"/>
      <c r="O98" s="1"/>
    </row>
    <row r="99" spans="1:15" ht="12.75" customHeight="1">
      <c r="A99" s="214">
        <v>90</v>
      </c>
      <c r="B99" s="217" t="s">
        <v>258</v>
      </c>
      <c r="C99" s="231">
        <v>311.75</v>
      </c>
      <c r="D99" s="232">
        <v>312.51666666666665</v>
      </c>
      <c r="E99" s="232">
        <v>309.38333333333333</v>
      </c>
      <c r="F99" s="232">
        <v>307.01666666666665</v>
      </c>
      <c r="G99" s="232">
        <v>303.88333333333333</v>
      </c>
      <c r="H99" s="232">
        <v>314.88333333333333</v>
      </c>
      <c r="I99" s="232">
        <v>318.01666666666665</v>
      </c>
      <c r="J99" s="232">
        <v>320.38333333333333</v>
      </c>
      <c r="K99" s="231">
        <v>315.64999999999998</v>
      </c>
      <c r="L99" s="231">
        <v>310.14999999999998</v>
      </c>
      <c r="M99" s="231">
        <v>3.44245</v>
      </c>
      <c r="N99" s="1"/>
      <c r="O99" s="1"/>
    </row>
    <row r="100" spans="1:15" ht="12.75" customHeight="1">
      <c r="A100" s="214">
        <v>91</v>
      </c>
      <c r="B100" s="217" t="s">
        <v>373</v>
      </c>
      <c r="C100" s="231">
        <v>35274.199999999997</v>
      </c>
      <c r="D100" s="232">
        <v>35285.35</v>
      </c>
      <c r="E100" s="232">
        <v>35066.6</v>
      </c>
      <c r="F100" s="232">
        <v>34859</v>
      </c>
      <c r="G100" s="232">
        <v>34640.25</v>
      </c>
      <c r="H100" s="232">
        <v>35492.949999999997</v>
      </c>
      <c r="I100" s="232">
        <v>35711.699999999997</v>
      </c>
      <c r="J100" s="232">
        <v>35919.299999999996</v>
      </c>
      <c r="K100" s="231">
        <v>35504.1</v>
      </c>
      <c r="L100" s="231">
        <v>35077.75</v>
      </c>
      <c r="M100" s="231">
        <v>4.5289999999999997E-2</v>
      </c>
      <c r="N100" s="1"/>
      <c r="O100" s="1"/>
    </row>
    <row r="101" spans="1:15" ht="12.75" customHeight="1">
      <c r="A101" s="214">
        <v>92</v>
      </c>
      <c r="B101" s="217" t="s">
        <v>114</v>
      </c>
      <c r="C101" s="231">
        <v>2646.1</v>
      </c>
      <c r="D101" s="232">
        <v>2637.6</v>
      </c>
      <c r="E101" s="232">
        <v>2615.1999999999998</v>
      </c>
      <c r="F101" s="232">
        <v>2584.2999999999997</v>
      </c>
      <c r="G101" s="232">
        <v>2561.8999999999996</v>
      </c>
      <c r="H101" s="232">
        <v>2668.5</v>
      </c>
      <c r="I101" s="232">
        <v>2690.9000000000005</v>
      </c>
      <c r="J101" s="232">
        <v>2721.8</v>
      </c>
      <c r="K101" s="231">
        <v>2660</v>
      </c>
      <c r="L101" s="231">
        <v>2606.6999999999998</v>
      </c>
      <c r="M101" s="231">
        <v>29.9816</v>
      </c>
      <c r="N101" s="1"/>
      <c r="O101" s="1"/>
    </row>
    <row r="102" spans="1:15" ht="12.75" customHeight="1">
      <c r="A102" s="214">
        <v>93</v>
      </c>
      <c r="B102" s="217" t="s">
        <v>124</v>
      </c>
      <c r="C102" s="231">
        <v>868.55</v>
      </c>
      <c r="D102" s="232">
        <v>863.80000000000007</v>
      </c>
      <c r="E102" s="232">
        <v>854.60000000000014</v>
      </c>
      <c r="F102" s="232">
        <v>840.65000000000009</v>
      </c>
      <c r="G102" s="232">
        <v>831.45000000000016</v>
      </c>
      <c r="H102" s="232">
        <v>877.75000000000011</v>
      </c>
      <c r="I102" s="232">
        <v>886.95000000000016</v>
      </c>
      <c r="J102" s="232">
        <v>900.90000000000009</v>
      </c>
      <c r="K102" s="231">
        <v>873</v>
      </c>
      <c r="L102" s="231">
        <v>849.85</v>
      </c>
      <c r="M102" s="231">
        <v>128.23097999999999</v>
      </c>
      <c r="N102" s="1"/>
      <c r="O102" s="1"/>
    </row>
    <row r="103" spans="1:15" ht="12.75" customHeight="1">
      <c r="A103" s="214">
        <v>94</v>
      </c>
      <c r="B103" s="217" t="s">
        <v>125</v>
      </c>
      <c r="C103" s="231">
        <v>1079.0999999999999</v>
      </c>
      <c r="D103" s="232">
        <v>1082.3333333333333</v>
      </c>
      <c r="E103" s="232">
        <v>1072.7666666666664</v>
      </c>
      <c r="F103" s="232">
        <v>1066.4333333333332</v>
      </c>
      <c r="G103" s="232">
        <v>1056.8666666666663</v>
      </c>
      <c r="H103" s="232">
        <v>1088.6666666666665</v>
      </c>
      <c r="I103" s="232">
        <v>1098.2333333333336</v>
      </c>
      <c r="J103" s="232">
        <v>1104.5666666666666</v>
      </c>
      <c r="K103" s="231">
        <v>1091.9000000000001</v>
      </c>
      <c r="L103" s="231">
        <v>1076</v>
      </c>
      <c r="M103" s="231">
        <v>5.3804699999999999</v>
      </c>
      <c r="N103" s="1"/>
      <c r="O103" s="1"/>
    </row>
    <row r="104" spans="1:15" ht="12.75" customHeight="1">
      <c r="A104" s="214">
        <v>95</v>
      </c>
      <c r="B104" s="217" t="s">
        <v>126</v>
      </c>
      <c r="C104" s="231">
        <v>405.55</v>
      </c>
      <c r="D104" s="232">
        <v>404.10000000000008</v>
      </c>
      <c r="E104" s="232">
        <v>400.05000000000018</v>
      </c>
      <c r="F104" s="232">
        <v>394.55000000000013</v>
      </c>
      <c r="G104" s="232">
        <v>390.50000000000023</v>
      </c>
      <c r="H104" s="232">
        <v>409.60000000000014</v>
      </c>
      <c r="I104" s="232">
        <v>413.65</v>
      </c>
      <c r="J104" s="232">
        <v>419.15000000000009</v>
      </c>
      <c r="K104" s="231">
        <v>408.15</v>
      </c>
      <c r="L104" s="231">
        <v>398.6</v>
      </c>
      <c r="M104" s="231">
        <v>10.548550000000001</v>
      </c>
      <c r="N104" s="1"/>
      <c r="O104" s="1"/>
    </row>
    <row r="105" spans="1:15" ht="12.75" customHeight="1">
      <c r="A105" s="214">
        <v>96</v>
      </c>
      <c r="B105" s="217" t="s">
        <v>259</v>
      </c>
      <c r="C105" s="231">
        <v>474.65</v>
      </c>
      <c r="D105" s="232">
        <v>473.15000000000003</v>
      </c>
      <c r="E105" s="232">
        <v>469.45000000000005</v>
      </c>
      <c r="F105" s="232">
        <v>464.25</v>
      </c>
      <c r="G105" s="232">
        <v>460.55</v>
      </c>
      <c r="H105" s="232">
        <v>478.35000000000008</v>
      </c>
      <c r="I105" s="232">
        <v>482.05</v>
      </c>
      <c r="J105" s="232">
        <v>487.25000000000011</v>
      </c>
      <c r="K105" s="231">
        <v>476.85</v>
      </c>
      <c r="L105" s="231">
        <v>467.95</v>
      </c>
      <c r="M105" s="231">
        <v>1.2863899999999999</v>
      </c>
      <c r="N105" s="1"/>
      <c r="O105" s="1"/>
    </row>
    <row r="106" spans="1:15" ht="12.75" customHeight="1">
      <c r="A106" s="214">
        <v>97</v>
      </c>
      <c r="B106" s="217" t="s">
        <v>128</v>
      </c>
      <c r="C106" s="231">
        <v>56.4</v>
      </c>
      <c r="D106" s="232">
        <v>56.233333333333327</v>
      </c>
      <c r="E106" s="232">
        <v>55.716666666666654</v>
      </c>
      <c r="F106" s="232">
        <v>55.033333333333324</v>
      </c>
      <c r="G106" s="232">
        <v>54.516666666666652</v>
      </c>
      <c r="H106" s="232">
        <v>56.916666666666657</v>
      </c>
      <c r="I106" s="232">
        <v>57.433333333333323</v>
      </c>
      <c r="J106" s="232">
        <v>58.11666666666666</v>
      </c>
      <c r="K106" s="231">
        <v>56.75</v>
      </c>
      <c r="L106" s="231">
        <v>55.55</v>
      </c>
      <c r="M106" s="231">
        <v>255.12205</v>
      </c>
      <c r="N106" s="1"/>
      <c r="O106" s="1"/>
    </row>
    <row r="107" spans="1:15" ht="12.75" customHeight="1">
      <c r="A107" s="214">
        <v>98</v>
      </c>
      <c r="B107" s="217" t="s">
        <v>137</v>
      </c>
      <c r="C107" s="231">
        <v>384.95</v>
      </c>
      <c r="D107" s="232">
        <v>382.14999999999992</v>
      </c>
      <c r="E107" s="232">
        <v>378.89999999999986</v>
      </c>
      <c r="F107" s="232">
        <v>372.84999999999997</v>
      </c>
      <c r="G107" s="232">
        <v>369.59999999999991</v>
      </c>
      <c r="H107" s="232">
        <v>388.19999999999982</v>
      </c>
      <c r="I107" s="232">
        <v>391.44999999999993</v>
      </c>
      <c r="J107" s="232">
        <v>397.49999999999977</v>
      </c>
      <c r="K107" s="231">
        <v>385.4</v>
      </c>
      <c r="L107" s="231">
        <v>376.1</v>
      </c>
      <c r="M107" s="231">
        <v>81.807090000000002</v>
      </c>
      <c r="N107" s="1"/>
      <c r="O107" s="1"/>
    </row>
    <row r="108" spans="1:15" ht="12.75" customHeight="1">
      <c r="A108" s="214">
        <v>99</v>
      </c>
      <c r="B108" s="217" t="s">
        <v>260</v>
      </c>
      <c r="C108" s="231">
        <v>4915.2</v>
      </c>
      <c r="D108" s="232">
        <v>4922.8</v>
      </c>
      <c r="E108" s="232">
        <v>4880.6500000000005</v>
      </c>
      <c r="F108" s="232">
        <v>4846.1000000000004</v>
      </c>
      <c r="G108" s="232">
        <v>4803.9500000000007</v>
      </c>
      <c r="H108" s="232">
        <v>4957.3500000000004</v>
      </c>
      <c r="I108" s="232">
        <v>4999.5</v>
      </c>
      <c r="J108" s="232">
        <v>5034.05</v>
      </c>
      <c r="K108" s="231">
        <v>4964.95</v>
      </c>
      <c r="L108" s="231">
        <v>4888.25</v>
      </c>
      <c r="M108" s="231">
        <v>0.52056999999999998</v>
      </c>
      <c r="N108" s="1"/>
      <c r="O108" s="1"/>
    </row>
    <row r="109" spans="1:15" ht="12.75" customHeight="1">
      <c r="A109" s="214">
        <v>100</v>
      </c>
      <c r="B109" s="217" t="s">
        <v>385</v>
      </c>
      <c r="C109" s="231">
        <v>292.2</v>
      </c>
      <c r="D109" s="232">
        <v>287.23333333333335</v>
      </c>
      <c r="E109" s="232">
        <v>280.9666666666667</v>
      </c>
      <c r="F109" s="232">
        <v>269.73333333333335</v>
      </c>
      <c r="G109" s="232">
        <v>263.4666666666667</v>
      </c>
      <c r="H109" s="232">
        <v>298.4666666666667</v>
      </c>
      <c r="I109" s="232">
        <v>304.73333333333335</v>
      </c>
      <c r="J109" s="232">
        <v>315.9666666666667</v>
      </c>
      <c r="K109" s="231">
        <v>293.5</v>
      </c>
      <c r="L109" s="231">
        <v>276</v>
      </c>
      <c r="M109" s="231">
        <v>29.86544</v>
      </c>
      <c r="N109" s="1"/>
      <c r="O109" s="1"/>
    </row>
    <row r="110" spans="1:15" ht="12.75" customHeight="1">
      <c r="A110" s="214">
        <v>101</v>
      </c>
      <c r="B110" s="217" t="s">
        <v>386</v>
      </c>
      <c r="C110" s="231">
        <v>145.30000000000001</v>
      </c>
      <c r="D110" s="232">
        <v>146.5</v>
      </c>
      <c r="E110" s="232">
        <v>143.80000000000001</v>
      </c>
      <c r="F110" s="232">
        <v>142.30000000000001</v>
      </c>
      <c r="G110" s="232">
        <v>139.60000000000002</v>
      </c>
      <c r="H110" s="232">
        <v>148</v>
      </c>
      <c r="I110" s="232">
        <v>150.69999999999999</v>
      </c>
      <c r="J110" s="232">
        <v>152.19999999999999</v>
      </c>
      <c r="K110" s="231">
        <v>149.19999999999999</v>
      </c>
      <c r="L110" s="231">
        <v>145</v>
      </c>
      <c r="M110" s="231">
        <v>49.885730000000002</v>
      </c>
      <c r="N110" s="1"/>
      <c r="O110" s="1"/>
    </row>
    <row r="111" spans="1:15" ht="12.75" customHeight="1">
      <c r="A111" s="214">
        <v>102</v>
      </c>
      <c r="B111" s="217" t="s">
        <v>130</v>
      </c>
      <c r="C111" s="231">
        <v>318.05</v>
      </c>
      <c r="D111" s="232">
        <v>317.84999999999997</v>
      </c>
      <c r="E111" s="232">
        <v>315.69999999999993</v>
      </c>
      <c r="F111" s="232">
        <v>313.34999999999997</v>
      </c>
      <c r="G111" s="232">
        <v>311.19999999999993</v>
      </c>
      <c r="H111" s="232">
        <v>320.19999999999993</v>
      </c>
      <c r="I111" s="232">
        <v>322.34999999999991</v>
      </c>
      <c r="J111" s="232">
        <v>324.69999999999993</v>
      </c>
      <c r="K111" s="231">
        <v>320</v>
      </c>
      <c r="L111" s="231">
        <v>315.5</v>
      </c>
      <c r="M111" s="231">
        <v>24.522010000000002</v>
      </c>
      <c r="N111" s="1"/>
      <c r="O111" s="1"/>
    </row>
    <row r="112" spans="1:15" ht="12.75" customHeight="1">
      <c r="A112" s="214">
        <v>103</v>
      </c>
      <c r="B112" s="217" t="s">
        <v>135</v>
      </c>
      <c r="C112" s="231">
        <v>78.2</v>
      </c>
      <c r="D112" s="232">
        <v>78.116666666666674</v>
      </c>
      <c r="E112" s="232">
        <v>77.783333333333346</v>
      </c>
      <c r="F112" s="232">
        <v>77.366666666666674</v>
      </c>
      <c r="G112" s="232">
        <v>77.033333333333346</v>
      </c>
      <c r="H112" s="232">
        <v>78.533333333333346</v>
      </c>
      <c r="I112" s="232">
        <v>78.86666666666666</v>
      </c>
      <c r="J112" s="232">
        <v>79.283333333333346</v>
      </c>
      <c r="K112" s="231">
        <v>78.45</v>
      </c>
      <c r="L112" s="231">
        <v>77.7</v>
      </c>
      <c r="M112" s="231">
        <v>55.224989999999998</v>
      </c>
      <c r="N112" s="1"/>
      <c r="O112" s="1"/>
    </row>
    <row r="113" spans="1:15" ht="12.75" customHeight="1">
      <c r="A113" s="214">
        <v>104</v>
      </c>
      <c r="B113" s="217" t="s">
        <v>136</v>
      </c>
      <c r="C113" s="231">
        <v>613.95000000000005</v>
      </c>
      <c r="D113" s="232">
        <v>614.15</v>
      </c>
      <c r="E113" s="232">
        <v>610.79999999999995</v>
      </c>
      <c r="F113" s="232">
        <v>607.65</v>
      </c>
      <c r="G113" s="232">
        <v>604.29999999999995</v>
      </c>
      <c r="H113" s="232">
        <v>617.29999999999995</v>
      </c>
      <c r="I113" s="232">
        <v>620.65000000000009</v>
      </c>
      <c r="J113" s="232">
        <v>623.79999999999995</v>
      </c>
      <c r="K113" s="231">
        <v>617.5</v>
      </c>
      <c r="L113" s="231">
        <v>611</v>
      </c>
      <c r="M113" s="231">
        <v>9.2296999999999993</v>
      </c>
      <c r="N113" s="1"/>
      <c r="O113" s="1"/>
    </row>
    <row r="114" spans="1:15" ht="12.75" customHeight="1">
      <c r="A114" s="214">
        <v>105</v>
      </c>
      <c r="B114" s="217" t="s">
        <v>129</v>
      </c>
      <c r="C114" s="231">
        <v>430.4</v>
      </c>
      <c r="D114" s="232">
        <v>430.7166666666667</v>
      </c>
      <c r="E114" s="232">
        <v>425.78333333333342</v>
      </c>
      <c r="F114" s="232">
        <v>421.16666666666674</v>
      </c>
      <c r="G114" s="232">
        <v>416.23333333333346</v>
      </c>
      <c r="H114" s="232">
        <v>435.33333333333337</v>
      </c>
      <c r="I114" s="232">
        <v>440.26666666666665</v>
      </c>
      <c r="J114" s="232">
        <v>444.88333333333333</v>
      </c>
      <c r="K114" s="231">
        <v>435.65</v>
      </c>
      <c r="L114" s="231">
        <v>426.1</v>
      </c>
      <c r="M114" s="231">
        <v>14.98495</v>
      </c>
      <c r="N114" s="1"/>
      <c r="O114" s="1"/>
    </row>
    <row r="115" spans="1:15" ht="12.75" customHeight="1">
      <c r="A115" s="214">
        <v>106</v>
      </c>
      <c r="B115" s="217" t="s">
        <v>133</v>
      </c>
      <c r="C115" s="231">
        <v>167</v>
      </c>
      <c r="D115" s="232">
        <v>168.28333333333333</v>
      </c>
      <c r="E115" s="232">
        <v>164.21666666666667</v>
      </c>
      <c r="F115" s="232">
        <v>161.43333333333334</v>
      </c>
      <c r="G115" s="232">
        <v>157.36666666666667</v>
      </c>
      <c r="H115" s="232">
        <v>171.06666666666666</v>
      </c>
      <c r="I115" s="232">
        <v>175.13333333333333</v>
      </c>
      <c r="J115" s="232">
        <v>177.91666666666666</v>
      </c>
      <c r="K115" s="231">
        <v>172.35</v>
      </c>
      <c r="L115" s="231">
        <v>165.5</v>
      </c>
      <c r="M115" s="231">
        <v>36.735619999999997</v>
      </c>
      <c r="N115" s="1"/>
      <c r="O115" s="1"/>
    </row>
    <row r="116" spans="1:15" ht="12.75" customHeight="1">
      <c r="A116" s="214">
        <v>107</v>
      </c>
      <c r="B116" s="217" t="s">
        <v>132</v>
      </c>
      <c r="C116" s="231">
        <v>1126.4000000000001</v>
      </c>
      <c r="D116" s="232">
        <v>1121.45</v>
      </c>
      <c r="E116" s="232">
        <v>1109.7</v>
      </c>
      <c r="F116" s="232">
        <v>1093</v>
      </c>
      <c r="G116" s="232">
        <v>1081.25</v>
      </c>
      <c r="H116" s="232">
        <v>1138.1500000000001</v>
      </c>
      <c r="I116" s="232">
        <v>1149.9000000000001</v>
      </c>
      <c r="J116" s="232">
        <v>1166.6000000000001</v>
      </c>
      <c r="K116" s="231">
        <v>1133.2</v>
      </c>
      <c r="L116" s="231">
        <v>1104.75</v>
      </c>
      <c r="M116" s="231">
        <v>33.653489999999998</v>
      </c>
      <c r="N116" s="1"/>
      <c r="O116" s="1"/>
    </row>
    <row r="117" spans="1:15" ht="12.75" customHeight="1">
      <c r="A117" s="214">
        <v>108</v>
      </c>
      <c r="B117" s="217" t="s">
        <v>162</v>
      </c>
      <c r="C117" s="231">
        <v>3515.65</v>
      </c>
      <c r="D117" s="232">
        <v>3521.8833333333332</v>
      </c>
      <c r="E117" s="232">
        <v>3485.7666666666664</v>
      </c>
      <c r="F117" s="232">
        <v>3455.8833333333332</v>
      </c>
      <c r="G117" s="232">
        <v>3419.7666666666664</v>
      </c>
      <c r="H117" s="232">
        <v>3551.7666666666664</v>
      </c>
      <c r="I117" s="232">
        <v>3587.8833333333332</v>
      </c>
      <c r="J117" s="232">
        <v>3617.7666666666664</v>
      </c>
      <c r="K117" s="231">
        <v>3558</v>
      </c>
      <c r="L117" s="231">
        <v>3492</v>
      </c>
      <c r="M117" s="231">
        <v>1.8593299999999999</v>
      </c>
      <c r="N117" s="1"/>
      <c r="O117" s="1"/>
    </row>
    <row r="118" spans="1:15" ht="12.75" customHeight="1">
      <c r="A118" s="214">
        <v>109</v>
      </c>
      <c r="B118" s="217" t="s">
        <v>134</v>
      </c>
      <c r="C118" s="231">
        <v>1479.3</v>
      </c>
      <c r="D118" s="232">
        <v>1480.7</v>
      </c>
      <c r="E118" s="232">
        <v>1471.6000000000001</v>
      </c>
      <c r="F118" s="232">
        <v>1463.9</v>
      </c>
      <c r="G118" s="232">
        <v>1454.8000000000002</v>
      </c>
      <c r="H118" s="232">
        <v>1488.4</v>
      </c>
      <c r="I118" s="232">
        <v>1497.5</v>
      </c>
      <c r="J118" s="232">
        <v>1505.2</v>
      </c>
      <c r="K118" s="231">
        <v>1489.8</v>
      </c>
      <c r="L118" s="231">
        <v>1473</v>
      </c>
      <c r="M118" s="231">
        <v>46.150149999999996</v>
      </c>
      <c r="N118" s="1"/>
      <c r="O118" s="1"/>
    </row>
    <row r="119" spans="1:15" ht="12.75" customHeight="1">
      <c r="A119" s="214">
        <v>110</v>
      </c>
      <c r="B119" s="217" t="s">
        <v>131</v>
      </c>
      <c r="C119" s="231">
        <v>1865.15</v>
      </c>
      <c r="D119" s="232">
        <v>1863.3833333333332</v>
      </c>
      <c r="E119" s="232">
        <v>1851.7666666666664</v>
      </c>
      <c r="F119" s="232">
        <v>1838.3833333333332</v>
      </c>
      <c r="G119" s="232">
        <v>1826.7666666666664</v>
      </c>
      <c r="H119" s="232">
        <v>1876.7666666666664</v>
      </c>
      <c r="I119" s="232">
        <v>1888.3833333333332</v>
      </c>
      <c r="J119" s="232">
        <v>1901.7666666666664</v>
      </c>
      <c r="K119" s="231">
        <v>1875</v>
      </c>
      <c r="L119" s="231">
        <v>1850</v>
      </c>
      <c r="M119" s="231">
        <v>2.7283200000000001</v>
      </c>
      <c r="N119" s="1"/>
      <c r="O119" s="1"/>
    </row>
    <row r="120" spans="1:15" ht="12.75" customHeight="1">
      <c r="A120" s="214">
        <v>111</v>
      </c>
      <c r="B120" s="217" t="s">
        <v>261</v>
      </c>
      <c r="C120" s="231">
        <v>801</v>
      </c>
      <c r="D120" s="232">
        <v>802.51666666666677</v>
      </c>
      <c r="E120" s="232">
        <v>796.48333333333358</v>
      </c>
      <c r="F120" s="232">
        <v>791.96666666666681</v>
      </c>
      <c r="G120" s="232">
        <v>785.93333333333362</v>
      </c>
      <c r="H120" s="232">
        <v>807.03333333333353</v>
      </c>
      <c r="I120" s="232">
        <v>813.06666666666661</v>
      </c>
      <c r="J120" s="232">
        <v>817.58333333333348</v>
      </c>
      <c r="K120" s="231">
        <v>808.55</v>
      </c>
      <c r="L120" s="231">
        <v>798</v>
      </c>
      <c r="M120" s="231">
        <v>3.6950599999999998</v>
      </c>
      <c r="N120" s="1"/>
      <c r="O120" s="1"/>
    </row>
    <row r="121" spans="1:15" ht="12.75" customHeight="1">
      <c r="A121" s="214">
        <v>112</v>
      </c>
      <c r="B121" s="217" t="s">
        <v>262</v>
      </c>
      <c r="C121" s="231">
        <v>242.65</v>
      </c>
      <c r="D121" s="232">
        <v>240.46666666666667</v>
      </c>
      <c r="E121" s="232">
        <v>231.28333333333333</v>
      </c>
      <c r="F121" s="232">
        <v>219.91666666666666</v>
      </c>
      <c r="G121" s="232">
        <v>210.73333333333332</v>
      </c>
      <c r="H121" s="232">
        <v>251.83333333333334</v>
      </c>
      <c r="I121" s="232">
        <v>261.01666666666665</v>
      </c>
      <c r="J121" s="232">
        <v>272.38333333333333</v>
      </c>
      <c r="K121" s="231">
        <v>249.65</v>
      </c>
      <c r="L121" s="231">
        <v>229.1</v>
      </c>
      <c r="M121" s="231">
        <v>50.609859999999998</v>
      </c>
      <c r="N121" s="1"/>
      <c r="O121" s="1"/>
    </row>
    <row r="122" spans="1:15" ht="12.75" customHeight="1">
      <c r="A122" s="214">
        <v>113</v>
      </c>
      <c r="B122" s="217" t="s">
        <v>139</v>
      </c>
      <c r="C122" s="231">
        <v>682.3</v>
      </c>
      <c r="D122" s="232">
        <v>681.44999999999993</v>
      </c>
      <c r="E122" s="232">
        <v>676.89999999999986</v>
      </c>
      <c r="F122" s="232">
        <v>671.49999999999989</v>
      </c>
      <c r="G122" s="232">
        <v>666.94999999999982</v>
      </c>
      <c r="H122" s="232">
        <v>686.84999999999991</v>
      </c>
      <c r="I122" s="232">
        <v>691.39999999999986</v>
      </c>
      <c r="J122" s="232">
        <v>696.8</v>
      </c>
      <c r="K122" s="231">
        <v>686</v>
      </c>
      <c r="L122" s="231">
        <v>676.05</v>
      </c>
      <c r="M122" s="231">
        <v>10.84202</v>
      </c>
      <c r="N122" s="1"/>
      <c r="O122" s="1"/>
    </row>
    <row r="123" spans="1:15" ht="12.75" customHeight="1">
      <c r="A123" s="214">
        <v>114</v>
      </c>
      <c r="B123" s="217" t="s">
        <v>138</v>
      </c>
      <c r="C123" s="231">
        <v>589.04999999999995</v>
      </c>
      <c r="D123" s="232">
        <v>585.2166666666667</v>
      </c>
      <c r="E123" s="232">
        <v>578.93333333333339</v>
      </c>
      <c r="F123" s="232">
        <v>568.81666666666672</v>
      </c>
      <c r="G123" s="232">
        <v>562.53333333333342</v>
      </c>
      <c r="H123" s="232">
        <v>595.33333333333337</v>
      </c>
      <c r="I123" s="232">
        <v>601.61666666666667</v>
      </c>
      <c r="J123" s="232">
        <v>611.73333333333335</v>
      </c>
      <c r="K123" s="231">
        <v>591.5</v>
      </c>
      <c r="L123" s="231">
        <v>575.1</v>
      </c>
      <c r="M123" s="231">
        <v>24.247350000000001</v>
      </c>
      <c r="N123" s="1"/>
      <c r="O123" s="1"/>
    </row>
    <row r="124" spans="1:15" ht="12.75" customHeight="1">
      <c r="A124" s="214">
        <v>115</v>
      </c>
      <c r="B124" s="217" t="s">
        <v>140</v>
      </c>
      <c r="C124" s="231">
        <v>441.35</v>
      </c>
      <c r="D124" s="232">
        <v>442.45</v>
      </c>
      <c r="E124" s="232">
        <v>437.25</v>
      </c>
      <c r="F124" s="232">
        <v>433.15000000000003</v>
      </c>
      <c r="G124" s="232">
        <v>427.95000000000005</v>
      </c>
      <c r="H124" s="232">
        <v>446.54999999999995</v>
      </c>
      <c r="I124" s="232">
        <v>451.74999999999989</v>
      </c>
      <c r="J124" s="232">
        <v>455.84999999999991</v>
      </c>
      <c r="K124" s="231">
        <v>447.65</v>
      </c>
      <c r="L124" s="231">
        <v>438.35</v>
      </c>
      <c r="M124" s="231">
        <v>14.940910000000001</v>
      </c>
      <c r="N124" s="1"/>
      <c r="O124" s="1"/>
    </row>
    <row r="125" spans="1:15" ht="12.75" customHeight="1">
      <c r="A125" s="214">
        <v>116</v>
      </c>
      <c r="B125" s="217" t="s">
        <v>141</v>
      </c>
      <c r="C125" s="231">
        <v>1751</v>
      </c>
      <c r="D125" s="232">
        <v>1745.3</v>
      </c>
      <c r="E125" s="232">
        <v>1725.6</v>
      </c>
      <c r="F125" s="232">
        <v>1700.2</v>
      </c>
      <c r="G125" s="232">
        <v>1680.5</v>
      </c>
      <c r="H125" s="232">
        <v>1770.6999999999998</v>
      </c>
      <c r="I125" s="232">
        <v>1790.4</v>
      </c>
      <c r="J125" s="232">
        <v>1815.7999999999997</v>
      </c>
      <c r="K125" s="231">
        <v>1765</v>
      </c>
      <c r="L125" s="231">
        <v>1719.9</v>
      </c>
      <c r="M125" s="231">
        <v>36.262689999999999</v>
      </c>
      <c r="N125" s="1"/>
      <c r="O125" s="1"/>
    </row>
    <row r="126" spans="1:15" ht="12.75" customHeight="1">
      <c r="A126" s="214">
        <v>117</v>
      </c>
      <c r="B126" s="217" t="s">
        <v>142</v>
      </c>
      <c r="C126" s="231">
        <v>91.35</v>
      </c>
      <c r="D126" s="232">
        <v>91.016666666666666</v>
      </c>
      <c r="E126" s="232">
        <v>90.083333333333329</v>
      </c>
      <c r="F126" s="232">
        <v>88.816666666666663</v>
      </c>
      <c r="G126" s="232">
        <v>87.883333333333326</v>
      </c>
      <c r="H126" s="232">
        <v>92.283333333333331</v>
      </c>
      <c r="I126" s="232">
        <v>93.216666666666669</v>
      </c>
      <c r="J126" s="232">
        <v>94.483333333333334</v>
      </c>
      <c r="K126" s="231">
        <v>91.95</v>
      </c>
      <c r="L126" s="231">
        <v>89.75</v>
      </c>
      <c r="M126" s="231">
        <v>40.246569999999998</v>
      </c>
      <c r="N126" s="1"/>
      <c r="O126" s="1"/>
    </row>
    <row r="127" spans="1:15" ht="12.75" customHeight="1">
      <c r="A127" s="214">
        <v>118</v>
      </c>
      <c r="B127" s="217" t="s">
        <v>146</v>
      </c>
      <c r="C127" s="231">
        <v>3754.65</v>
      </c>
      <c r="D127" s="232">
        <v>3737.6</v>
      </c>
      <c r="E127" s="232">
        <v>3715.2</v>
      </c>
      <c r="F127" s="232">
        <v>3675.75</v>
      </c>
      <c r="G127" s="232">
        <v>3653.35</v>
      </c>
      <c r="H127" s="232">
        <v>3777.0499999999997</v>
      </c>
      <c r="I127" s="232">
        <v>3799.4500000000003</v>
      </c>
      <c r="J127" s="232">
        <v>3838.8999999999996</v>
      </c>
      <c r="K127" s="231">
        <v>3760</v>
      </c>
      <c r="L127" s="231">
        <v>3698.15</v>
      </c>
      <c r="M127" s="231">
        <v>1.9019600000000001</v>
      </c>
      <c r="N127" s="1"/>
      <c r="O127" s="1"/>
    </row>
    <row r="128" spans="1:15" ht="12.75" customHeight="1">
      <c r="A128" s="214">
        <v>119</v>
      </c>
      <c r="B128" s="217" t="s">
        <v>144</v>
      </c>
      <c r="C128" s="231">
        <v>358.85</v>
      </c>
      <c r="D128" s="232">
        <v>358.83333333333331</v>
      </c>
      <c r="E128" s="232">
        <v>355.86666666666662</v>
      </c>
      <c r="F128" s="232">
        <v>352.88333333333333</v>
      </c>
      <c r="G128" s="232">
        <v>349.91666666666663</v>
      </c>
      <c r="H128" s="232">
        <v>361.81666666666661</v>
      </c>
      <c r="I128" s="232">
        <v>364.7833333333333</v>
      </c>
      <c r="J128" s="232">
        <v>367.76666666666659</v>
      </c>
      <c r="K128" s="231">
        <v>361.8</v>
      </c>
      <c r="L128" s="231">
        <v>355.85</v>
      </c>
      <c r="M128" s="231">
        <v>11.610799999999999</v>
      </c>
      <c r="N128" s="1"/>
      <c r="O128" s="1"/>
    </row>
    <row r="129" spans="1:15" ht="12.75" customHeight="1">
      <c r="A129" s="214">
        <v>120</v>
      </c>
      <c r="B129" s="217" t="s">
        <v>869</v>
      </c>
      <c r="C129" s="231">
        <v>4710.3500000000004</v>
      </c>
      <c r="D129" s="232">
        <v>4717.8</v>
      </c>
      <c r="E129" s="232">
        <v>4678.6000000000004</v>
      </c>
      <c r="F129" s="232">
        <v>4646.8500000000004</v>
      </c>
      <c r="G129" s="232">
        <v>4607.6500000000005</v>
      </c>
      <c r="H129" s="232">
        <v>4749.55</v>
      </c>
      <c r="I129" s="232">
        <v>4788.7499999999991</v>
      </c>
      <c r="J129" s="232">
        <v>4820.5</v>
      </c>
      <c r="K129" s="231">
        <v>4757</v>
      </c>
      <c r="L129" s="231">
        <v>4686.05</v>
      </c>
      <c r="M129" s="231">
        <v>2.9714900000000002</v>
      </c>
      <c r="N129" s="1"/>
      <c r="O129" s="1"/>
    </row>
    <row r="130" spans="1:15" ht="12.75" customHeight="1">
      <c r="A130" s="214">
        <v>121</v>
      </c>
      <c r="B130" s="217" t="s">
        <v>145</v>
      </c>
      <c r="C130" s="231">
        <v>2152.0500000000002</v>
      </c>
      <c r="D130" s="232">
        <v>2148.0666666666671</v>
      </c>
      <c r="E130" s="232">
        <v>2136.233333333334</v>
      </c>
      <c r="F130" s="232">
        <v>2120.416666666667</v>
      </c>
      <c r="G130" s="232">
        <v>2108.5833333333339</v>
      </c>
      <c r="H130" s="232">
        <v>2163.8833333333341</v>
      </c>
      <c r="I130" s="232">
        <v>2175.7166666666672</v>
      </c>
      <c r="J130" s="232">
        <v>2191.5333333333342</v>
      </c>
      <c r="K130" s="231">
        <v>2159.9</v>
      </c>
      <c r="L130" s="231">
        <v>2132.25</v>
      </c>
      <c r="M130" s="231">
        <v>18.210660000000001</v>
      </c>
      <c r="N130" s="1"/>
      <c r="O130" s="1"/>
    </row>
    <row r="131" spans="1:15" ht="12.75" customHeight="1">
      <c r="A131" s="214">
        <v>122</v>
      </c>
      <c r="B131" s="217" t="s">
        <v>263</v>
      </c>
      <c r="C131" s="231">
        <v>311.89999999999998</v>
      </c>
      <c r="D131" s="232">
        <v>310.34999999999997</v>
      </c>
      <c r="E131" s="232">
        <v>306.54999999999995</v>
      </c>
      <c r="F131" s="232">
        <v>301.2</v>
      </c>
      <c r="G131" s="232">
        <v>297.39999999999998</v>
      </c>
      <c r="H131" s="232">
        <v>315.69999999999993</v>
      </c>
      <c r="I131" s="232">
        <v>319.5</v>
      </c>
      <c r="J131" s="232">
        <v>324.84999999999991</v>
      </c>
      <c r="K131" s="231">
        <v>314.14999999999998</v>
      </c>
      <c r="L131" s="231">
        <v>305</v>
      </c>
      <c r="M131" s="231">
        <v>12.501289999999999</v>
      </c>
      <c r="N131" s="1"/>
      <c r="O131" s="1"/>
    </row>
    <row r="132" spans="1:15" ht="12.75" customHeight="1">
      <c r="A132" s="214">
        <v>123</v>
      </c>
      <c r="B132" s="217" t="s">
        <v>847</v>
      </c>
      <c r="C132" s="231">
        <v>615.45000000000005</v>
      </c>
      <c r="D132" s="232">
        <v>614.05000000000007</v>
      </c>
      <c r="E132" s="232">
        <v>609.10000000000014</v>
      </c>
      <c r="F132" s="232">
        <v>602.75000000000011</v>
      </c>
      <c r="G132" s="232">
        <v>597.80000000000018</v>
      </c>
      <c r="H132" s="232">
        <v>620.40000000000009</v>
      </c>
      <c r="I132" s="232">
        <v>625.35000000000014</v>
      </c>
      <c r="J132" s="232">
        <v>631.70000000000005</v>
      </c>
      <c r="K132" s="231">
        <v>619</v>
      </c>
      <c r="L132" s="231">
        <v>607.70000000000005</v>
      </c>
      <c r="M132" s="231">
        <v>21.01679</v>
      </c>
      <c r="N132" s="1"/>
      <c r="O132" s="1"/>
    </row>
    <row r="133" spans="1:15" ht="12.75" customHeight="1">
      <c r="A133" s="214">
        <v>124</v>
      </c>
      <c r="B133" s="217" t="s">
        <v>412</v>
      </c>
      <c r="C133" s="231">
        <v>3715.3</v>
      </c>
      <c r="D133" s="232">
        <v>3732.8833333333332</v>
      </c>
      <c r="E133" s="232">
        <v>3685.8166666666666</v>
      </c>
      <c r="F133" s="232">
        <v>3656.3333333333335</v>
      </c>
      <c r="G133" s="232">
        <v>3609.2666666666669</v>
      </c>
      <c r="H133" s="232">
        <v>3762.3666666666663</v>
      </c>
      <c r="I133" s="232">
        <v>3809.4333333333329</v>
      </c>
      <c r="J133" s="232">
        <v>3838.9166666666661</v>
      </c>
      <c r="K133" s="231">
        <v>3779.95</v>
      </c>
      <c r="L133" s="231">
        <v>3703.4</v>
      </c>
      <c r="M133" s="231">
        <v>0.15495999999999999</v>
      </c>
      <c r="N133" s="1"/>
      <c r="O133" s="1"/>
    </row>
    <row r="134" spans="1:15" ht="12.75" customHeight="1">
      <c r="A134" s="214">
        <v>125</v>
      </c>
      <c r="B134" s="217" t="s">
        <v>147</v>
      </c>
      <c r="C134" s="231">
        <v>662.85</v>
      </c>
      <c r="D134" s="232">
        <v>662.91666666666663</v>
      </c>
      <c r="E134" s="232">
        <v>658.93333333333328</v>
      </c>
      <c r="F134" s="232">
        <v>655.01666666666665</v>
      </c>
      <c r="G134" s="232">
        <v>651.0333333333333</v>
      </c>
      <c r="H134" s="232">
        <v>666.83333333333326</v>
      </c>
      <c r="I134" s="232">
        <v>670.81666666666661</v>
      </c>
      <c r="J134" s="232">
        <v>674.73333333333323</v>
      </c>
      <c r="K134" s="231">
        <v>666.9</v>
      </c>
      <c r="L134" s="231">
        <v>659</v>
      </c>
      <c r="M134" s="231">
        <v>2.8988299999999998</v>
      </c>
      <c r="N134" s="1"/>
      <c r="O134" s="1"/>
    </row>
    <row r="135" spans="1:15" ht="12.75" customHeight="1">
      <c r="A135" s="214">
        <v>126</v>
      </c>
      <c r="B135" s="217" t="s">
        <v>158</v>
      </c>
      <c r="C135" s="231">
        <v>86363.15</v>
      </c>
      <c r="D135" s="232">
        <v>86654.483333333323</v>
      </c>
      <c r="E135" s="232">
        <v>85909.566666666651</v>
      </c>
      <c r="F135" s="232">
        <v>85455.983333333323</v>
      </c>
      <c r="G135" s="232">
        <v>84711.066666666651</v>
      </c>
      <c r="H135" s="232">
        <v>87108.066666666651</v>
      </c>
      <c r="I135" s="232">
        <v>87852.983333333308</v>
      </c>
      <c r="J135" s="232">
        <v>88306.566666666651</v>
      </c>
      <c r="K135" s="231">
        <v>87399.4</v>
      </c>
      <c r="L135" s="231">
        <v>86200.9</v>
      </c>
      <c r="M135" s="231">
        <v>5.2339999999999998E-2</v>
      </c>
      <c r="N135" s="1"/>
      <c r="O135" s="1"/>
    </row>
    <row r="136" spans="1:15" ht="12.75" customHeight="1">
      <c r="A136" s="214">
        <v>127</v>
      </c>
      <c r="B136" s="217" t="s">
        <v>149</v>
      </c>
      <c r="C136" s="231">
        <v>253.95</v>
      </c>
      <c r="D136" s="232">
        <v>254.01666666666665</v>
      </c>
      <c r="E136" s="232">
        <v>249.73333333333329</v>
      </c>
      <c r="F136" s="232">
        <v>245.51666666666665</v>
      </c>
      <c r="G136" s="232">
        <v>241.23333333333329</v>
      </c>
      <c r="H136" s="232">
        <v>258.23333333333329</v>
      </c>
      <c r="I136" s="232">
        <v>262.51666666666659</v>
      </c>
      <c r="J136" s="232">
        <v>266.73333333333329</v>
      </c>
      <c r="K136" s="231">
        <v>258.3</v>
      </c>
      <c r="L136" s="231">
        <v>249.8</v>
      </c>
      <c r="M136" s="231">
        <v>30.46022</v>
      </c>
      <c r="N136" s="1"/>
      <c r="O136" s="1"/>
    </row>
    <row r="137" spans="1:15" ht="12.75" customHeight="1">
      <c r="A137" s="214">
        <v>128</v>
      </c>
      <c r="B137" s="217" t="s">
        <v>148</v>
      </c>
      <c r="C137" s="231">
        <v>1268.5999999999999</v>
      </c>
      <c r="D137" s="232">
        <v>1266.2666666666667</v>
      </c>
      <c r="E137" s="232">
        <v>1255.5833333333333</v>
      </c>
      <c r="F137" s="232">
        <v>1242.5666666666666</v>
      </c>
      <c r="G137" s="232">
        <v>1231.8833333333332</v>
      </c>
      <c r="H137" s="232">
        <v>1279.2833333333333</v>
      </c>
      <c r="I137" s="232">
        <v>1289.9666666666667</v>
      </c>
      <c r="J137" s="232">
        <v>1302.9833333333333</v>
      </c>
      <c r="K137" s="231">
        <v>1276.95</v>
      </c>
      <c r="L137" s="231">
        <v>1253.25</v>
      </c>
      <c r="M137" s="231">
        <v>14.93291</v>
      </c>
      <c r="N137" s="1"/>
      <c r="O137" s="1"/>
    </row>
    <row r="138" spans="1:15" ht="12.75" customHeight="1">
      <c r="A138" s="214">
        <v>129</v>
      </c>
      <c r="B138" s="217" t="s">
        <v>151</v>
      </c>
      <c r="C138" s="231">
        <v>499.5</v>
      </c>
      <c r="D138" s="232">
        <v>498.88333333333338</v>
      </c>
      <c r="E138" s="232">
        <v>496.21666666666675</v>
      </c>
      <c r="F138" s="232">
        <v>492.93333333333339</v>
      </c>
      <c r="G138" s="232">
        <v>490.26666666666677</v>
      </c>
      <c r="H138" s="232">
        <v>502.16666666666674</v>
      </c>
      <c r="I138" s="232">
        <v>504.83333333333337</v>
      </c>
      <c r="J138" s="232">
        <v>508.11666666666673</v>
      </c>
      <c r="K138" s="231">
        <v>501.55</v>
      </c>
      <c r="L138" s="231">
        <v>495.6</v>
      </c>
      <c r="M138" s="231">
        <v>6.8961100000000002</v>
      </c>
      <c r="N138" s="1"/>
      <c r="O138" s="1"/>
    </row>
    <row r="139" spans="1:15" ht="12.75" customHeight="1">
      <c r="A139" s="214">
        <v>130</v>
      </c>
      <c r="B139" s="217" t="s">
        <v>152</v>
      </c>
      <c r="C139" s="231">
        <v>8601.25</v>
      </c>
      <c r="D139" s="232">
        <v>8593.4166666666661</v>
      </c>
      <c r="E139" s="232">
        <v>8557.8333333333321</v>
      </c>
      <c r="F139" s="232">
        <v>8514.4166666666661</v>
      </c>
      <c r="G139" s="232">
        <v>8478.8333333333321</v>
      </c>
      <c r="H139" s="232">
        <v>8636.8333333333321</v>
      </c>
      <c r="I139" s="232">
        <v>8672.4166666666642</v>
      </c>
      <c r="J139" s="232">
        <v>8715.8333333333321</v>
      </c>
      <c r="K139" s="231">
        <v>8629</v>
      </c>
      <c r="L139" s="231">
        <v>8550</v>
      </c>
      <c r="M139" s="231">
        <v>4.3797699999999997</v>
      </c>
      <c r="N139" s="1"/>
      <c r="O139" s="1"/>
    </row>
    <row r="140" spans="1:15" ht="12.75" customHeight="1">
      <c r="A140" s="214">
        <v>131</v>
      </c>
      <c r="B140" s="217" t="s">
        <v>155</v>
      </c>
      <c r="C140" s="231">
        <v>689.45</v>
      </c>
      <c r="D140" s="232">
        <v>690.54999999999984</v>
      </c>
      <c r="E140" s="232">
        <v>685.4499999999997</v>
      </c>
      <c r="F140" s="232">
        <v>681.44999999999982</v>
      </c>
      <c r="G140" s="232">
        <v>676.34999999999968</v>
      </c>
      <c r="H140" s="232">
        <v>694.54999999999973</v>
      </c>
      <c r="I140" s="232">
        <v>699.64999999999986</v>
      </c>
      <c r="J140" s="232">
        <v>703.64999999999975</v>
      </c>
      <c r="K140" s="231">
        <v>695.65</v>
      </c>
      <c r="L140" s="231">
        <v>686.55</v>
      </c>
      <c r="M140" s="231">
        <v>3.5871300000000002</v>
      </c>
      <c r="N140" s="1"/>
      <c r="O140" s="1"/>
    </row>
    <row r="141" spans="1:15" ht="12.75" customHeight="1">
      <c r="A141" s="214">
        <v>132</v>
      </c>
      <c r="B141" s="217" t="s">
        <v>420</v>
      </c>
      <c r="C141" s="231">
        <v>425.45</v>
      </c>
      <c r="D141" s="232">
        <v>426.66666666666669</v>
      </c>
      <c r="E141" s="232">
        <v>421.83333333333337</v>
      </c>
      <c r="F141" s="232">
        <v>418.2166666666667</v>
      </c>
      <c r="G141" s="232">
        <v>413.38333333333338</v>
      </c>
      <c r="H141" s="232">
        <v>430.28333333333336</v>
      </c>
      <c r="I141" s="232">
        <v>435.11666666666673</v>
      </c>
      <c r="J141" s="232">
        <v>438.73333333333335</v>
      </c>
      <c r="K141" s="231">
        <v>431.5</v>
      </c>
      <c r="L141" s="231">
        <v>423.05</v>
      </c>
      <c r="M141" s="231">
        <v>6.1826100000000004</v>
      </c>
      <c r="N141" s="1"/>
      <c r="O141" s="1"/>
    </row>
    <row r="142" spans="1:15" ht="12.75" customHeight="1">
      <c r="A142" s="214">
        <v>133</v>
      </c>
      <c r="B142" s="217" t="s">
        <v>848</v>
      </c>
      <c r="C142" s="231">
        <v>49.7</v>
      </c>
      <c r="D142" s="232">
        <v>49.9</v>
      </c>
      <c r="E142" s="232">
        <v>49.3</v>
      </c>
      <c r="F142" s="232">
        <v>48.9</v>
      </c>
      <c r="G142" s="232">
        <v>48.3</v>
      </c>
      <c r="H142" s="232">
        <v>50.3</v>
      </c>
      <c r="I142" s="232">
        <v>50.900000000000006</v>
      </c>
      <c r="J142" s="232">
        <v>51.3</v>
      </c>
      <c r="K142" s="231">
        <v>50.5</v>
      </c>
      <c r="L142" s="231">
        <v>49.5</v>
      </c>
      <c r="M142" s="231">
        <v>49.803640000000001</v>
      </c>
      <c r="N142" s="1"/>
      <c r="O142" s="1"/>
    </row>
    <row r="143" spans="1:15" ht="12.75" customHeight="1">
      <c r="A143" s="214">
        <v>134</v>
      </c>
      <c r="B143" s="217" t="s">
        <v>157</v>
      </c>
      <c r="C143" s="231">
        <v>2079.1999999999998</v>
      </c>
      <c r="D143" s="232">
        <v>2069.5833333333335</v>
      </c>
      <c r="E143" s="232">
        <v>2047.6166666666668</v>
      </c>
      <c r="F143" s="232">
        <v>2016.0333333333333</v>
      </c>
      <c r="G143" s="232">
        <v>1994.0666666666666</v>
      </c>
      <c r="H143" s="232">
        <v>2101.166666666667</v>
      </c>
      <c r="I143" s="232">
        <v>2123.1333333333332</v>
      </c>
      <c r="J143" s="232">
        <v>2154.7166666666672</v>
      </c>
      <c r="K143" s="231">
        <v>2091.5500000000002</v>
      </c>
      <c r="L143" s="231">
        <v>2038</v>
      </c>
      <c r="M143" s="231">
        <v>3.5109900000000001</v>
      </c>
      <c r="N143" s="1"/>
      <c r="O143" s="1"/>
    </row>
    <row r="144" spans="1:15" ht="12.75" customHeight="1">
      <c r="A144" s="214">
        <v>135</v>
      </c>
      <c r="B144" s="217" t="s">
        <v>159</v>
      </c>
      <c r="C144" s="231">
        <v>950.2</v>
      </c>
      <c r="D144" s="232">
        <v>952.35</v>
      </c>
      <c r="E144" s="232">
        <v>942.85</v>
      </c>
      <c r="F144" s="232">
        <v>935.5</v>
      </c>
      <c r="G144" s="232">
        <v>926</v>
      </c>
      <c r="H144" s="232">
        <v>959.7</v>
      </c>
      <c r="I144" s="232">
        <v>969.2</v>
      </c>
      <c r="J144" s="232">
        <v>976.55000000000007</v>
      </c>
      <c r="K144" s="231">
        <v>961.85</v>
      </c>
      <c r="L144" s="231">
        <v>945</v>
      </c>
      <c r="M144" s="231">
        <v>4.1713100000000001</v>
      </c>
      <c r="N144" s="1"/>
      <c r="O144" s="1"/>
    </row>
    <row r="145" spans="1:15" ht="12.75" customHeight="1">
      <c r="A145" s="214">
        <v>136</v>
      </c>
      <c r="B145" s="217" t="s">
        <v>167</v>
      </c>
      <c r="C145" s="231">
        <v>172.6</v>
      </c>
      <c r="D145" s="232">
        <v>173.03333333333333</v>
      </c>
      <c r="E145" s="232">
        <v>171.06666666666666</v>
      </c>
      <c r="F145" s="232">
        <v>169.53333333333333</v>
      </c>
      <c r="G145" s="232">
        <v>167.56666666666666</v>
      </c>
      <c r="H145" s="232">
        <v>174.56666666666666</v>
      </c>
      <c r="I145" s="232">
        <v>176.5333333333333</v>
      </c>
      <c r="J145" s="232">
        <v>178.06666666666666</v>
      </c>
      <c r="K145" s="231">
        <v>175</v>
      </c>
      <c r="L145" s="231">
        <v>171.5</v>
      </c>
      <c r="M145" s="231">
        <v>129.62719000000001</v>
      </c>
      <c r="N145" s="1"/>
      <c r="O145" s="1"/>
    </row>
    <row r="146" spans="1:15" ht="12.75" customHeight="1">
      <c r="A146" s="214">
        <v>137</v>
      </c>
      <c r="B146" s="217" t="s">
        <v>161</v>
      </c>
      <c r="C146" s="231">
        <v>82.5</v>
      </c>
      <c r="D146" s="232">
        <v>82.3</v>
      </c>
      <c r="E146" s="232">
        <v>81.8</v>
      </c>
      <c r="F146" s="232">
        <v>81.099999999999994</v>
      </c>
      <c r="G146" s="232">
        <v>80.599999999999994</v>
      </c>
      <c r="H146" s="232">
        <v>83</v>
      </c>
      <c r="I146" s="232">
        <v>83.5</v>
      </c>
      <c r="J146" s="232">
        <v>84.2</v>
      </c>
      <c r="K146" s="231">
        <v>82.8</v>
      </c>
      <c r="L146" s="231">
        <v>81.599999999999994</v>
      </c>
      <c r="M146" s="231">
        <v>64.741560000000007</v>
      </c>
      <c r="N146" s="1"/>
      <c r="O146" s="1"/>
    </row>
    <row r="147" spans="1:15" ht="12.75" customHeight="1">
      <c r="A147" s="214">
        <v>138</v>
      </c>
      <c r="B147" s="217" t="s">
        <v>163</v>
      </c>
      <c r="C147" s="231">
        <v>4220.55</v>
      </c>
      <c r="D147" s="232">
        <v>4209.666666666667</v>
      </c>
      <c r="E147" s="232">
        <v>4177.8833333333341</v>
      </c>
      <c r="F147" s="232">
        <v>4135.2166666666672</v>
      </c>
      <c r="G147" s="232">
        <v>4103.4333333333343</v>
      </c>
      <c r="H147" s="232">
        <v>4252.3333333333339</v>
      </c>
      <c r="I147" s="232">
        <v>4284.1166666666668</v>
      </c>
      <c r="J147" s="232">
        <v>4326.7833333333338</v>
      </c>
      <c r="K147" s="231">
        <v>4241.45</v>
      </c>
      <c r="L147" s="231">
        <v>4167</v>
      </c>
      <c r="M147" s="231">
        <v>1.2966899999999999</v>
      </c>
      <c r="N147" s="1"/>
      <c r="O147" s="1"/>
    </row>
    <row r="148" spans="1:15" ht="12.75" customHeight="1">
      <c r="A148" s="214">
        <v>139</v>
      </c>
      <c r="B148" s="217" t="s">
        <v>164</v>
      </c>
      <c r="C148" s="231">
        <v>18449.900000000001</v>
      </c>
      <c r="D148" s="232">
        <v>18490.016666666666</v>
      </c>
      <c r="E148" s="232">
        <v>18365.383333333331</v>
      </c>
      <c r="F148" s="232">
        <v>18280.866666666665</v>
      </c>
      <c r="G148" s="232">
        <v>18156.23333333333</v>
      </c>
      <c r="H148" s="232">
        <v>18574.533333333333</v>
      </c>
      <c r="I148" s="232">
        <v>18699.166666666672</v>
      </c>
      <c r="J148" s="232">
        <v>18783.683333333334</v>
      </c>
      <c r="K148" s="231">
        <v>18614.650000000001</v>
      </c>
      <c r="L148" s="231">
        <v>18405.5</v>
      </c>
      <c r="M148" s="231">
        <v>0.46017999999999998</v>
      </c>
      <c r="N148" s="1"/>
      <c r="O148" s="1"/>
    </row>
    <row r="149" spans="1:15" ht="12.75" customHeight="1">
      <c r="A149" s="214">
        <v>140</v>
      </c>
      <c r="B149" s="217" t="s">
        <v>160</v>
      </c>
      <c r="C149" s="231">
        <v>224.4</v>
      </c>
      <c r="D149" s="232">
        <v>224.60000000000002</v>
      </c>
      <c r="E149" s="232">
        <v>222.90000000000003</v>
      </c>
      <c r="F149" s="232">
        <v>221.4</v>
      </c>
      <c r="G149" s="232">
        <v>219.70000000000002</v>
      </c>
      <c r="H149" s="232">
        <v>226.10000000000005</v>
      </c>
      <c r="I149" s="232">
        <v>227.80000000000004</v>
      </c>
      <c r="J149" s="232">
        <v>229.30000000000007</v>
      </c>
      <c r="K149" s="231">
        <v>226.3</v>
      </c>
      <c r="L149" s="231">
        <v>223.1</v>
      </c>
      <c r="M149" s="231">
        <v>2.0601699999999998</v>
      </c>
      <c r="N149" s="1"/>
      <c r="O149" s="1"/>
    </row>
    <row r="150" spans="1:15" ht="12.75" customHeight="1">
      <c r="A150" s="214">
        <v>141</v>
      </c>
      <c r="B150" s="217" t="s">
        <v>265</v>
      </c>
      <c r="C150" s="231">
        <v>890.6</v>
      </c>
      <c r="D150" s="232">
        <v>887.23333333333323</v>
      </c>
      <c r="E150" s="232">
        <v>875.46666666666647</v>
      </c>
      <c r="F150" s="232">
        <v>860.33333333333326</v>
      </c>
      <c r="G150" s="232">
        <v>848.56666666666649</v>
      </c>
      <c r="H150" s="232">
        <v>902.36666666666645</v>
      </c>
      <c r="I150" s="232">
        <v>914.1333333333331</v>
      </c>
      <c r="J150" s="232">
        <v>929.26666666666642</v>
      </c>
      <c r="K150" s="231">
        <v>899</v>
      </c>
      <c r="L150" s="231">
        <v>872.1</v>
      </c>
      <c r="M150" s="231">
        <v>5.1449800000000003</v>
      </c>
      <c r="N150" s="1"/>
      <c r="O150" s="1"/>
    </row>
    <row r="151" spans="1:15" ht="12.75" customHeight="1">
      <c r="A151" s="214">
        <v>142</v>
      </c>
      <c r="B151" s="217" t="s">
        <v>168</v>
      </c>
      <c r="C151" s="231">
        <v>154.25</v>
      </c>
      <c r="D151" s="232">
        <v>154.46666666666667</v>
      </c>
      <c r="E151" s="232">
        <v>153.23333333333335</v>
      </c>
      <c r="F151" s="232">
        <v>152.21666666666667</v>
      </c>
      <c r="G151" s="232">
        <v>150.98333333333335</v>
      </c>
      <c r="H151" s="232">
        <v>155.48333333333335</v>
      </c>
      <c r="I151" s="232">
        <v>156.71666666666664</v>
      </c>
      <c r="J151" s="232">
        <v>157.73333333333335</v>
      </c>
      <c r="K151" s="231">
        <v>155.69999999999999</v>
      </c>
      <c r="L151" s="231">
        <v>153.44999999999999</v>
      </c>
      <c r="M151" s="231">
        <v>82.601039999999998</v>
      </c>
      <c r="N151" s="1"/>
      <c r="O151" s="1"/>
    </row>
    <row r="152" spans="1:15" ht="12.75" customHeight="1">
      <c r="A152" s="214">
        <v>143</v>
      </c>
      <c r="B152" s="217" t="s">
        <v>266</v>
      </c>
      <c r="C152" s="231">
        <v>256.45</v>
      </c>
      <c r="D152" s="232">
        <v>256.83333333333331</v>
      </c>
      <c r="E152" s="232">
        <v>254.76666666666665</v>
      </c>
      <c r="F152" s="232">
        <v>253.08333333333334</v>
      </c>
      <c r="G152" s="232">
        <v>251.01666666666668</v>
      </c>
      <c r="H152" s="232">
        <v>258.51666666666665</v>
      </c>
      <c r="I152" s="232">
        <v>260.58333333333337</v>
      </c>
      <c r="J152" s="232">
        <v>262.26666666666659</v>
      </c>
      <c r="K152" s="231">
        <v>258.89999999999998</v>
      </c>
      <c r="L152" s="231">
        <v>255.15</v>
      </c>
      <c r="M152" s="231">
        <v>7.6132</v>
      </c>
      <c r="N152" s="1"/>
      <c r="O152" s="1"/>
    </row>
    <row r="153" spans="1:15" ht="12.75" customHeight="1">
      <c r="A153" s="214">
        <v>144</v>
      </c>
      <c r="B153" s="217" t="s">
        <v>806</v>
      </c>
      <c r="C153" s="231">
        <v>627.9</v>
      </c>
      <c r="D153" s="232">
        <v>622.43333333333339</v>
      </c>
      <c r="E153" s="232">
        <v>610.86666666666679</v>
      </c>
      <c r="F153" s="232">
        <v>593.83333333333337</v>
      </c>
      <c r="G153" s="232">
        <v>582.26666666666677</v>
      </c>
      <c r="H153" s="232">
        <v>639.46666666666681</v>
      </c>
      <c r="I153" s="232">
        <v>651.03333333333342</v>
      </c>
      <c r="J153" s="232">
        <v>668.06666666666683</v>
      </c>
      <c r="K153" s="231">
        <v>634</v>
      </c>
      <c r="L153" s="231">
        <v>605.4</v>
      </c>
      <c r="M153" s="231">
        <v>48.814709999999998</v>
      </c>
      <c r="N153" s="1"/>
      <c r="O153" s="1"/>
    </row>
    <row r="154" spans="1:15" ht="12.75" customHeight="1">
      <c r="A154" s="214">
        <v>145</v>
      </c>
      <c r="B154" s="217" t="s">
        <v>432</v>
      </c>
      <c r="C154" s="231">
        <v>3153.2</v>
      </c>
      <c r="D154" s="232">
        <v>3160.5499999999997</v>
      </c>
      <c r="E154" s="232">
        <v>3136.5999999999995</v>
      </c>
      <c r="F154" s="232">
        <v>3119.9999999999995</v>
      </c>
      <c r="G154" s="232">
        <v>3096.0499999999993</v>
      </c>
      <c r="H154" s="232">
        <v>3177.1499999999996</v>
      </c>
      <c r="I154" s="232">
        <v>3201.0999999999995</v>
      </c>
      <c r="J154" s="232">
        <v>3217.7</v>
      </c>
      <c r="K154" s="231">
        <v>3184.5</v>
      </c>
      <c r="L154" s="231">
        <v>3143.95</v>
      </c>
      <c r="M154" s="231">
        <v>0.95562999999999998</v>
      </c>
      <c r="N154" s="1"/>
      <c r="O154" s="1"/>
    </row>
    <row r="155" spans="1:15" ht="12.75" customHeight="1">
      <c r="A155" s="214">
        <v>146</v>
      </c>
      <c r="B155" s="217" t="s">
        <v>807</v>
      </c>
      <c r="C155" s="231">
        <v>598.04999999999995</v>
      </c>
      <c r="D155" s="232">
        <v>588.61666666666667</v>
      </c>
      <c r="E155" s="232">
        <v>575.98333333333335</v>
      </c>
      <c r="F155" s="232">
        <v>553.91666666666663</v>
      </c>
      <c r="G155" s="232">
        <v>541.2833333333333</v>
      </c>
      <c r="H155" s="232">
        <v>610.68333333333339</v>
      </c>
      <c r="I155" s="232">
        <v>623.31666666666683</v>
      </c>
      <c r="J155" s="232">
        <v>645.38333333333344</v>
      </c>
      <c r="K155" s="231">
        <v>601.25</v>
      </c>
      <c r="L155" s="231">
        <v>566.54999999999995</v>
      </c>
      <c r="M155" s="231">
        <v>43.077629999999999</v>
      </c>
      <c r="N155" s="1"/>
      <c r="O155" s="1"/>
    </row>
    <row r="156" spans="1:15" ht="12.75" customHeight="1">
      <c r="A156" s="214">
        <v>147</v>
      </c>
      <c r="B156" s="217" t="s">
        <v>175</v>
      </c>
      <c r="C156" s="231">
        <v>3101.65</v>
      </c>
      <c r="D156" s="232">
        <v>3104</v>
      </c>
      <c r="E156" s="232">
        <v>3073</v>
      </c>
      <c r="F156" s="232">
        <v>3044.35</v>
      </c>
      <c r="G156" s="232">
        <v>3013.35</v>
      </c>
      <c r="H156" s="232">
        <v>3132.65</v>
      </c>
      <c r="I156" s="232">
        <v>3163.65</v>
      </c>
      <c r="J156" s="232">
        <v>3192.3</v>
      </c>
      <c r="K156" s="231">
        <v>3135</v>
      </c>
      <c r="L156" s="231">
        <v>3075.35</v>
      </c>
      <c r="M156" s="231">
        <v>2.0583800000000001</v>
      </c>
      <c r="N156" s="1"/>
      <c r="O156" s="1"/>
    </row>
    <row r="157" spans="1:15" ht="12.75" customHeight="1">
      <c r="A157" s="214">
        <v>148</v>
      </c>
      <c r="B157" s="217" t="s">
        <v>169</v>
      </c>
      <c r="C157" s="231">
        <v>37296.35</v>
      </c>
      <c r="D157" s="232">
        <v>37344.149999999994</v>
      </c>
      <c r="E157" s="232">
        <v>36832.099999999991</v>
      </c>
      <c r="F157" s="232">
        <v>36367.85</v>
      </c>
      <c r="G157" s="232">
        <v>35855.799999999996</v>
      </c>
      <c r="H157" s="232">
        <v>37808.399999999987</v>
      </c>
      <c r="I157" s="232">
        <v>38320.44999999999</v>
      </c>
      <c r="J157" s="232">
        <v>38784.699999999983</v>
      </c>
      <c r="K157" s="231">
        <v>37856.199999999997</v>
      </c>
      <c r="L157" s="231">
        <v>36879.9</v>
      </c>
      <c r="M157" s="231">
        <v>0.16173000000000001</v>
      </c>
      <c r="N157" s="1"/>
      <c r="O157" s="1"/>
    </row>
    <row r="158" spans="1:15" ht="12.75" customHeight="1">
      <c r="A158" s="214">
        <v>149</v>
      </c>
      <c r="B158" s="217" t="s">
        <v>849</v>
      </c>
      <c r="C158" s="231">
        <v>954.35</v>
      </c>
      <c r="D158" s="232">
        <v>955.94999999999993</v>
      </c>
      <c r="E158" s="232">
        <v>941.89999999999986</v>
      </c>
      <c r="F158" s="232">
        <v>929.44999999999993</v>
      </c>
      <c r="G158" s="232">
        <v>915.39999999999986</v>
      </c>
      <c r="H158" s="232">
        <v>968.39999999999986</v>
      </c>
      <c r="I158" s="232">
        <v>982.44999999999982</v>
      </c>
      <c r="J158" s="232">
        <v>994.89999999999986</v>
      </c>
      <c r="K158" s="231">
        <v>970</v>
      </c>
      <c r="L158" s="231">
        <v>943.5</v>
      </c>
      <c r="M158" s="231">
        <v>2.7425799999999998</v>
      </c>
      <c r="N158" s="1"/>
      <c r="O158" s="1"/>
    </row>
    <row r="159" spans="1:15" ht="12.75" customHeight="1">
      <c r="A159" s="214">
        <v>150</v>
      </c>
      <c r="B159" s="217" t="s">
        <v>437</v>
      </c>
      <c r="C159" s="231">
        <v>4866.1499999999996</v>
      </c>
      <c r="D159" s="232">
        <v>4885.5166666666664</v>
      </c>
      <c r="E159" s="232">
        <v>4822.1333333333332</v>
      </c>
      <c r="F159" s="232">
        <v>4778.1166666666668</v>
      </c>
      <c r="G159" s="232">
        <v>4714.7333333333336</v>
      </c>
      <c r="H159" s="232">
        <v>4929.5333333333328</v>
      </c>
      <c r="I159" s="232">
        <v>4992.9166666666661</v>
      </c>
      <c r="J159" s="232">
        <v>5036.9333333333325</v>
      </c>
      <c r="K159" s="231">
        <v>4948.8999999999996</v>
      </c>
      <c r="L159" s="231">
        <v>4841.5</v>
      </c>
      <c r="M159" s="231">
        <v>1.89073</v>
      </c>
      <c r="N159" s="1"/>
      <c r="O159" s="1"/>
    </row>
    <row r="160" spans="1:15" ht="12.75" customHeight="1">
      <c r="A160" s="214">
        <v>151</v>
      </c>
      <c r="B160" s="217" t="s">
        <v>171</v>
      </c>
      <c r="C160" s="231">
        <v>222.95</v>
      </c>
      <c r="D160" s="232">
        <v>222.98333333333335</v>
      </c>
      <c r="E160" s="232">
        <v>221.9666666666667</v>
      </c>
      <c r="F160" s="232">
        <v>220.98333333333335</v>
      </c>
      <c r="G160" s="232">
        <v>219.9666666666667</v>
      </c>
      <c r="H160" s="232">
        <v>223.9666666666667</v>
      </c>
      <c r="I160" s="232">
        <v>224.98333333333335</v>
      </c>
      <c r="J160" s="232">
        <v>225.9666666666667</v>
      </c>
      <c r="K160" s="231">
        <v>224</v>
      </c>
      <c r="L160" s="231">
        <v>222</v>
      </c>
      <c r="M160" s="231">
        <v>25.548580000000001</v>
      </c>
      <c r="N160" s="1"/>
      <c r="O160" s="1"/>
    </row>
    <row r="161" spans="1:15" ht="12.75" customHeight="1">
      <c r="A161" s="214">
        <v>152</v>
      </c>
      <c r="B161" s="217" t="s">
        <v>174</v>
      </c>
      <c r="C161" s="231">
        <v>2318.75</v>
      </c>
      <c r="D161" s="232">
        <v>2317.9166666666665</v>
      </c>
      <c r="E161" s="232">
        <v>2305.833333333333</v>
      </c>
      <c r="F161" s="232">
        <v>2292.9166666666665</v>
      </c>
      <c r="G161" s="232">
        <v>2280.833333333333</v>
      </c>
      <c r="H161" s="232">
        <v>2330.833333333333</v>
      </c>
      <c r="I161" s="232">
        <v>2342.9166666666661</v>
      </c>
      <c r="J161" s="232">
        <v>2355.833333333333</v>
      </c>
      <c r="K161" s="231">
        <v>2330</v>
      </c>
      <c r="L161" s="231">
        <v>2305</v>
      </c>
      <c r="M161" s="231">
        <v>3.1307299999999998</v>
      </c>
      <c r="N161" s="1"/>
      <c r="O161" s="1"/>
    </row>
    <row r="162" spans="1:15" ht="12.75" customHeight="1">
      <c r="A162" s="214">
        <v>153</v>
      </c>
      <c r="B162" s="217" t="s">
        <v>267</v>
      </c>
      <c r="C162" s="231">
        <v>3069.2</v>
      </c>
      <c r="D162" s="232">
        <v>3073.1666666666665</v>
      </c>
      <c r="E162" s="232">
        <v>3051.2833333333328</v>
      </c>
      <c r="F162" s="232">
        <v>3033.3666666666663</v>
      </c>
      <c r="G162" s="232">
        <v>3011.4833333333327</v>
      </c>
      <c r="H162" s="232">
        <v>3091.083333333333</v>
      </c>
      <c r="I162" s="232">
        <v>3112.9666666666672</v>
      </c>
      <c r="J162" s="232">
        <v>3130.8833333333332</v>
      </c>
      <c r="K162" s="231">
        <v>3095.05</v>
      </c>
      <c r="L162" s="231">
        <v>3055.25</v>
      </c>
      <c r="M162" s="231">
        <v>2.11402</v>
      </c>
      <c r="N162" s="1"/>
      <c r="O162" s="1"/>
    </row>
    <row r="163" spans="1:15" ht="12.75" customHeight="1">
      <c r="A163" s="214">
        <v>154</v>
      </c>
      <c r="B163" s="217" t="s">
        <v>784</v>
      </c>
      <c r="C163" s="231">
        <v>291.60000000000002</v>
      </c>
      <c r="D163" s="232">
        <v>292.7833333333333</v>
      </c>
      <c r="E163" s="232">
        <v>289.11666666666662</v>
      </c>
      <c r="F163" s="232">
        <v>286.63333333333333</v>
      </c>
      <c r="G163" s="232">
        <v>282.96666666666664</v>
      </c>
      <c r="H163" s="232">
        <v>295.26666666666659</v>
      </c>
      <c r="I163" s="232">
        <v>298.93333333333334</v>
      </c>
      <c r="J163" s="232">
        <v>301.41666666666657</v>
      </c>
      <c r="K163" s="231">
        <v>296.45</v>
      </c>
      <c r="L163" s="231">
        <v>290.3</v>
      </c>
      <c r="M163" s="231">
        <v>15.473179999999999</v>
      </c>
      <c r="N163" s="1"/>
      <c r="O163" s="1"/>
    </row>
    <row r="164" spans="1:15" ht="12.75" customHeight="1">
      <c r="A164" s="214">
        <v>155</v>
      </c>
      <c r="B164" s="217" t="s">
        <v>172</v>
      </c>
      <c r="C164" s="231">
        <v>155.15</v>
      </c>
      <c r="D164" s="232">
        <v>153.78333333333333</v>
      </c>
      <c r="E164" s="232">
        <v>152.06666666666666</v>
      </c>
      <c r="F164" s="232">
        <v>148.98333333333332</v>
      </c>
      <c r="G164" s="232">
        <v>147.26666666666665</v>
      </c>
      <c r="H164" s="232">
        <v>156.86666666666667</v>
      </c>
      <c r="I164" s="232">
        <v>158.58333333333331</v>
      </c>
      <c r="J164" s="232">
        <v>161.66666666666669</v>
      </c>
      <c r="K164" s="231">
        <v>155.5</v>
      </c>
      <c r="L164" s="231">
        <v>150.69999999999999</v>
      </c>
      <c r="M164" s="231">
        <v>81.013530000000003</v>
      </c>
      <c r="N164" s="1"/>
      <c r="O164" s="1"/>
    </row>
    <row r="165" spans="1:15" ht="12.75" customHeight="1">
      <c r="A165" s="214">
        <v>156</v>
      </c>
      <c r="B165" s="217" t="s">
        <v>177</v>
      </c>
      <c r="C165" s="231">
        <v>222.1</v>
      </c>
      <c r="D165" s="232">
        <v>222.64999999999998</v>
      </c>
      <c r="E165" s="232">
        <v>219.84999999999997</v>
      </c>
      <c r="F165" s="232">
        <v>217.6</v>
      </c>
      <c r="G165" s="232">
        <v>214.79999999999998</v>
      </c>
      <c r="H165" s="232">
        <v>224.89999999999995</v>
      </c>
      <c r="I165" s="232">
        <v>227.69999999999996</v>
      </c>
      <c r="J165" s="232">
        <v>229.94999999999993</v>
      </c>
      <c r="K165" s="231">
        <v>225.45</v>
      </c>
      <c r="L165" s="231">
        <v>220.4</v>
      </c>
      <c r="M165" s="231">
        <v>74.639020000000002</v>
      </c>
      <c r="N165" s="1"/>
      <c r="O165" s="1"/>
    </row>
    <row r="166" spans="1:15" ht="12.75" customHeight="1">
      <c r="A166" s="214">
        <v>157</v>
      </c>
      <c r="B166" s="217" t="s">
        <v>268</v>
      </c>
      <c r="C166" s="231">
        <v>397.6</v>
      </c>
      <c r="D166" s="232">
        <v>399.06666666666666</v>
      </c>
      <c r="E166" s="232">
        <v>394.33333333333331</v>
      </c>
      <c r="F166" s="232">
        <v>391.06666666666666</v>
      </c>
      <c r="G166" s="232">
        <v>386.33333333333331</v>
      </c>
      <c r="H166" s="232">
        <v>402.33333333333331</v>
      </c>
      <c r="I166" s="232">
        <v>407.06666666666666</v>
      </c>
      <c r="J166" s="232">
        <v>410.33333333333331</v>
      </c>
      <c r="K166" s="231">
        <v>403.8</v>
      </c>
      <c r="L166" s="231">
        <v>395.8</v>
      </c>
      <c r="M166" s="231">
        <v>4.9916499999999999</v>
      </c>
      <c r="N166" s="1"/>
      <c r="O166" s="1"/>
    </row>
    <row r="167" spans="1:15" ht="12.75" customHeight="1">
      <c r="A167" s="214">
        <v>158</v>
      </c>
      <c r="B167" s="217" t="s">
        <v>269</v>
      </c>
      <c r="C167" s="231">
        <v>14061.4</v>
      </c>
      <c r="D167" s="232">
        <v>14014.183333333334</v>
      </c>
      <c r="E167" s="232">
        <v>13868.366666666669</v>
      </c>
      <c r="F167" s="232">
        <v>13675.333333333334</v>
      </c>
      <c r="G167" s="232">
        <v>13529.516666666668</v>
      </c>
      <c r="H167" s="232">
        <v>14207.216666666669</v>
      </c>
      <c r="I167" s="232">
        <v>14353.033333333335</v>
      </c>
      <c r="J167" s="232">
        <v>14546.066666666669</v>
      </c>
      <c r="K167" s="231">
        <v>14160</v>
      </c>
      <c r="L167" s="231">
        <v>13821.15</v>
      </c>
      <c r="M167" s="231">
        <v>9.3160000000000007E-2</v>
      </c>
      <c r="N167" s="1"/>
      <c r="O167" s="1"/>
    </row>
    <row r="168" spans="1:15" ht="12.75" customHeight="1">
      <c r="A168" s="214">
        <v>159</v>
      </c>
      <c r="B168" s="217" t="s">
        <v>176</v>
      </c>
      <c r="C168" s="231">
        <v>51.8</v>
      </c>
      <c r="D168" s="232">
        <v>51.283333333333331</v>
      </c>
      <c r="E168" s="232">
        <v>50.666666666666664</v>
      </c>
      <c r="F168" s="232">
        <v>49.533333333333331</v>
      </c>
      <c r="G168" s="232">
        <v>48.916666666666664</v>
      </c>
      <c r="H168" s="232">
        <v>52.416666666666664</v>
      </c>
      <c r="I168" s="232">
        <v>53.033333333333339</v>
      </c>
      <c r="J168" s="232">
        <v>54.166666666666664</v>
      </c>
      <c r="K168" s="231">
        <v>51.9</v>
      </c>
      <c r="L168" s="231">
        <v>50.15</v>
      </c>
      <c r="M168" s="231">
        <v>754.60112000000004</v>
      </c>
      <c r="N168" s="1"/>
      <c r="O168" s="1"/>
    </row>
    <row r="169" spans="1:15" ht="12.75" customHeight="1">
      <c r="A169" s="214">
        <v>160</v>
      </c>
      <c r="B169" s="217" t="s">
        <v>182</v>
      </c>
      <c r="C169" s="231">
        <v>118.15</v>
      </c>
      <c r="D169" s="232">
        <v>117.85000000000001</v>
      </c>
      <c r="E169" s="232">
        <v>116.80000000000001</v>
      </c>
      <c r="F169" s="232">
        <v>115.45</v>
      </c>
      <c r="G169" s="232">
        <v>114.4</v>
      </c>
      <c r="H169" s="232">
        <v>119.20000000000002</v>
      </c>
      <c r="I169" s="232">
        <v>120.25</v>
      </c>
      <c r="J169" s="232">
        <v>121.60000000000002</v>
      </c>
      <c r="K169" s="231">
        <v>118.9</v>
      </c>
      <c r="L169" s="231">
        <v>116.5</v>
      </c>
      <c r="M169" s="231">
        <v>75.534700000000001</v>
      </c>
      <c r="N169" s="1"/>
      <c r="O169" s="1"/>
    </row>
    <row r="170" spans="1:15" ht="12.75" customHeight="1">
      <c r="A170" s="214">
        <v>161</v>
      </c>
      <c r="B170" s="217" t="s">
        <v>183</v>
      </c>
      <c r="C170" s="231">
        <v>2385.4</v>
      </c>
      <c r="D170" s="232">
        <v>2373.4666666666667</v>
      </c>
      <c r="E170" s="232">
        <v>2353.4833333333336</v>
      </c>
      <c r="F170" s="232">
        <v>2321.5666666666671</v>
      </c>
      <c r="G170" s="232">
        <v>2301.5833333333339</v>
      </c>
      <c r="H170" s="232">
        <v>2405.3833333333332</v>
      </c>
      <c r="I170" s="232">
        <v>2425.3666666666659</v>
      </c>
      <c r="J170" s="232">
        <v>2457.2833333333328</v>
      </c>
      <c r="K170" s="231">
        <v>2393.4499999999998</v>
      </c>
      <c r="L170" s="231">
        <v>2341.5500000000002</v>
      </c>
      <c r="M170" s="231">
        <v>67.581149999999994</v>
      </c>
      <c r="N170" s="1"/>
      <c r="O170" s="1"/>
    </row>
    <row r="171" spans="1:15" ht="12.75" customHeight="1">
      <c r="A171" s="214">
        <v>162</v>
      </c>
      <c r="B171" s="217" t="s">
        <v>270</v>
      </c>
      <c r="C171" s="231">
        <v>750.35</v>
      </c>
      <c r="D171" s="232">
        <v>749.16666666666663</v>
      </c>
      <c r="E171" s="232">
        <v>744.38333333333321</v>
      </c>
      <c r="F171" s="232">
        <v>738.41666666666663</v>
      </c>
      <c r="G171" s="232">
        <v>733.63333333333321</v>
      </c>
      <c r="H171" s="232">
        <v>755.13333333333321</v>
      </c>
      <c r="I171" s="232">
        <v>759.91666666666674</v>
      </c>
      <c r="J171" s="232">
        <v>765.88333333333321</v>
      </c>
      <c r="K171" s="231">
        <v>753.95</v>
      </c>
      <c r="L171" s="231">
        <v>743.2</v>
      </c>
      <c r="M171" s="231">
        <v>8.4635599999999993</v>
      </c>
      <c r="N171" s="1"/>
      <c r="O171" s="1"/>
    </row>
    <row r="172" spans="1:15" ht="12.75" customHeight="1">
      <c r="A172" s="214">
        <v>163</v>
      </c>
      <c r="B172" s="217" t="s">
        <v>185</v>
      </c>
      <c r="C172" s="231">
        <v>1129.25</v>
      </c>
      <c r="D172" s="232">
        <v>1120.7</v>
      </c>
      <c r="E172" s="232">
        <v>1108.7</v>
      </c>
      <c r="F172" s="232">
        <v>1088.1500000000001</v>
      </c>
      <c r="G172" s="232">
        <v>1076.1500000000001</v>
      </c>
      <c r="H172" s="232">
        <v>1141.25</v>
      </c>
      <c r="I172" s="232">
        <v>1153.25</v>
      </c>
      <c r="J172" s="232">
        <v>1173.8</v>
      </c>
      <c r="K172" s="231">
        <v>1132.7</v>
      </c>
      <c r="L172" s="231">
        <v>1100.1500000000001</v>
      </c>
      <c r="M172" s="231">
        <v>9.22485</v>
      </c>
      <c r="N172" s="1"/>
      <c r="O172" s="1"/>
    </row>
    <row r="173" spans="1:15" ht="12.75" customHeight="1">
      <c r="A173" s="214">
        <v>164</v>
      </c>
      <c r="B173" s="217" t="s">
        <v>189</v>
      </c>
      <c r="C173" s="231">
        <v>2271.9499999999998</v>
      </c>
      <c r="D173" s="232">
        <v>2268.1833333333329</v>
      </c>
      <c r="E173" s="232">
        <v>2249.3666666666659</v>
      </c>
      <c r="F173" s="232">
        <v>2226.7833333333328</v>
      </c>
      <c r="G173" s="232">
        <v>2207.9666666666658</v>
      </c>
      <c r="H173" s="232">
        <v>2290.766666666666</v>
      </c>
      <c r="I173" s="232">
        <v>2309.5833333333326</v>
      </c>
      <c r="J173" s="232">
        <v>2332.1666666666661</v>
      </c>
      <c r="K173" s="231">
        <v>2287</v>
      </c>
      <c r="L173" s="231">
        <v>2245.6</v>
      </c>
      <c r="M173" s="231">
        <v>5.11341</v>
      </c>
      <c r="N173" s="1"/>
      <c r="O173" s="1"/>
    </row>
    <row r="174" spans="1:15" ht="12.75" customHeight="1">
      <c r="A174" s="214">
        <v>165</v>
      </c>
      <c r="B174" s="217" t="s">
        <v>803</v>
      </c>
      <c r="C174" s="231">
        <v>80.05</v>
      </c>
      <c r="D174" s="232">
        <v>80.433333333333323</v>
      </c>
      <c r="E174" s="232">
        <v>79.266666666666652</v>
      </c>
      <c r="F174" s="232">
        <v>78.483333333333334</v>
      </c>
      <c r="G174" s="232">
        <v>77.316666666666663</v>
      </c>
      <c r="H174" s="232">
        <v>81.21666666666664</v>
      </c>
      <c r="I174" s="232">
        <v>82.383333333333297</v>
      </c>
      <c r="J174" s="232">
        <v>83.166666666666629</v>
      </c>
      <c r="K174" s="231">
        <v>81.599999999999994</v>
      </c>
      <c r="L174" s="231">
        <v>79.650000000000006</v>
      </c>
      <c r="M174" s="231">
        <v>87.325640000000007</v>
      </c>
      <c r="N174" s="1"/>
      <c r="O174" s="1"/>
    </row>
    <row r="175" spans="1:15" ht="12.75" customHeight="1">
      <c r="A175" s="214">
        <v>166</v>
      </c>
      <c r="B175" s="217" t="s">
        <v>187</v>
      </c>
      <c r="C175" s="231">
        <v>25655.9</v>
      </c>
      <c r="D175" s="232">
        <v>25906.833333333332</v>
      </c>
      <c r="E175" s="232">
        <v>25199.116666666665</v>
      </c>
      <c r="F175" s="232">
        <v>24742.333333333332</v>
      </c>
      <c r="G175" s="232">
        <v>24034.616666666665</v>
      </c>
      <c r="H175" s="232">
        <v>26363.616666666665</v>
      </c>
      <c r="I175" s="232">
        <v>27071.333333333332</v>
      </c>
      <c r="J175" s="232">
        <v>27528.116666666665</v>
      </c>
      <c r="K175" s="231">
        <v>26614.55</v>
      </c>
      <c r="L175" s="231">
        <v>25450.05</v>
      </c>
      <c r="M175" s="231">
        <v>0.93972</v>
      </c>
      <c r="N175" s="1"/>
      <c r="O175" s="1"/>
    </row>
    <row r="176" spans="1:15" ht="12.75" customHeight="1">
      <c r="A176" s="214">
        <v>167</v>
      </c>
      <c r="B176" t="s">
        <v>872</v>
      </c>
      <c r="C176" s="279" t="e">
        <v>#N/A</v>
      </c>
      <c r="D176" s="280" t="e">
        <v>#N/A</v>
      </c>
      <c r="E176" s="280" t="e">
        <v>#N/A</v>
      </c>
      <c r="F176" s="280" t="e">
        <v>#N/A</v>
      </c>
      <c r="G176" s="280" t="e">
        <v>#N/A</v>
      </c>
      <c r="H176" s="280" t="e">
        <v>#N/A</v>
      </c>
      <c r="I176" s="280" t="e">
        <v>#N/A</v>
      </c>
      <c r="J176" s="280" t="e">
        <v>#N/A</v>
      </c>
      <c r="K176" s="279" t="e">
        <v>#N/A</v>
      </c>
      <c r="L176" s="279" t="e">
        <v>#N/A</v>
      </c>
      <c r="M176" s="279" t="e">
        <v>#N/A</v>
      </c>
      <c r="N176" s="1"/>
      <c r="O176" s="1"/>
    </row>
    <row r="177" spans="1:15" ht="12.75" customHeight="1">
      <c r="A177" s="214">
        <v>168</v>
      </c>
      <c r="B177" s="217" t="s">
        <v>188</v>
      </c>
      <c r="C177" s="231">
        <v>3163.6</v>
      </c>
      <c r="D177" s="232">
        <v>3159.5666666666671</v>
      </c>
      <c r="E177" s="232">
        <v>3136.0333333333342</v>
      </c>
      <c r="F177" s="232">
        <v>3108.4666666666672</v>
      </c>
      <c r="G177" s="232">
        <v>3084.9333333333343</v>
      </c>
      <c r="H177" s="232">
        <v>3187.1333333333341</v>
      </c>
      <c r="I177" s="232">
        <v>3210.666666666667</v>
      </c>
      <c r="J177" s="232">
        <v>3238.233333333334</v>
      </c>
      <c r="K177" s="231">
        <v>3183.1</v>
      </c>
      <c r="L177" s="231">
        <v>3132</v>
      </c>
      <c r="M177" s="231">
        <v>3.0239600000000002</v>
      </c>
      <c r="N177" s="1"/>
      <c r="O177" s="1"/>
    </row>
    <row r="178" spans="1:15" ht="12.75" customHeight="1">
      <c r="A178" s="214">
        <v>169</v>
      </c>
      <c r="B178" s="217" t="s">
        <v>798</v>
      </c>
      <c r="C178" s="231">
        <v>455.85</v>
      </c>
      <c r="D178" s="232">
        <v>458.18333333333334</v>
      </c>
      <c r="E178" s="232">
        <v>451.66666666666669</v>
      </c>
      <c r="F178" s="232">
        <v>447.48333333333335</v>
      </c>
      <c r="G178" s="232">
        <v>440.9666666666667</v>
      </c>
      <c r="H178" s="232">
        <v>462.36666666666667</v>
      </c>
      <c r="I178" s="232">
        <v>468.88333333333333</v>
      </c>
      <c r="J178" s="232">
        <v>473.06666666666666</v>
      </c>
      <c r="K178" s="231">
        <v>464.7</v>
      </c>
      <c r="L178" s="231">
        <v>454</v>
      </c>
      <c r="M178" s="231">
        <v>5.2524600000000001</v>
      </c>
      <c r="N178" s="1"/>
      <c r="O178" s="1"/>
    </row>
    <row r="179" spans="1:15" ht="12.75" customHeight="1">
      <c r="A179" s="214">
        <v>170</v>
      </c>
      <c r="B179" s="217" t="s">
        <v>186</v>
      </c>
      <c r="C179" s="231">
        <v>561.20000000000005</v>
      </c>
      <c r="D179" s="232">
        <v>555.75</v>
      </c>
      <c r="E179" s="232">
        <v>547.20000000000005</v>
      </c>
      <c r="F179" s="232">
        <v>533.20000000000005</v>
      </c>
      <c r="G179" s="232">
        <v>524.65000000000009</v>
      </c>
      <c r="H179" s="232">
        <v>569.75</v>
      </c>
      <c r="I179" s="232">
        <v>578.29999999999995</v>
      </c>
      <c r="J179" s="232">
        <v>592.29999999999995</v>
      </c>
      <c r="K179" s="231">
        <v>564.29999999999995</v>
      </c>
      <c r="L179" s="231">
        <v>541.75</v>
      </c>
      <c r="M179" s="231">
        <v>276.56538</v>
      </c>
      <c r="N179" s="1"/>
      <c r="O179" s="1"/>
    </row>
    <row r="180" spans="1:15" ht="12.75" customHeight="1">
      <c r="A180" s="214">
        <v>171</v>
      </c>
      <c r="B180" s="217" t="s">
        <v>184</v>
      </c>
      <c r="C180" s="231">
        <v>87.8</v>
      </c>
      <c r="D180" s="232">
        <v>87.316666666666663</v>
      </c>
      <c r="E180" s="232">
        <v>86.533333333333331</v>
      </c>
      <c r="F180" s="232">
        <v>85.266666666666666</v>
      </c>
      <c r="G180" s="232">
        <v>84.483333333333334</v>
      </c>
      <c r="H180" s="232">
        <v>88.583333333333329</v>
      </c>
      <c r="I180" s="232">
        <v>89.36666666666666</v>
      </c>
      <c r="J180" s="232">
        <v>90.633333333333326</v>
      </c>
      <c r="K180" s="231">
        <v>88.1</v>
      </c>
      <c r="L180" s="231">
        <v>86.05</v>
      </c>
      <c r="M180" s="231">
        <v>146.81544</v>
      </c>
      <c r="N180" s="1"/>
      <c r="O180" s="1"/>
    </row>
    <row r="181" spans="1:15" ht="12.75" customHeight="1">
      <c r="A181" s="214">
        <v>172</v>
      </c>
      <c r="B181" s="217" t="s">
        <v>190</v>
      </c>
      <c r="C181" s="231">
        <v>966.9</v>
      </c>
      <c r="D181" s="232">
        <v>964.93333333333339</v>
      </c>
      <c r="E181" s="232">
        <v>960.11666666666679</v>
      </c>
      <c r="F181" s="232">
        <v>953.33333333333337</v>
      </c>
      <c r="G181" s="232">
        <v>948.51666666666677</v>
      </c>
      <c r="H181" s="232">
        <v>971.71666666666681</v>
      </c>
      <c r="I181" s="232">
        <v>976.53333333333342</v>
      </c>
      <c r="J181" s="232">
        <v>983.31666666666683</v>
      </c>
      <c r="K181" s="231">
        <v>969.75</v>
      </c>
      <c r="L181" s="231">
        <v>958.15</v>
      </c>
      <c r="M181" s="231">
        <v>22.15832</v>
      </c>
      <c r="N181" s="1"/>
      <c r="O181" s="1"/>
    </row>
    <row r="182" spans="1:15" ht="12.75" customHeight="1">
      <c r="A182" s="214">
        <v>173</v>
      </c>
      <c r="B182" s="217" t="s">
        <v>191</v>
      </c>
      <c r="C182" s="231">
        <v>439.5</v>
      </c>
      <c r="D182" s="232">
        <v>440.58333333333331</v>
      </c>
      <c r="E182" s="232">
        <v>436.11666666666662</v>
      </c>
      <c r="F182" s="232">
        <v>432.73333333333329</v>
      </c>
      <c r="G182" s="232">
        <v>428.26666666666659</v>
      </c>
      <c r="H182" s="232">
        <v>443.96666666666664</v>
      </c>
      <c r="I182" s="232">
        <v>448.43333333333334</v>
      </c>
      <c r="J182" s="232">
        <v>451.81666666666666</v>
      </c>
      <c r="K182" s="231">
        <v>445.05</v>
      </c>
      <c r="L182" s="231">
        <v>437.2</v>
      </c>
      <c r="M182" s="231">
        <v>2.2424300000000001</v>
      </c>
      <c r="N182" s="1"/>
      <c r="O182" s="1"/>
    </row>
    <row r="183" spans="1:15" ht="12.75" customHeight="1">
      <c r="A183" s="214">
        <v>174</v>
      </c>
      <c r="B183" s="217" t="s">
        <v>272</v>
      </c>
      <c r="C183" s="231">
        <v>574.9</v>
      </c>
      <c r="D183" s="232">
        <v>576.88333333333333</v>
      </c>
      <c r="E183" s="232">
        <v>572.06666666666661</v>
      </c>
      <c r="F183" s="232">
        <v>569.23333333333323</v>
      </c>
      <c r="G183" s="232">
        <v>564.41666666666652</v>
      </c>
      <c r="H183" s="232">
        <v>579.7166666666667</v>
      </c>
      <c r="I183" s="232">
        <v>584.53333333333353</v>
      </c>
      <c r="J183" s="232">
        <v>587.36666666666679</v>
      </c>
      <c r="K183" s="231">
        <v>581.70000000000005</v>
      </c>
      <c r="L183" s="231">
        <v>574.04999999999995</v>
      </c>
      <c r="M183" s="231">
        <v>2.1</v>
      </c>
      <c r="N183" s="1"/>
      <c r="O183" s="1"/>
    </row>
    <row r="184" spans="1:15" ht="12.75" customHeight="1">
      <c r="A184" s="214">
        <v>175</v>
      </c>
      <c r="B184" s="217" t="s">
        <v>203</v>
      </c>
      <c r="C184" s="231">
        <v>1070.3499999999999</v>
      </c>
      <c r="D184" s="232">
        <v>1071.1166666666666</v>
      </c>
      <c r="E184" s="232">
        <v>1063.2333333333331</v>
      </c>
      <c r="F184" s="232">
        <v>1056.1166666666666</v>
      </c>
      <c r="G184" s="232">
        <v>1048.2333333333331</v>
      </c>
      <c r="H184" s="232">
        <v>1078.2333333333331</v>
      </c>
      <c r="I184" s="232">
        <v>1086.1166666666668</v>
      </c>
      <c r="J184" s="232">
        <v>1093.2333333333331</v>
      </c>
      <c r="K184" s="231">
        <v>1079</v>
      </c>
      <c r="L184" s="231">
        <v>1064</v>
      </c>
      <c r="M184" s="231">
        <v>8.47485</v>
      </c>
      <c r="N184" s="1"/>
      <c r="O184" s="1"/>
    </row>
    <row r="185" spans="1:15" ht="12.75" customHeight="1">
      <c r="A185" s="214">
        <v>176</v>
      </c>
      <c r="B185" s="217" t="s">
        <v>192</v>
      </c>
      <c r="C185" s="231">
        <v>1007.95</v>
      </c>
      <c r="D185" s="232">
        <v>1003.35</v>
      </c>
      <c r="E185" s="232">
        <v>993.7</v>
      </c>
      <c r="F185" s="232">
        <v>979.45</v>
      </c>
      <c r="G185" s="232">
        <v>969.80000000000007</v>
      </c>
      <c r="H185" s="232">
        <v>1017.6</v>
      </c>
      <c r="I185" s="232">
        <v>1027.25</v>
      </c>
      <c r="J185" s="232">
        <v>1041.5</v>
      </c>
      <c r="K185" s="231">
        <v>1013</v>
      </c>
      <c r="L185" s="231">
        <v>989.1</v>
      </c>
      <c r="M185" s="231">
        <v>9.4975299999999994</v>
      </c>
      <c r="N185" s="1"/>
      <c r="O185" s="1"/>
    </row>
    <row r="186" spans="1:15" ht="12.75" customHeight="1">
      <c r="A186" s="214">
        <v>177</v>
      </c>
      <c r="B186" s="217" t="s">
        <v>487</v>
      </c>
      <c r="C186" s="231">
        <v>1198.4000000000001</v>
      </c>
      <c r="D186" s="232">
        <v>1202.5333333333335</v>
      </c>
      <c r="E186" s="232">
        <v>1191.866666666667</v>
      </c>
      <c r="F186" s="232">
        <v>1185.3333333333335</v>
      </c>
      <c r="G186" s="232">
        <v>1174.666666666667</v>
      </c>
      <c r="H186" s="232">
        <v>1209.0666666666671</v>
      </c>
      <c r="I186" s="232">
        <v>1219.7333333333336</v>
      </c>
      <c r="J186" s="232">
        <v>1226.2666666666671</v>
      </c>
      <c r="K186" s="231">
        <v>1213.2</v>
      </c>
      <c r="L186" s="231">
        <v>1196</v>
      </c>
      <c r="M186" s="231">
        <v>2.7957100000000001</v>
      </c>
      <c r="N186" s="1"/>
      <c r="O186" s="1"/>
    </row>
    <row r="187" spans="1:15" ht="12.75" customHeight="1">
      <c r="A187" s="214">
        <v>178</v>
      </c>
      <c r="B187" s="217" t="s">
        <v>197</v>
      </c>
      <c r="C187" s="231">
        <v>3342.15</v>
      </c>
      <c r="D187" s="232">
        <v>3343.75</v>
      </c>
      <c r="E187" s="232">
        <v>3329.5</v>
      </c>
      <c r="F187" s="232">
        <v>3316.85</v>
      </c>
      <c r="G187" s="232">
        <v>3302.6</v>
      </c>
      <c r="H187" s="232">
        <v>3356.4</v>
      </c>
      <c r="I187" s="232">
        <v>3370.65</v>
      </c>
      <c r="J187" s="232">
        <v>3383.3</v>
      </c>
      <c r="K187" s="231">
        <v>3358</v>
      </c>
      <c r="L187" s="231">
        <v>3331.1</v>
      </c>
      <c r="M187" s="231">
        <v>10.431900000000001</v>
      </c>
      <c r="N187" s="1"/>
      <c r="O187" s="1"/>
    </row>
    <row r="188" spans="1:15" ht="12.75" customHeight="1">
      <c r="A188" s="214">
        <v>179</v>
      </c>
      <c r="B188" s="217" t="s">
        <v>193</v>
      </c>
      <c r="C188" s="231">
        <v>709.85</v>
      </c>
      <c r="D188" s="232">
        <v>709.76666666666677</v>
      </c>
      <c r="E188" s="232">
        <v>706.28333333333353</v>
      </c>
      <c r="F188" s="232">
        <v>702.71666666666681</v>
      </c>
      <c r="G188" s="232">
        <v>699.23333333333358</v>
      </c>
      <c r="H188" s="232">
        <v>713.33333333333348</v>
      </c>
      <c r="I188" s="232">
        <v>716.81666666666683</v>
      </c>
      <c r="J188" s="232">
        <v>720.38333333333344</v>
      </c>
      <c r="K188" s="231">
        <v>713.25</v>
      </c>
      <c r="L188" s="231">
        <v>706.2</v>
      </c>
      <c r="M188" s="231">
        <v>8.73264</v>
      </c>
      <c r="N188" s="1"/>
      <c r="O188" s="1"/>
    </row>
    <row r="189" spans="1:15" ht="12.75" customHeight="1">
      <c r="A189" s="214">
        <v>180</v>
      </c>
      <c r="B189" s="217" t="s">
        <v>273</v>
      </c>
      <c r="C189" s="231">
        <v>6176.45</v>
      </c>
      <c r="D189" s="232">
        <v>6182.8</v>
      </c>
      <c r="E189" s="232">
        <v>6143.6500000000005</v>
      </c>
      <c r="F189" s="232">
        <v>6110.85</v>
      </c>
      <c r="G189" s="232">
        <v>6071.7000000000007</v>
      </c>
      <c r="H189" s="232">
        <v>6215.6</v>
      </c>
      <c r="I189" s="232">
        <v>6254.75</v>
      </c>
      <c r="J189" s="232">
        <v>6287.55</v>
      </c>
      <c r="K189" s="231">
        <v>6221.95</v>
      </c>
      <c r="L189" s="231">
        <v>6150</v>
      </c>
      <c r="M189" s="231">
        <v>0.78783999999999998</v>
      </c>
      <c r="N189" s="1"/>
      <c r="O189" s="1"/>
    </row>
    <row r="190" spans="1:15" ht="12.75" customHeight="1">
      <c r="A190" s="214">
        <v>181</v>
      </c>
      <c r="B190" s="217" t="s">
        <v>194</v>
      </c>
      <c r="C190" s="231">
        <v>428</v>
      </c>
      <c r="D190" s="232">
        <v>426.81666666666666</v>
      </c>
      <c r="E190" s="232">
        <v>423.13333333333333</v>
      </c>
      <c r="F190" s="232">
        <v>418.26666666666665</v>
      </c>
      <c r="G190" s="232">
        <v>414.58333333333331</v>
      </c>
      <c r="H190" s="232">
        <v>431.68333333333334</v>
      </c>
      <c r="I190" s="232">
        <v>435.36666666666662</v>
      </c>
      <c r="J190" s="232">
        <v>440.23333333333335</v>
      </c>
      <c r="K190" s="231">
        <v>430.5</v>
      </c>
      <c r="L190" s="231">
        <v>421.95</v>
      </c>
      <c r="M190" s="231">
        <v>80.275220000000004</v>
      </c>
      <c r="N190" s="1"/>
      <c r="O190" s="1"/>
    </row>
    <row r="191" spans="1:15" ht="12.75" customHeight="1">
      <c r="A191" s="214">
        <v>182</v>
      </c>
      <c r="B191" s="217" t="s">
        <v>195</v>
      </c>
      <c r="C191" s="231">
        <v>207.75</v>
      </c>
      <c r="D191" s="232">
        <v>207.66666666666666</v>
      </c>
      <c r="E191" s="232">
        <v>206.08333333333331</v>
      </c>
      <c r="F191" s="232">
        <v>204.41666666666666</v>
      </c>
      <c r="G191" s="232">
        <v>202.83333333333331</v>
      </c>
      <c r="H191" s="232">
        <v>209.33333333333331</v>
      </c>
      <c r="I191" s="232">
        <v>210.91666666666663</v>
      </c>
      <c r="J191" s="232">
        <v>212.58333333333331</v>
      </c>
      <c r="K191" s="231">
        <v>209.25</v>
      </c>
      <c r="L191" s="231">
        <v>206</v>
      </c>
      <c r="M191" s="231">
        <v>92.019379999999998</v>
      </c>
      <c r="N191" s="1"/>
      <c r="O191" s="1"/>
    </row>
    <row r="192" spans="1:15" ht="12.75" customHeight="1">
      <c r="A192" s="214">
        <v>183</v>
      </c>
      <c r="B192" s="217" t="s">
        <v>196</v>
      </c>
      <c r="C192" s="231">
        <v>107</v>
      </c>
      <c r="D192" s="232">
        <v>106.48333333333333</v>
      </c>
      <c r="E192" s="232">
        <v>105.51666666666667</v>
      </c>
      <c r="F192" s="232">
        <v>104.03333333333333</v>
      </c>
      <c r="G192" s="232">
        <v>103.06666666666666</v>
      </c>
      <c r="H192" s="232">
        <v>107.96666666666667</v>
      </c>
      <c r="I192" s="232">
        <v>108.93333333333334</v>
      </c>
      <c r="J192" s="232">
        <v>110.41666666666667</v>
      </c>
      <c r="K192" s="231">
        <v>107.45</v>
      </c>
      <c r="L192" s="231">
        <v>105</v>
      </c>
      <c r="M192" s="231">
        <v>1171.7529500000001</v>
      </c>
      <c r="N192" s="1"/>
      <c r="O192" s="1"/>
    </row>
    <row r="193" spans="1:15" ht="12.75" customHeight="1">
      <c r="A193" s="214">
        <v>184</v>
      </c>
      <c r="B193" s="217" t="s">
        <v>787</v>
      </c>
      <c r="C193" s="231">
        <v>64.8</v>
      </c>
      <c r="D193" s="232">
        <v>64.533333333333331</v>
      </c>
      <c r="E193" s="232">
        <v>64.266666666666666</v>
      </c>
      <c r="F193" s="232">
        <v>63.733333333333334</v>
      </c>
      <c r="G193" s="232">
        <v>63.466666666666669</v>
      </c>
      <c r="H193" s="232">
        <v>65.066666666666663</v>
      </c>
      <c r="I193" s="232">
        <v>65.333333333333314</v>
      </c>
      <c r="J193" s="232">
        <v>65.86666666666666</v>
      </c>
      <c r="K193" s="231">
        <v>64.8</v>
      </c>
      <c r="L193" s="231">
        <v>64</v>
      </c>
      <c r="M193" s="231">
        <v>16.46386</v>
      </c>
      <c r="N193" s="1"/>
      <c r="O193" s="1"/>
    </row>
    <row r="194" spans="1:15" ht="12.75" customHeight="1">
      <c r="A194" s="214">
        <v>185</v>
      </c>
      <c r="B194" s="217" t="s">
        <v>198</v>
      </c>
      <c r="C194" s="231">
        <v>1085.1500000000001</v>
      </c>
      <c r="D194" s="232">
        <v>1095.7333333333333</v>
      </c>
      <c r="E194" s="232">
        <v>1071.8666666666668</v>
      </c>
      <c r="F194" s="232">
        <v>1058.5833333333335</v>
      </c>
      <c r="G194" s="232">
        <v>1034.7166666666669</v>
      </c>
      <c r="H194" s="232">
        <v>1109.0166666666667</v>
      </c>
      <c r="I194" s="232">
        <v>1132.883333333333</v>
      </c>
      <c r="J194" s="232">
        <v>1146.1666666666665</v>
      </c>
      <c r="K194" s="231">
        <v>1119.5999999999999</v>
      </c>
      <c r="L194" s="231">
        <v>1082.45</v>
      </c>
      <c r="M194" s="231">
        <v>23.88401</v>
      </c>
      <c r="N194" s="1"/>
      <c r="O194" s="1"/>
    </row>
    <row r="195" spans="1:15" ht="12.75" customHeight="1">
      <c r="A195" s="214">
        <v>186</v>
      </c>
      <c r="B195" s="217" t="s">
        <v>180</v>
      </c>
      <c r="C195" s="231">
        <v>734.3</v>
      </c>
      <c r="D195" s="232">
        <v>729.05000000000007</v>
      </c>
      <c r="E195" s="232">
        <v>720.25000000000011</v>
      </c>
      <c r="F195" s="232">
        <v>706.2</v>
      </c>
      <c r="G195" s="232">
        <v>697.40000000000009</v>
      </c>
      <c r="H195" s="232">
        <v>743.10000000000014</v>
      </c>
      <c r="I195" s="232">
        <v>751.90000000000009</v>
      </c>
      <c r="J195" s="232">
        <v>765.95000000000016</v>
      </c>
      <c r="K195" s="231">
        <v>737.85</v>
      </c>
      <c r="L195" s="231">
        <v>715</v>
      </c>
      <c r="M195" s="231">
        <v>4.5044599999999999</v>
      </c>
      <c r="N195" s="1"/>
      <c r="O195" s="1"/>
    </row>
    <row r="196" spans="1:15" ht="12.75" customHeight="1">
      <c r="A196" s="214">
        <v>187</v>
      </c>
      <c r="B196" s="217" t="s">
        <v>199</v>
      </c>
      <c r="C196" s="231">
        <v>2396.1</v>
      </c>
      <c r="D196" s="232">
        <v>2385.4666666666667</v>
      </c>
      <c r="E196" s="232">
        <v>2368.9333333333334</v>
      </c>
      <c r="F196" s="232">
        <v>2341.7666666666669</v>
      </c>
      <c r="G196" s="232">
        <v>2325.2333333333336</v>
      </c>
      <c r="H196" s="232">
        <v>2412.6333333333332</v>
      </c>
      <c r="I196" s="232">
        <v>2429.166666666667</v>
      </c>
      <c r="J196" s="232">
        <v>2456.333333333333</v>
      </c>
      <c r="K196" s="231">
        <v>2402</v>
      </c>
      <c r="L196" s="231">
        <v>2358.3000000000002</v>
      </c>
      <c r="M196" s="231">
        <v>7.1084500000000004</v>
      </c>
      <c r="N196" s="1"/>
      <c r="O196" s="1"/>
    </row>
    <row r="197" spans="1:15" ht="12.75" customHeight="1">
      <c r="A197" s="214">
        <v>188</v>
      </c>
      <c r="B197" s="217" t="s">
        <v>200</v>
      </c>
      <c r="C197" s="231">
        <v>1493.25</v>
      </c>
      <c r="D197" s="232">
        <v>1495.2</v>
      </c>
      <c r="E197" s="232">
        <v>1484.8500000000001</v>
      </c>
      <c r="F197" s="232">
        <v>1476.45</v>
      </c>
      <c r="G197" s="232">
        <v>1466.1000000000001</v>
      </c>
      <c r="H197" s="232">
        <v>1503.6000000000001</v>
      </c>
      <c r="I197" s="232">
        <v>1513.95</v>
      </c>
      <c r="J197" s="232">
        <v>1522.3500000000001</v>
      </c>
      <c r="K197" s="231">
        <v>1505.55</v>
      </c>
      <c r="L197" s="231">
        <v>1486.8</v>
      </c>
      <c r="M197" s="231">
        <v>2.7774700000000001</v>
      </c>
      <c r="N197" s="1"/>
      <c r="O197" s="1"/>
    </row>
    <row r="198" spans="1:15" ht="12.75" customHeight="1">
      <c r="A198" s="214">
        <v>189</v>
      </c>
      <c r="B198" s="217" t="s">
        <v>201</v>
      </c>
      <c r="C198" s="231">
        <v>510.75</v>
      </c>
      <c r="D198" s="232">
        <v>514.26666666666677</v>
      </c>
      <c r="E198" s="232">
        <v>505.33333333333348</v>
      </c>
      <c r="F198" s="232">
        <v>499.91666666666674</v>
      </c>
      <c r="G198" s="232">
        <v>490.98333333333346</v>
      </c>
      <c r="H198" s="232">
        <v>519.68333333333351</v>
      </c>
      <c r="I198" s="232">
        <v>528.61666666666667</v>
      </c>
      <c r="J198" s="232">
        <v>534.03333333333353</v>
      </c>
      <c r="K198" s="231">
        <v>523.20000000000005</v>
      </c>
      <c r="L198" s="231">
        <v>508.85</v>
      </c>
      <c r="M198" s="231">
        <v>6.3692700000000002</v>
      </c>
      <c r="N198" s="1"/>
      <c r="O198" s="1"/>
    </row>
    <row r="199" spans="1:15" ht="12.75" customHeight="1">
      <c r="A199" s="214">
        <v>190</v>
      </c>
      <c r="B199" s="217" t="s">
        <v>202</v>
      </c>
      <c r="C199" s="231">
        <v>1304.9000000000001</v>
      </c>
      <c r="D199" s="232">
        <v>1298.05</v>
      </c>
      <c r="E199" s="232">
        <v>1283.25</v>
      </c>
      <c r="F199" s="232">
        <v>1261.6000000000001</v>
      </c>
      <c r="G199" s="232">
        <v>1246.8000000000002</v>
      </c>
      <c r="H199" s="232">
        <v>1319.6999999999998</v>
      </c>
      <c r="I199" s="232">
        <v>1334.4999999999995</v>
      </c>
      <c r="J199" s="232">
        <v>1356.1499999999996</v>
      </c>
      <c r="K199" s="231">
        <v>1312.85</v>
      </c>
      <c r="L199" s="231">
        <v>1276.4000000000001</v>
      </c>
      <c r="M199" s="231">
        <v>5.6892800000000001</v>
      </c>
      <c r="N199" s="1"/>
      <c r="O199" s="1"/>
    </row>
    <row r="200" spans="1:15" ht="12.75" customHeight="1">
      <c r="A200" s="214">
        <v>191</v>
      </c>
      <c r="B200" s="217" t="s">
        <v>494</v>
      </c>
      <c r="C200" s="231">
        <v>30.3</v>
      </c>
      <c r="D200" s="232">
        <v>30.599999999999998</v>
      </c>
      <c r="E200" s="232">
        <v>29.899999999999995</v>
      </c>
      <c r="F200" s="232">
        <v>29.499999999999996</v>
      </c>
      <c r="G200" s="232">
        <v>28.799999999999994</v>
      </c>
      <c r="H200" s="232">
        <v>30.999999999999996</v>
      </c>
      <c r="I200" s="232">
        <v>31.7</v>
      </c>
      <c r="J200" s="232">
        <v>32.099999999999994</v>
      </c>
      <c r="K200" s="231">
        <v>31.3</v>
      </c>
      <c r="L200" s="231">
        <v>30.2</v>
      </c>
      <c r="M200" s="231">
        <v>45.571399999999997</v>
      </c>
      <c r="N200" s="1"/>
      <c r="O200" s="1"/>
    </row>
    <row r="201" spans="1:15" ht="12.75" customHeight="1">
      <c r="A201" s="214">
        <v>192</v>
      </c>
      <c r="B201" s="217" t="s">
        <v>496</v>
      </c>
      <c r="C201" s="231">
        <v>2707.05</v>
      </c>
      <c r="D201" s="232">
        <v>2728.6666666666665</v>
      </c>
      <c r="E201" s="232">
        <v>2643.3833333333332</v>
      </c>
      <c r="F201" s="232">
        <v>2579.7166666666667</v>
      </c>
      <c r="G201" s="232">
        <v>2494.4333333333334</v>
      </c>
      <c r="H201" s="232">
        <v>2792.333333333333</v>
      </c>
      <c r="I201" s="232">
        <v>2877.6166666666668</v>
      </c>
      <c r="J201" s="232">
        <v>2941.2833333333328</v>
      </c>
      <c r="K201" s="231">
        <v>2813.95</v>
      </c>
      <c r="L201" s="231">
        <v>2665</v>
      </c>
      <c r="M201" s="231">
        <v>1.7940799999999999</v>
      </c>
      <c r="N201" s="1"/>
      <c r="O201" s="1"/>
    </row>
    <row r="202" spans="1:15" ht="12.75" customHeight="1">
      <c r="A202" s="214">
        <v>193</v>
      </c>
      <c r="B202" s="217" t="s">
        <v>206</v>
      </c>
      <c r="C202" s="231">
        <v>710</v>
      </c>
      <c r="D202" s="232">
        <v>709.9</v>
      </c>
      <c r="E202" s="232">
        <v>704.94999999999993</v>
      </c>
      <c r="F202" s="232">
        <v>699.9</v>
      </c>
      <c r="G202" s="232">
        <v>694.94999999999993</v>
      </c>
      <c r="H202" s="232">
        <v>714.94999999999993</v>
      </c>
      <c r="I202" s="232">
        <v>719.9</v>
      </c>
      <c r="J202" s="232">
        <v>724.94999999999993</v>
      </c>
      <c r="K202" s="231">
        <v>714.85</v>
      </c>
      <c r="L202" s="231">
        <v>704.85</v>
      </c>
      <c r="M202" s="231">
        <v>11.54106</v>
      </c>
      <c r="N202" s="1"/>
      <c r="O202" s="1"/>
    </row>
    <row r="203" spans="1:15" ht="12.75" customHeight="1">
      <c r="A203" s="214">
        <v>194</v>
      </c>
      <c r="B203" s="217" t="s">
        <v>205</v>
      </c>
      <c r="C203" s="231">
        <v>7215.95</v>
      </c>
      <c r="D203" s="232">
        <v>7251.4000000000005</v>
      </c>
      <c r="E203" s="232">
        <v>7152.8000000000011</v>
      </c>
      <c r="F203" s="232">
        <v>7089.6500000000005</v>
      </c>
      <c r="G203" s="232">
        <v>6991.0500000000011</v>
      </c>
      <c r="H203" s="232">
        <v>7314.5500000000011</v>
      </c>
      <c r="I203" s="232">
        <v>7413.1500000000015</v>
      </c>
      <c r="J203" s="232">
        <v>7476.3000000000011</v>
      </c>
      <c r="K203" s="231">
        <v>7350</v>
      </c>
      <c r="L203" s="231">
        <v>7188.25</v>
      </c>
      <c r="M203" s="231">
        <v>4.0875399999999997</v>
      </c>
      <c r="N203" s="1"/>
      <c r="O203" s="1"/>
    </row>
    <row r="204" spans="1:15" ht="12.75" customHeight="1">
      <c r="A204" s="214">
        <v>195</v>
      </c>
      <c r="B204" s="217" t="s">
        <v>274</v>
      </c>
      <c r="C204" s="231">
        <v>72.400000000000006</v>
      </c>
      <c r="D204" s="232">
        <v>70.983333333333334</v>
      </c>
      <c r="E204" s="232">
        <v>68.966666666666669</v>
      </c>
      <c r="F204" s="232">
        <v>65.533333333333331</v>
      </c>
      <c r="G204" s="232">
        <v>63.516666666666666</v>
      </c>
      <c r="H204" s="232">
        <v>74.416666666666671</v>
      </c>
      <c r="I204" s="232">
        <v>76.433333333333351</v>
      </c>
      <c r="J204" s="232">
        <v>79.866666666666674</v>
      </c>
      <c r="K204" s="231">
        <v>73</v>
      </c>
      <c r="L204" s="231">
        <v>67.55</v>
      </c>
      <c r="M204" s="231">
        <v>428.79581000000002</v>
      </c>
      <c r="N204" s="1"/>
      <c r="O204" s="1"/>
    </row>
    <row r="205" spans="1:15" ht="12.75" customHeight="1">
      <c r="A205" s="214">
        <v>196</v>
      </c>
      <c r="B205" s="217" t="s">
        <v>204</v>
      </c>
      <c r="C205" s="231">
        <v>1464.85</v>
      </c>
      <c r="D205" s="232">
        <v>1462.7833333333335</v>
      </c>
      <c r="E205" s="232">
        <v>1453.116666666667</v>
      </c>
      <c r="F205" s="232">
        <v>1441.3833333333334</v>
      </c>
      <c r="G205" s="232">
        <v>1431.7166666666669</v>
      </c>
      <c r="H205" s="232">
        <v>1474.5166666666671</v>
      </c>
      <c r="I205" s="232">
        <v>1484.1833333333336</v>
      </c>
      <c r="J205" s="232">
        <v>1495.9166666666672</v>
      </c>
      <c r="K205" s="231">
        <v>1472.45</v>
      </c>
      <c r="L205" s="231">
        <v>1451.05</v>
      </c>
      <c r="M205" s="231">
        <v>0.77161999999999997</v>
      </c>
      <c r="N205" s="1"/>
      <c r="O205" s="1"/>
    </row>
    <row r="206" spans="1:15" ht="12.75" customHeight="1">
      <c r="A206" s="214">
        <v>197</v>
      </c>
      <c r="B206" s="217" t="s">
        <v>153</v>
      </c>
      <c r="C206" s="231">
        <v>756</v>
      </c>
      <c r="D206" s="232">
        <v>752.11666666666667</v>
      </c>
      <c r="E206" s="232">
        <v>741.5333333333333</v>
      </c>
      <c r="F206" s="232">
        <v>727.06666666666661</v>
      </c>
      <c r="G206" s="232">
        <v>716.48333333333323</v>
      </c>
      <c r="H206" s="232">
        <v>766.58333333333337</v>
      </c>
      <c r="I206" s="232">
        <v>777.16666666666663</v>
      </c>
      <c r="J206" s="232">
        <v>791.63333333333344</v>
      </c>
      <c r="K206" s="231">
        <v>762.7</v>
      </c>
      <c r="L206" s="231">
        <v>737.65</v>
      </c>
      <c r="M206" s="231">
        <v>12.38246</v>
      </c>
      <c r="N206" s="1"/>
      <c r="O206" s="1"/>
    </row>
    <row r="207" spans="1:15" ht="12.75" customHeight="1">
      <c r="A207" s="214">
        <v>198</v>
      </c>
      <c r="B207" s="217" t="s">
        <v>276</v>
      </c>
      <c r="C207" s="231">
        <v>1358.5</v>
      </c>
      <c r="D207" s="232">
        <v>1354.5666666666666</v>
      </c>
      <c r="E207" s="232">
        <v>1347.1333333333332</v>
      </c>
      <c r="F207" s="232">
        <v>1335.7666666666667</v>
      </c>
      <c r="G207" s="232">
        <v>1328.3333333333333</v>
      </c>
      <c r="H207" s="232">
        <v>1365.9333333333332</v>
      </c>
      <c r="I207" s="232">
        <v>1373.3666666666666</v>
      </c>
      <c r="J207" s="232">
        <v>1384.7333333333331</v>
      </c>
      <c r="K207" s="231">
        <v>1362</v>
      </c>
      <c r="L207" s="231">
        <v>1343.2</v>
      </c>
      <c r="M207" s="231">
        <v>12.1891</v>
      </c>
      <c r="N207" s="1"/>
      <c r="O207" s="1"/>
    </row>
    <row r="208" spans="1:15" ht="12.75" customHeight="1">
      <c r="A208" s="214">
        <v>199</v>
      </c>
      <c r="B208" s="217" t="s">
        <v>207</v>
      </c>
      <c r="C208" s="231">
        <v>289.25</v>
      </c>
      <c r="D208" s="232">
        <v>285.56666666666666</v>
      </c>
      <c r="E208" s="232">
        <v>280.23333333333335</v>
      </c>
      <c r="F208" s="232">
        <v>271.2166666666667</v>
      </c>
      <c r="G208" s="232">
        <v>265.88333333333338</v>
      </c>
      <c r="H208" s="232">
        <v>294.58333333333331</v>
      </c>
      <c r="I208" s="232">
        <v>299.91666666666669</v>
      </c>
      <c r="J208" s="232">
        <v>308.93333333333328</v>
      </c>
      <c r="K208" s="231">
        <v>290.89999999999998</v>
      </c>
      <c r="L208" s="231">
        <v>276.55</v>
      </c>
      <c r="M208" s="231">
        <v>161.06822</v>
      </c>
      <c r="N208" s="1"/>
      <c r="O208" s="1"/>
    </row>
    <row r="209" spans="1:15" ht="12.75" customHeight="1">
      <c r="A209" s="214">
        <v>200</v>
      </c>
      <c r="B209" s="217" t="s">
        <v>127</v>
      </c>
      <c r="C209" s="231">
        <v>6.9</v>
      </c>
      <c r="D209" s="232">
        <v>6.9333333333333327</v>
      </c>
      <c r="E209" s="232">
        <v>6.8166666666666655</v>
      </c>
      <c r="F209" s="232">
        <v>6.7333333333333325</v>
      </c>
      <c r="G209" s="232">
        <v>6.6166666666666654</v>
      </c>
      <c r="H209" s="232">
        <v>7.0166666666666657</v>
      </c>
      <c r="I209" s="232">
        <v>7.1333333333333329</v>
      </c>
      <c r="J209" s="232">
        <v>7.2166666666666659</v>
      </c>
      <c r="K209" s="231">
        <v>7.05</v>
      </c>
      <c r="L209" s="231">
        <v>6.85</v>
      </c>
      <c r="M209" s="231">
        <v>531.89693999999997</v>
      </c>
      <c r="N209" s="1"/>
      <c r="O209" s="1"/>
    </row>
    <row r="210" spans="1:15" ht="12.75" customHeight="1">
      <c r="A210" s="214">
        <v>201</v>
      </c>
      <c r="B210" s="217" t="s">
        <v>208</v>
      </c>
      <c r="C210" s="231">
        <v>912.85</v>
      </c>
      <c r="D210" s="232">
        <v>919.31666666666661</v>
      </c>
      <c r="E210" s="232">
        <v>904.63333333333321</v>
      </c>
      <c r="F210" s="232">
        <v>896.41666666666663</v>
      </c>
      <c r="G210" s="232">
        <v>881.73333333333323</v>
      </c>
      <c r="H210" s="232">
        <v>927.53333333333319</v>
      </c>
      <c r="I210" s="232">
        <v>942.21666666666658</v>
      </c>
      <c r="J210" s="232">
        <v>950.43333333333317</v>
      </c>
      <c r="K210" s="231">
        <v>934</v>
      </c>
      <c r="L210" s="231">
        <v>911.1</v>
      </c>
      <c r="M210" s="231">
        <v>18.04035</v>
      </c>
      <c r="N210" s="1"/>
      <c r="O210" s="1"/>
    </row>
    <row r="211" spans="1:15" ht="12.75" customHeight="1">
      <c r="A211" s="214">
        <v>202</v>
      </c>
      <c r="B211" s="217" t="s">
        <v>277</v>
      </c>
      <c r="C211" s="231">
        <v>1320.85</v>
      </c>
      <c r="D211" s="232">
        <v>1317.6166666666666</v>
      </c>
      <c r="E211" s="232">
        <v>1308.2333333333331</v>
      </c>
      <c r="F211" s="232">
        <v>1295.6166666666666</v>
      </c>
      <c r="G211" s="232">
        <v>1286.2333333333331</v>
      </c>
      <c r="H211" s="232">
        <v>1330.2333333333331</v>
      </c>
      <c r="I211" s="232">
        <v>1339.6166666666668</v>
      </c>
      <c r="J211" s="232">
        <v>1352.2333333333331</v>
      </c>
      <c r="K211" s="231">
        <v>1327</v>
      </c>
      <c r="L211" s="231">
        <v>1305</v>
      </c>
      <c r="M211" s="231">
        <v>0.91542999999999997</v>
      </c>
      <c r="N211" s="1"/>
      <c r="O211" s="1"/>
    </row>
    <row r="212" spans="1:15" ht="12.75" customHeight="1">
      <c r="A212" s="214">
        <v>203</v>
      </c>
      <c r="B212" s="217" t="s">
        <v>209</v>
      </c>
      <c r="C212" s="231">
        <v>390.45</v>
      </c>
      <c r="D212" s="232">
        <v>390.33333333333331</v>
      </c>
      <c r="E212" s="232">
        <v>389.21666666666664</v>
      </c>
      <c r="F212" s="232">
        <v>387.98333333333335</v>
      </c>
      <c r="G212" s="232">
        <v>386.86666666666667</v>
      </c>
      <c r="H212" s="232">
        <v>391.56666666666661</v>
      </c>
      <c r="I212" s="232">
        <v>392.68333333333328</v>
      </c>
      <c r="J212" s="232">
        <v>393.91666666666657</v>
      </c>
      <c r="K212" s="231">
        <v>391.45</v>
      </c>
      <c r="L212" s="231">
        <v>389.1</v>
      </c>
      <c r="M212" s="231">
        <v>21.96968</v>
      </c>
      <c r="N212" s="1"/>
      <c r="O212" s="1"/>
    </row>
    <row r="213" spans="1:15" ht="12.75" customHeight="1">
      <c r="A213" s="214">
        <v>204</v>
      </c>
      <c r="B213" s="217" t="s">
        <v>278</v>
      </c>
      <c r="C213" s="231">
        <v>16.850000000000001</v>
      </c>
      <c r="D213" s="232">
        <v>17.116666666666664</v>
      </c>
      <c r="E213" s="232">
        <v>16.533333333333328</v>
      </c>
      <c r="F213" s="232">
        <v>16.216666666666665</v>
      </c>
      <c r="G213" s="232">
        <v>15.633333333333329</v>
      </c>
      <c r="H213" s="232">
        <v>17.433333333333326</v>
      </c>
      <c r="I213" s="232">
        <v>18.016666666666662</v>
      </c>
      <c r="J213" s="232">
        <v>18.333333333333325</v>
      </c>
      <c r="K213" s="231">
        <v>17.7</v>
      </c>
      <c r="L213" s="231">
        <v>16.8</v>
      </c>
      <c r="M213" s="231">
        <v>2699.21902</v>
      </c>
      <c r="N213" s="1"/>
      <c r="O213" s="1"/>
    </row>
    <row r="214" spans="1:15" ht="12.75" customHeight="1">
      <c r="A214" s="214">
        <v>205</v>
      </c>
      <c r="B214" s="217" t="s">
        <v>210</v>
      </c>
      <c r="C214" s="231">
        <v>200</v>
      </c>
      <c r="D214" s="232">
        <v>199.51666666666665</v>
      </c>
      <c r="E214" s="232">
        <v>196.68333333333331</v>
      </c>
      <c r="F214" s="232">
        <v>193.36666666666665</v>
      </c>
      <c r="G214" s="232">
        <v>190.5333333333333</v>
      </c>
      <c r="H214" s="232">
        <v>202.83333333333331</v>
      </c>
      <c r="I214" s="232">
        <v>205.66666666666669</v>
      </c>
      <c r="J214" s="232">
        <v>208.98333333333332</v>
      </c>
      <c r="K214" s="231">
        <v>202.35</v>
      </c>
      <c r="L214" s="231">
        <v>196.2</v>
      </c>
      <c r="M214" s="231">
        <v>86.17953</v>
      </c>
      <c r="N214" s="1"/>
      <c r="O214" s="1"/>
    </row>
    <row r="215" spans="1:15" ht="12.75" customHeight="1">
      <c r="A215" s="214">
        <v>206</v>
      </c>
      <c r="B215" s="217" t="s">
        <v>808</v>
      </c>
      <c r="C215" s="231">
        <v>53.65</v>
      </c>
      <c r="D215" s="232">
        <v>54.083333333333336</v>
      </c>
      <c r="E215" s="232">
        <v>52.766666666666673</v>
      </c>
      <c r="F215" s="232">
        <v>51.88333333333334</v>
      </c>
      <c r="G215" s="232">
        <v>50.566666666666677</v>
      </c>
      <c r="H215" s="232">
        <v>54.966666666666669</v>
      </c>
      <c r="I215" s="232">
        <v>56.283333333333331</v>
      </c>
      <c r="J215" s="232">
        <v>57.166666666666664</v>
      </c>
      <c r="K215" s="231">
        <v>55.4</v>
      </c>
      <c r="L215" s="231">
        <v>53.2</v>
      </c>
      <c r="M215" s="231">
        <v>369.43821000000003</v>
      </c>
      <c r="N215" s="1"/>
      <c r="O215" s="1"/>
    </row>
    <row r="216" spans="1:15" ht="12.75" customHeight="1">
      <c r="A216" s="214">
        <v>207</v>
      </c>
      <c r="B216" s="217" t="s">
        <v>799</v>
      </c>
      <c r="C216" s="231">
        <v>472.95</v>
      </c>
      <c r="D216" s="232">
        <v>471.89999999999992</v>
      </c>
      <c r="E216" s="232">
        <v>469.14999999999986</v>
      </c>
      <c r="F216" s="232">
        <v>465.34999999999997</v>
      </c>
      <c r="G216" s="232">
        <v>462.59999999999991</v>
      </c>
      <c r="H216" s="232">
        <v>475.69999999999982</v>
      </c>
      <c r="I216" s="232">
        <v>478.44999999999993</v>
      </c>
      <c r="J216" s="232">
        <v>482.24999999999977</v>
      </c>
      <c r="K216" s="231">
        <v>474.65</v>
      </c>
      <c r="L216" s="231">
        <v>468.1</v>
      </c>
      <c r="M216" s="231">
        <v>7.0841700000000003</v>
      </c>
      <c r="N216" s="1"/>
      <c r="O216" s="1"/>
    </row>
    <row r="217" spans="1:15" ht="12.75" customHeight="1">
      <c r="A217" s="261"/>
      <c r="B217" s="262"/>
      <c r="C217" s="263"/>
      <c r="D217" s="263"/>
      <c r="E217" s="263"/>
      <c r="F217" s="263"/>
      <c r="G217" s="263"/>
      <c r="H217" s="263"/>
      <c r="I217" s="263"/>
      <c r="J217" s="263"/>
      <c r="K217" s="263"/>
      <c r="L217" s="263"/>
      <c r="M217" s="263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279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280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281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211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212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213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214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215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216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217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218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219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220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221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222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223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224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225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2"/>
  <sheetViews>
    <sheetView zoomScale="85" zoomScaleNormal="85" workbookViewId="0">
      <pane ySplit="10" topLeftCell="A11" activePane="bottomLeft" state="frozen"/>
      <selection pane="bottomLeft" activeCell="H27" sqref="H27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41"/>
      <c r="B1" s="342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40" t="s">
        <v>282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44991</v>
      </c>
      <c r="L6" s="1"/>
      <c r="M6" s="1"/>
      <c r="N6" s="1"/>
      <c r="O6" s="1"/>
    </row>
    <row r="7" spans="1:15" ht="12.75" customHeight="1">
      <c r="B7" s="1"/>
      <c r="C7" s="1" t="s">
        <v>283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34" t="s">
        <v>16</v>
      </c>
      <c r="B9" s="336" t="s">
        <v>18</v>
      </c>
      <c r="C9" s="340" t="s">
        <v>20</v>
      </c>
      <c r="D9" s="340" t="s">
        <v>21</v>
      </c>
      <c r="E9" s="331" t="s">
        <v>22</v>
      </c>
      <c r="F9" s="332"/>
      <c r="G9" s="333"/>
      <c r="H9" s="331" t="s">
        <v>23</v>
      </c>
      <c r="I9" s="332"/>
      <c r="J9" s="333"/>
      <c r="K9" s="23"/>
      <c r="L9" s="24"/>
      <c r="M9" s="50"/>
      <c r="N9" s="1"/>
      <c r="O9" s="1"/>
    </row>
    <row r="10" spans="1:15" ht="42.75" customHeight="1">
      <c r="A10" s="338"/>
      <c r="B10" s="339"/>
      <c r="C10" s="339"/>
      <c r="D10" s="339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226</v>
      </c>
      <c r="N10" s="1"/>
      <c r="O10" s="1"/>
    </row>
    <row r="11" spans="1:15" ht="12" customHeight="1">
      <c r="A11" s="30">
        <v>1</v>
      </c>
      <c r="B11" s="236" t="s">
        <v>284</v>
      </c>
      <c r="C11" s="231">
        <v>23202.799999999999</v>
      </c>
      <c r="D11" s="232">
        <v>23237.583333333332</v>
      </c>
      <c r="E11" s="232">
        <v>23125.216666666664</v>
      </c>
      <c r="F11" s="232">
        <v>23047.633333333331</v>
      </c>
      <c r="G11" s="232">
        <v>22935.266666666663</v>
      </c>
      <c r="H11" s="232">
        <v>23315.166666666664</v>
      </c>
      <c r="I11" s="232">
        <v>23427.533333333333</v>
      </c>
      <c r="J11" s="232">
        <v>23505.116666666665</v>
      </c>
      <c r="K11" s="231">
        <v>23349.95</v>
      </c>
      <c r="L11" s="231">
        <v>23160</v>
      </c>
      <c r="M11" s="231">
        <v>2.4850000000000001E-2</v>
      </c>
      <c r="N11" s="1"/>
      <c r="O11" s="1"/>
    </row>
    <row r="12" spans="1:15" ht="12" customHeight="1">
      <c r="A12" s="30">
        <v>2</v>
      </c>
      <c r="B12" s="217" t="s">
        <v>285</v>
      </c>
      <c r="C12" s="231">
        <v>3328.75</v>
      </c>
      <c r="D12" s="232">
        <v>3334.6</v>
      </c>
      <c r="E12" s="232">
        <v>3305.2</v>
      </c>
      <c r="F12" s="232">
        <v>3281.65</v>
      </c>
      <c r="G12" s="232">
        <v>3252.25</v>
      </c>
      <c r="H12" s="232">
        <v>3358.1499999999996</v>
      </c>
      <c r="I12" s="232">
        <v>3387.55</v>
      </c>
      <c r="J12" s="232">
        <v>3411.0999999999995</v>
      </c>
      <c r="K12" s="231">
        <v>3364</v>
      </c>
      <c r="L12" s="231">
        <v>3311.05</v>
      </c>
      <c r="M12" s="231">
        <v>4.4644199999999996</v>
      </c>
      <c r="N12" s="1"/>
      <c r="O12" s="1"/>
    </row>
    <row r="13" spans="1:15" ht="12" customHeight="1">
      <c r="A13" s="30">
        <v>3</v>
      </c>
      <c r="B13" s="217" t="s">
        <v>43</v>
      </c>
      <c r="C13" s="231">
        <v>1894.05</v>
      </c>
      <c r="D13" s="232">
        <v>1880.1166666666668</v>
      </c>
      <c r="E13" s="232">
        <v>1843.9333333333336</v>
      </c>
      <c r="F13" s="232">
        <v>1793.8166666666668</v>
      </c>
      <c r="G13" s="232">
        <v>1757.6333333333337</v>
      </c>
      <c r="H13" s="232">
        <v>1930.2333333333336</v>
      </c>
      <c r="I13" s="232">
        <v>1966.416666666667</v>
      </c>
      <c r="J13" s="232">
        <v>2016.5333333333335</v>
      </c>
      <c r="K13" s="231">
        <v>1916.3</v>
      </c>
      <c r="L13" s="231">
        <v>1830</v>
      </c>
      <c r="M13" s="231">
        <v>21.575839999999999</v>
      </c>
      <c r="N13" s="1"/>
      <c r="O13" s="1"/>
    </row>
    <row r="14" spans="1:15" ht="12" customHeight="1">
      <c r="A14" s="30">
        <v>4</v>
      </c>
      <c r="B14" s="217" t="s">
        <v>287</v>
      </c>
      <c r="C14" s="231">
        <v>2685.2</v>
      </c>
      <c r="D14" s="232">
        <v>2688.1666666666665</v>
      </c>
      <c r="E14" s="232">
        <v>2667.333333333333</v>
      </c>
      <c r="F14" s="232">
        <v>2649.4666666666667</v>
      </c>
      <c r="G14" s="232">
        <v>2628.6333333333332</v>
      </c>
      <c r="H14" s="232">
        <v>2706.0333333333328</v>
      </c>
      <c r="I14" s="232">
        <v>2726.8666666666659</v>
      </c>
      <c r="J14" s="232">
        <v>2744.7333333333327</v>
      </c>
      <c r="K14" s="231">
        <v>2709</v>
      </c>
      <c r="L14" s="231">
        <v>2670.3</v>
      </c>
      <c r="M14" s="231">
        <v>0.20016999999999999</v>
      </c>
      <c r="N14" s="1"/>
      <c r="O14" s="1"/>
    </row>
    <row r="15" spans="1:15" ht="12" customHeight="1">
      <c r="A15" s="30">
        <v>5</v>
      </c>
      <c r="B15" s="217" t="s">
        <v>288</v>
      </c>
      <c r="C15" s="231">
        <v>1227.5</v>
      </c>
      <c r="D15" s="232">
        <v>1240.5333333333333</v>
      </c>
      <c r="E15" s="232">
        <v>1197.0666666666666</v>
      </c>
      <c r="F15" s="232">
        <v>1166.6333333333332</v>
      </c>
      <c r="G15" s="232">
        <v>1123.1666666666665</v>
      </c>
      <c r="H15" s="232">
        <v>1270.9666666666667</v>
      </c>
      <c r="I15" s="232">
        <v>1314.4333333333334</v>
      </c>
      <c r="J15" s="232">
        <v>1344.8666666666668</v>
      </c>
      <c r="K15" s="231">
        <v>1284</v>
      </c>
      <c r="L15" s="231">
        <v>1210.0999999999999</v>
      </c>
      <c r="M15" s="231">
        <v>4.4142900000000003</v>
      </c>
      <c r="N15" s="1"/>
      <c r="O15" s="1"/>
    </row>
    <row r="16" spans="1:15" ht="12" customHeight="1">
      <c r="A16" s="30">
        <v>6</v>
      </c>
      <c r="B16" s="217" t="s">
        <v>59</v>
      </c>
      <c r="C16" s="231">
        <v>623.25</v>
      </c>
      <c r="D16" s="232">
        <v>619.75</v>
      </c>
      <c r="E16" s="232">
        <v>614</v>
      </c>
      <c r="F16" s="232">
        <v>604.75</v>
      </c>
      <c r="G16" s="232">
        <v>599</v>
      </c>
      <c r="H16" s="232">
        <v>629</v>
      </c>
      <c r="I16" s="232">
        <v>634.75</v>
      </c>
      <c r="J16" s="232">
        <v>644</v>
      </c>
      <c r="K16" s="231">
        <v>625.5</v>
      </c>
      <c r="L16" s="231">
        <v>610.5</v>
      </c>
      <c r="M16" s="231">
        <v>16.151599999999998</v>
      </c>
      <c r="N16" s="1"/>
      <c r="O16" s="1"/>
    </row>
    <row r="17" spans="1:15" ht="12" customHeight="1">
      <c r="A17" s="30">
        <v>7</v>
      </c>
      <c r="B17" s="217" t="s">
        <v>289</v>
      </c>
      <c r="C17" s="231">
        <v>366.3</v>
      </c>
      <c r="D17" s="232">
        <v>365.95000000000005</v>
      </c>
      <c r="E17" s="232">
        <v>364.55000000000007</v>
      </c>
      <c r="F17" s="232">
        <v>362.8</v>
      </c>
      <c r="G17" s="232">
        <v>361.40000000000003</v>
      </c>
      <c r="H17" s="232">
        <v>367.7000000000001</v>
      </c>
      <c r="I17" s="232">
        <v>369.10000000000008</v>
      </c>
      <c r="J17" s="232">
        <v>370.85000000000014</v>
      </c>
      <c r="K17" s="231">
        <v>367.35</v>
      </c>
      <c r="L17" s="231">
        <v>364.2</v>
      </c>
      <c r="M17" s="231">
        <v>0.37759999999999999</v>
      </c>
      <c r="N17" s="1"/>
      <c r="O17" s="1"/>
    </row>
    <row r="18" spans="1:15" ht="12" customHeight="1">
      <c r="A18" s="30">
        <v>8</v>
      </c>
      <c r="B18" s="217" t="s">
        <v>290</v>
      </c>
      <c r="C18" s="231">
        <v>1828</v>
      </c>
      <c r="D18" s="232">
        <v>1838.8999999999999</v>
      </c>
      <c r="E18" s="232">
        <v>1808.0999999999997</v>
      </c>
      <c r="F18" s="232">
        <v>1788.1999999999998</v>
      </c>
      <c r="G18" s="232">
        <v>1757.3999999999996</v>
      </c>
      <c r="H18" s="232">
        <v>1858.7999999999997</v>
      </c>
      <c r="I18" s="232">
        <v>1889.6</v>
      </c>
      <c r="J18" s="232">
        <v>1909.4999999999998</v>
      </c>
      <c r="K18" s="231">
        <v>1869.7</v>
      </c>
      <c r="L18" s="231">
        <v>1819</v>
      </c>
      <c r="M18" s="231">
        <v>0.60550999999999999</v>
      </c>
      <c r="N18" s="1"/>
      <c r="O18" s="1"/>
    </row>
    <row r="19" spans="1:15" ht="12" customHeight="1">
      <c r="A19" s="30">
        <v>9</v>
      </c>
      <c r="B19" s="217" t="s">
        <v>234</v>
      </c>
      <c r="C19" s="231">
        <v>20161.95</v>
      </c>
      <c r="D19" s="232">
        <v>20115.933333333334</v>
      </c>
      <c r="E19" s="232">
        <v>19952.01666666667</v>
      </c>
      <c r="F19" s="232">
        <v>19742.083333333336</v>
      </c>
      <c r="G19" s="232">
        <v>19578.166666666672</v>
      </c>
      <c r="H19" s="232">
        <v>20325.866666666669</v>
      </c>
      <c r="I19" s="232">
        <v>20489.783333333333</v>
      </c>
      <c r="J19" s="232">
        <v>20699.716666666667</v>
      </c>
      <c r="K19" s="231">
        <v>20279.849999999999</v>
      </c>
      <c r="L19" s="231">
        <v>19906</v>
      </c>
      <c r="M19" s="231">
        <v>7.2870000000000004E-2</v>
      </c>
      <c r="N19" s="1"/>
      <c r="O19" s="1"/>
    </row>
    <row r="20" spans="1:15" ht="12" customHeight="1">
      <c r="A20" s="30">
        <v>10</v>
      </c>
      <c r="B20" s="217" t="s">
        <v>45</v>
      </c>
      <c r="C20" s="231">
        <v>1879.5</v>
      </c>
      <c r="D20" s="232">
        <v>1823.6499999999999</v>
      </c>
      <c r="E20" s="232">
        <v>1741.3499999999997</v>
      </c>
      <c r="F20" s="232">
        <v>1603.1999999999998</v>
      </c>
      <c r="G20" s="232">
        <v>1520.8999999999996</v>
      </c>
      <c r="H20" s="232">
        <v>1961.7999999999997</v>
      </c>
      <c r="I20" s="232">
        <v>2044.1</v>
      </c>
      <c r="J20" s="232">
        <v>2182.25</v>
      </c>
      <c r="K20" s="231">
        <v>1905.95</v>
      </c>
      <c r="L20" s="231">
        <v>1685.5</v>
      </c>
      <c r="M20" s="231">
        <v>228.88891000000001</v>
      </c>
      <c r="N20" s="1"/>
      <c r="O20" s="1"/>
    </row>
    <row r="21" spans="1:15" ht="12" customHeight="1">
      <c r="A21" s="30">
        <v>11</v>
      </c>
      <c r="B21" s="217" t="s">
        <v>235</v>
      </c>
      <c r="C21" s="231">
        <v>561.75</v>
      </c>
      <c r="D21" s="232">
        <v>561.75</v>
      </c>
      <c r="E21" s="232">
        <v>561.75</v>
      </c>
      <c r="F21" s="232">
        <v>561.75</v>
      </c>
      <c r="G21" s="232">
        <v>561.75</v>
      </c>
      <c r="H21" s="232">
        <v>561.75</v>
      </c>
      <c r="I21" s="232">
        <v>561.75</v>
      </c>
      <c r="J21" s="232">
        <v>561.75</v>
      </c>
      <c r="K21" s="231">
        <v>561.75</v>
      </c>
      <c r="L21" s="231">
        <v>561.75</v>
      </c>
      <c r="M21" s="231">
        <v>0.58628999999999998</v>
      </c>
      <c r="N21" s="1"/>
      <c r="O21" s="1"/>
    </row>
    <row r="22" spans="1:15" ht="12" customHeight="1">
      <c r="A22" s="30">
        <v>12</v>
      </c>
      <c r="B22" s="217" t="s">
        <v>46</v>
      </c>
      <c r="C22" s="231">
        <v>684.65</v>
      </c>
      <c r="D22" s="232">
        <v>679.73333333333335</v>
      </c>
      <c r="E22" s="232">
        <v>655.4666666666667</v>
      </c>
      <c r="F22" s="232">
        <v>626.2833333333333</v>
      </c>
      <c r="G22" s="232">
        <v>602.01666666666665</v>
      </c>
      <c r="H22" s="232">
        <v>708.91666666666674</v>
      </c>
      <c r="I22" s="232">
        <v>733.18333333333339</v>
      </c>
      <c r="J22" s="232">
        <v>762.36666666666679</v>
      </c>
      <c r="K22" s="231">
        <v>704</v>
      </c>
      <c r="L22" s="231">
        <v>650.54999999999995</v>
      </c>
      <c r="M22" s="231">
        <v>428.32968</v>
      </c>
      <c r="N22" s="1"/>
      <c r="O22" s="1"/>
    </row>
    <row r="23" spans="1:15" ht="12.75" customHeight="1">
      <c r="A23" s="30">
        <v>13</v>
      </c>
      <c r="B23" s="217" t="s">
        <v>236</v>
      </c>
      <c r="C23" s="231">
        <v>781.3</v>
      </c>
      <c r="D23" s="232">
        <v>772.63333333333321</v>
      </c>
      <c r="E23" s="232">
        <v>763.96666666666647</v>
      </c>
      <c r="F23" s="232">
        <v>746.63333333333321</v>
      </c>
      <c r="G23" s="232">
        <v>737.96666666666647</v>
      </c>
      <c r="H23" s="232">
        <v>789.96666666666647</v>
      </c>
      <c r="I23" s="232">
        <v>798.63333333333321</v>
      </c>
      <c r="J23" s="232">
        <v>815.96666666666647</v>
      </c>
      <c r="K23" s="231">
        <v>781.3</v>
      </c>
      <c r="L23" s="231">
        <v>755.3</v>
      </c>
      <c r="M23" s="231">
        <v>34.875889999999998</v>
      </c>
      <c r="N23" s="1"/>
      <c r="O23" s="1"/>
    </row>
    <row r="24" spans="1:15" ht="12.75" customHeight="1">
      <c r="A24" s="30">
        <v>14</v>
      </c>
      <c r="B24" s="217" t="s">
        <v>237</v>
      </c>
      <c r="C24" s="231">
        <v>744.15</v>
      </c>
      <c r="D24" s="232">
        <v>744.15</v>
      </c>
      <c r="E24" s="232">
        <v>744.15</v>
      </c>
      <c r="F24" s="232">
        <v>744.15</v>
      </c>
      <c r="G24" s="232">
        <v>744.15</v>
      </c>
      <c r="H24" s="232">
        <v>744.15</v>
      </c>
      <c r="I24" s="232">
        <v>744.15</v>
      </c>
      <c r="J24" s="232">
        <v>744.15</v>
      </c>
      <c r="K24" s="231">
        <v>744.15</v>
      </c>
      <c r="L24" s="231">
        <v>744.15</v>
      </c>
      <c r="M24" s="231">
        <v>10.149760000000001</v>
      </c>
      <c r="N24" s="1"/>
      <c r="O24" s="1"/>
    </row>
    <row r="25" spans="1:15" ht="12.75" customHeight="1">
      <c r="A25" s="30">
        <v>15</v>
      </c>
      <c r="B25" s="217" t="s">
        <v>845</v>
      </c>
      <c r="C25" s="231">
        <v>418.55</v>
      </c>
      <c r="D25" s="232">
        <v>417.41666666666669</v>
      </c>
      <c r="E25" s="232">
        <v>416.28333333333336</v>
      </c>
      <c r="F25" s="232">
        <v>414.01666666666665</v>
      </c>
      <c r="G25" s="232">
        <v>412.88333333333333</v>
      </c>
      <c r="H25" s="232">
        <v>419.68333333333339</v>
      </c>
      <c r="I25" s="232">
        <v>420.81666666666672</v>
      </c>
      <c r="J25" s="232">
        <v>423.08333333333343</v>
      </c>
      <c r="K25" s="231">
        <v>418.55</v>
      </c>
      <c r="L25" s="231">
        <v>415.15</v>
      </c>
      <c r="M25" s="231">
        <v>9.5250500000000002</v>
      </c>
      <c r="N25" s="1"/>
      <c r="O25" s="1"/>
    </row>
    <row r="26" spans="1:15" ht="12.75" customHeight="1">
      <c r="A26" s="30">
        <v>16</v>
      </c>
      <c r="B26" s="217" t="s">
        <v>238</v>
      </c>
      <c r="C26" s="231">
        <v>154.55000000000001</v>
      </c>
      <c r="D26" s="232">
        <v>154.18333333333334</v>
      </c>
      <c r="E26" s="232">
        <v>152.86666666666667</v>
      </c>
      <c r="F26" s="232">
        <v>151.18333333333334</v>
      </c>
      <c r="G26" s="232">
        <v>149.86666666666667</v>
      </c>
      <c r="H26" s="232">
        <v>155.86666666666667</v>
      </c>
      <c r="I26" s="232">
        <v>157.18333333333334</v>
      </c>
      <c r="J26" s="232">
        <v>158.86666666666667</v>
      </c>
      <c r="K26" s="231">
        <v>155.5</v>
      </c>
      <c r="L26" s="231">
        <v>152.5</v>
      </c>
      <c r="M26" s="231">
        <v>40.316299999999998</v>
      </c>
      <c r="N26" s="1"/>
      <c r="O26" s="1"/>
    </row>
    <row r="27" spans="1:15" ht="12.75" customHeight="1">
      <c r="A27" s="30">
        <v>17</v>
      </c>
      <c r="B27" s="217" t="s">
        <v>41</v>
      </c>
      <c r="C27" s="231">
        <v>236</v>
      </c>
      <c r="D27" s="232">
        <v>235.81666666666669</v>
      </c>
      <c r="E27" s="232">
        <v>233.88333333333338</v>
      </c>
      <c r="F27" s="232">
        <v>231.76666666666668</v>
      </c>
      <c r="G27" s="232">
        <v>229.83333333333337</v>
      </c>
      <c r="H27" s="232">
        <v>237.93333333333339</v>
      </c>
      <c r="I27" s="232">
        <v>239.86666666666673</v>
      </c>
      <c r="J27" s="232">
        <v>241.98333333333341</v>
      </c>
      <c r="K27" s="231">
        <v>237.75</v>
      </c>
      <c r="L27" s="231">
        <v>233.7</v>
      </c>
      <c r="M27" s="231">
        <v>14.65579</v>
      </c>
      <c r="N27" s="1"/>
      <c r="O27" s="1"/>
    </row>
    <row r="28" spans="1:15" ht="12.75" customHeight="1">
      <c r="A28" s="30">
        <v>18</v>
      </c>
      <c r="B28" s="217" t="s">
        <v>809</v>
      </c>
      <c r="C28" s="231">
        <v>378.1</v>
      </c>
      <c r="D28" s="232">
        <v>379.26666666666665</v>
      </c>
      <c r="E28" s="232">
        <v>376.08333333333331</v>
      </c>
      <c r="F28" s="232">
        <v>374.06666666666666</v>
      </c>
      <c r="G28" s="232">
        <v>370.88333333333333</v>
      </c>
      <c r="H28" s="232">
        <v>381.2833333333333</v>
      </c>
      <c r="I28" s="232">
        <v>384.4666666666667</v>
      </c>
      <c r="J28" s="232">
        <v>386.48333333333329</v>
      </c>
      <c r="K28" s="231">
        <v>382.45</v>
      </c>
      <c r="L28" s="231">
        <v>377.25</v>
      </c>
      <c r="M28" s="231">
        <v>0.59119999999999995</v>
      </c>
      <c r="N28" s="1"/>
      <c r="O28" s="1"/>
    </row>
    <row r="29" spans="1:15" ht="12.75" customHeight="1">
      <c r="A29" s="30">
        <v>19</v>
      </c>
      <c r="B29" s="217" t="s">
        <v>291</v>
      </c>
      <c r="C29" s="231">
        <v>368.45</v>
      </c>
      <c r="D29" s="232">
        <v>367.0333333333333</v>
      </c>
      <c r="E29" s="232">
        <v>364.11666666666662</v>
      </c>
      <c r="F29" s="232">
        <v>359.7833333333333</v>
      </c>
      <c r="G29" s="232">
        <v>356.86666666666662</v>
      </c>
      <c r="H29" s="232">
        <v>371.36666666666662</v>
      </c>
      <c r="I29" s="232">
        <v>374.28333333333336</v>
      </c>
      <c r="J29" s="232">
        <v>378.61666666666662</v>
      </c>
      <c r="K29" s="231">
        <v>369.95</v>
      </c>
      <c r="L29" s="231">
        <v>362.7</v>
      </c>
      <c r="M29" s="231">
        <v>3.1070899999999999</v>
      </c>
      <c r="N29" s="1"/>
      <c r="O29" s="1"/>
    </row>
    <row r="30" spans="1:15" ht="12.75" customHeight="1">
      <c r="A30" s="30">
        <v>20</v>
      </c>
      <c r="B30" s="217" t="s">
        <v>850</v>
      </c>
      <c r="C30" s="231">
        <v>887.3</v>
      </c>
      <c r="D30" s="232">
        <v>887.65</v>
      </c>
      <c r="E30" s="232">
        <v>865.3</v>
      </c>
      <c r="F30" s="232">
        <v>843.3</v>
      </c>
      <c r="G30" s="232">
        <v>820.94999999999993</v>
      </c>
      <c r="H30" s="232">
        <v>909.65</v>
      </c>
      <c r="I30" s="232">
        <v>932.00000000000011</v>
      </c>
      <c r="J30" s="232">
        <v>954</v>
      </c>
      <c r="K30" s="231">
        <v>910</v>
      </c>
      <c r="L30" s="231">
        <v>865.65</v>
      </c>
      <c r="M30" s="231">
        <v>0.42514000000000002</v>
      </c>
      <c r="N30" s="1"/>
      <c r="O30" s="1"/>
    </row>
    <row r="31" spans="1:15" ht="12.75" customHeight="1">
      <c r="A31" s="30">
        <v>21</v>
      </c>
      <c r="B31" s="217" t="s">
        <v>292</v>
      </c>
      <c r="C31" s="231">
        <v>1013.2</v>
      </c>
      <c r="D31" s="232">
        <v>1012.7833333333334</v>
      </c>
      <c r="E31" s="232">
        <v>1006.6166666666668</v>
      </c>
      <c r="F31" s="232">
        <v>1000.0333333333334</v>
      </c>
      <c r="G31" s="232">
        <v>993.86666666666679</v>
      </c>
      <c r="H31" s="232">
        <v>1019.3666666666668</v>
      </c>
      <c r="I31" s="232">
        <v>1025.5333333333335</v>
      </c>
      <c r="J31" s="232">
        <v>1032.1166666666668</v>
      </c>
      <c r="K31" s="231">
        <v>1018.95</v>
      </c>
      <c r="L31" s="231">
        <v>1006.2</v>
      </c>
      <c r="M31" s="231">
        <v>1.3520700000000001</v>
      </c>
      <c r="N31" s="1"/>
      <c r="O31" s="1"/>
    </row>
    <row r="32" spans="1:15" ht="12.75" customHeight="1">
      <c r="A32" s="30">
        <v>22</v>
      </c>
      <c r="B32" s="217" t="s">
        <v>239</v>
      </c>
      <c r="C32" s="231">
        <v>1174.9000000000001</v>
      </c>
      <c r="D32" s="232">
        <v>1176.4333333333334</v>
      </c>
      <c r="E32" s="232">
        <v>1163.9166666666667</v>
      </c>
      <c r="F32" s="232">
        <v>1152.9333333333334</v>
      </c>
      <c r="G32" s="232">
        <v>1140.4166666666667</v>
      </c>
      <c r="H32" s="232">
        <v>1187.4166666666667</v>
      </c>
      <c r="I32" s="232">
        <v>1199.9333333333332</v>
      </c>
      <c r="J32" s="232">
        <v>1210.9166666666667</v>
      </c>
      <c r="K32" s="231">
        <v>1188.95</v>
      </c>
      <c r="L32" s="231">
        <v>1165.45</v>
      </c>
      <c r="M32" s="231">
        <v>0.83801999999999999</v>
      </c>
      <c r="N32" s="1"/>
      <c r="O32" s="1"/>
    </row>
    <row r="33" spans="1:15" ht="12.75" customHeight="1">
      <c r="A33" s="30">
        <v>23</v>
      </c>
      <c r="B33" s="217" t="s">
        <v>52</v>
      </c>
      <c r="C33" s="231">
        <v>502.75</v>
      </c>
      <c r="D33" s="232">
        <v>496.41666666666669</v>
      </c>
      <c r="E33" s="232">
        <v>482.83333333333337</v>
      </c>
      <c r="F33" s="232">
        <v>462.91666666666669</v>
      </c>
      <c r="G33" s="232">
        <v>449.33333333333337</v>
      </c>
      <c r="H33" s="232">
        <v>516.33333333333337</v>
      </c>
      <c r="I33" s="232">
        <v>529.91666666666674</v>
      </c>
      <c r="J33" s="232">
        <v>549.83333333333337</v>
      </c>
      <c r="K33" s="231">
        <v>510</v>
      </c>
      <c r="L33" s="231">
        <v>476.5</v>
      </c>
      <c r="M33" s="231">
        <v>5.0915499999999998</v>
      </c>
      <c r="N33" s="1"/>
      <c r="O33" s="1"/>
    </row>
    <row r="34" spans="1:15" ht="12.75" customHeight="1">
      <c r="A34" s="30">
        <v>24</v>
      </c>
      <c r="B34" s="217" t="s">
        <v>48</v>
      </c>
      <c r="C34" s="231">
        <v>3159.2</v>
      </c>
      <c r="D34" s="232">
        <v>3148.7166666666667</v>
      </c>
      <c r="E34" s="232">
        <v>3129.8333333333335</v>
      </c>
      <c r="F34" s="232">
        <v>3100.4666666666667</v>
      </c>
      <c r="G34" s="232">
        <v>3081.5833333333335</v>
      </c>
      <c r="H34" s="232">
        <v>3178.0833333333335</v>
      </c>
      <c r="I34" s="232">
        <v>3196.9666666666667</v>
      </c>
      <c r="J34" s="232">
        <v>3226.3333333333335</v>
      </c>
      <c r="K34" s="231">
        <v>3167.6</v>
      </c>
      <c r="L34" s="231">
        <v>3119.35</v>
      </c>
      <c r="M34" s="231">
        <v>0.36163000000000001</v>
      </c>
      <c r="N34" s="1"/>
      <c r="O34" s="1"/>
    </row>
    <row r="35" spans="1:15" ht="12.75" customHeight="1">
      <c r="A35" s="30">
        <v>25</v>
      </c>
      <c r="B35" s="217" t="s">
        <v>293</v>
      </c>
      <c r="C35" s="231">
        <v>2506.1999999999998</v>
      </c>
      <c r="D35" s="232">
        <v>2512.4</v>
      </c>
      <c r="E35" s="232">
        <v>2496.3000000000002</v>
      </c>
      <c r="F35" s="232">
        <v>2486.4</v>
      </c>
      <c r="G35" s="232">
        <v>2470.3000000000002</v>
      </c>
      <c r="H35" s="232">
        <v>2522.3000000000002</v>
      </c>
      <c r="I35" s="232">
        <v>2538.3999999999996</v>
      </c>
      <c r="J35" s="232">
        <v>2548.3000000000002</v>
      </c>
      <c r="K35" s="231">
        <v>2528.5</v>
      </c>
      <c r="L35" s="231">
        <v>2502.5</v>
      </c>
      <c r="M35" s="231">
        <v>0.13577</v>
      </c>
      <c r="N35" s="1"/>
      <c r="O35" s="1"/>
    </row>
    <row r="36" spans="1:15" ht="12.75" customHeight="1">
      <c r="A36" s="30">
        <v>26</v>
      </c>
      <c r="B36" s="217" t="s">
        <v>729</v>
      </c>
      <c r="C36" s="231">
        <v>370.3</v>
      </c>
      <c r="D36" s="232">
        <v>371.2166666666667</v>
      </c>
      <c r="E36" s="232">
        <v>365.58333333333337</v>
      </c>
      <c r="F36" s="232">
        <v>360.86666666666667</v>
      </c>
      <c r="G36" s="232">
        <v>355.23333333333335</v>
      </c>
      <c r="H36" s="232">
        <v>375.93333333333339</v>
      </c>
      <c r="I36" s="232">
        <v>381.56666666666672</v>
      </c>
      <c r="J36" s="232">
        <v>386.28333333333342</v>
      </c>
      <c r="K36" s="231">
        <v>376.85</v>
      </c>
      <c r="L36" s="231">
        <v>366.5</v>
      </c>
      <c r="M36" s="231">
        <v>4.7762099999999998</v>
      </c>
      <c r="N36" s="1"/>
      <c r="O36" s="1"/>
    </row>
    <row r="37" spans="1:15" ht="12.75" customHeight="1">
      <c r="A37" s="30">
        <v>27</v>
      </c>
      <c r="B37" s="217" t="s">
        <v>837</v>
      </c>
      <c r="C37" s="231">
        <v>13.75</v>
      </c>
      <c r="D37" s="232">
        <v>13.949999999999998</v>
      </c>
      <c r="E37" s="232">
        <v>13.499999999999995</v>
      </c>
      <c r="F37" s="232">
        <v>13.249999999999996</v>
      </c>
      <c r="G37" s="232">
        <v>12.799999999999994</v>
      </c>
      <c r="H37" s="232">
        <v>14.199999999999996</v>
      </c>
      <c r="I37" s="232">
        <v>14.649999999999999</v>
      </c>
      <c r="J37" s="232">
        <v>14.899999999999997</v>
      </c>
      <c r="K37" s="231">
        <v>14.4</v>
      </c>
      <c r="L37" s="231">
        <v>13.7</v>
      </c>
      <c r="M37" s="231">
        <v>51.092730000000003</v>
      </c>
      <c r="N37" s="1"/>
      <c r="O37" s="1"/>
    </row>
    <row r="38" spans="1:15" ht="12.75" customHeight="1">
      <c r="A38" s="30">
        <v>28</v>
      </c>
      <c r="B38" s="217" t="s">
        <v>50</v>
      </c>
      <c r="C38" s="231">
        <v>572.1</v>
      </c>
      <c r="D38" s="232">
        <v>573.01666666666665</v>
      </c>
      <c r="E38" s="232">
        <v>569.63333333333333</v>
      </c>
      <c r="F38" s="232">
        <v>567.16666666666663</v>
      </c>
      <c r="G38" s="232">
        <v>563.7833333333333</v>
      </c>
      <c r="H38" s="232">
        <v>575.48333333333335</v>
      </c>
      <c r="I38" s="232">
        <v>578.86666666666656</v>
      </c>
      <c r="J38" s="232">
        <v>581.33333333333337</v>
      </c>
      <c r="K38" s="231">
        <v>576.4</v>
      </c>
      <c r="L38" s="231">
        <v>570.54999999999995</v>
      </c>
      <c r="M38" s="231">
        <v>1.6327100000000001</v>
      </c>
      <c r="N38" s="1"/>
      <c r="O38" s="1"/>
    </row>
    <row r="39" spans="1:15" ht="12.75" customHeight="1">
      <c r="A39" s="30">
        <v>29</v>
      </c>
      <c r="B39" s="217" t="s">
        <v>294</v>
      </c>
      <c r="C39" s="231">
        <v>2003.5</v>
      </c>
      <c r="D39" s="232">
        <v>2013.8666666666668</v>
      </c>
      <c r="E39" s="232">
        <v>1940.7333333333336</v>
      </c>
      <c r="F39" s="232">
        <v>1877.9666666666667</v>
      </c>
      <c r="G39" s="232">
        <v>1804.8333333333335</v>
      </c>
      <c r="H39" s="232">
        <v>2076.6333333333337</v>
      </c>
      <c r="I39" s="232">
        <v>2149.7666666666669</v>
      </c>
      <c r="J39" s="232">
        <v>2212.5333333333338</v>
      </c>
      <c r="K39" s="231">
        <v>2087</v>
      </c>
      <c r="L39" s="231">
        <v>1951.1</v>
      </c>
      <c r="M39" s="231">
        <v>3.3763399999999999</v>
      </c>
      <c r="N39" s="1"/>
      <c r="O39" s="1"/>
    </row>
    <row r="40" spans="1:15" ht="12.75" customHeight="1">
      <c r="A40" s="30">
        <v>30</v>
      </c>
      <c r="B40" s="217" t="s">
        <v>51</v>
      </c>
      <c r="C40" s="231">
        <v>391.85</v>
      </c>
      <c r="D40" s="232">
        <v>388.95</v>
      </c>
      <c r="E40" s="232">
        <v>378.5</v>
      </c>
      <c r="F40" s="232">
        <v>365.15000000000003</v>
      </c>
      <c r="G40" s="232">
        <v>354.70000000000005</v>
      </c>
      <c r="H40" s="232">
        <v>402.29999999999995</v>
      </c>
      <c r="I40" s="232">
        <v>412.74999999999989</v>
      </c>
      <c r="J40" s="232">
        <v>426.09999999999991</v>
      </c>
      <c r="K40" s="231">
        <v>399.4</v>
      </c>
      <c r="L40" s="231">
        <v>375.6</v>
      </c>
      <c r="M40" s="231">
        <v>400.22359</v>
      </c>
      <c r="N40" s="1"/>
      <c r="O40" s="1"/>
    </row>
    <row r="41" spans="1:15" ht="12.75" customHeight="1">
      <c r="A41" s="30">
        <v>31</v>
      </c>
      <c r="B41" s="217" t="s">
        <v>789</v>
      </c>
      <c r="C41" s="231">
        <v>1121.7</v>
      </c>
      <c r="D41" s="232">
        <v>1112.25</v>
      </c>
      <c r="E41" s="232">
        <v>1075.5</v>
      </c>
      <c r="F41" s="232">
        <v>1029.3</v>
      </c>
      <c r="G41" s="232">
        <v>992.55</v>
      </c>
      <c r="H41" s="232">
        <v>1158.45</v>
      </c>
      <c r="I41" s="232">
        <v>1195.2</v>
      </c>
      <c r="J41" s="232">
        <v>1241.4000000000001</v>
      </c>
      <c r="K41" s="231">
        <v>1149</v>
      </c>
      <c r="L41" s="231">
        <v>1066.05</v>
      </c>
      <c r="M41" s="231">
        <v>19.019290000000002</v>
      </c>
      <c r="N41" s="1"/>
      <c r="O41" s="1"/>
    </row>
    <row r="42" spans="1:15" ht="12.75" customHeight="1">
      <c r="A42" s="30">
        <v>32</v>
      </c>
      <c r="B42" s="217" t="s">
        <v>758</v>
      </c>
      <c r="C42" s="231">
        <v>736.05</v>
      </c>
      <c r="D42" s="232">
        <v>727.0333333333333</v>
      </c>
      <c r="E42" s="232">
        <v>714.06666666666661</v>
      </c>
      <c r="F42" s="232">
        <v>692.08333333333326</v>
      </c>
      <c r="G42" s="232">
        <v>679.11666666666656</v>
      </c>
      <c r="H42" s="232">
        <v>749.01666666666665</v>
      </c>
      <c r="I42" s="232">
        <v>761.98333333333335</v>
      </c>
      <c r="J42" s="232">
        <v>783.9666666666667</v>
      </c>
      <c r="K42" s="231">
        <v>740</v>
      </c>
      <c r="L42" s="231">
        <v>705.05</v>
      </c>
      <c r="M42" s="231">
        <v>4.7538499999999999</v>
      </c>
      <c r="N42" s="1"/>
      <c r="O42" s="1"/>
    </row>
    <row r="43" spans="1:15" ht="12.75" customHeight="1">
      <c r="A43" s="30">
        <v>33</v>
      </c>
      <c r="B43" s="217" t="s">
        <v>53</v>
      </c>
      <c r="C43" s="231">
        <v>4408.3</v>
      </c>
      <c r="D43" s="232">
        <v>4415.7333333333327</v>
      </c>
      <c r="E43" s="232">
        <v>4386.4666666666653</v>
      </c>
      <c r="F43" s="232">
        <v>4364.6333333333323</v>
      </c>
      <c r="G43" s="232">
        <v>4335.366666666665</v>
      </c>
      <c r="H43" s="232">
        <v>4437.5666666666657</v>
      </c>
      <c r="I43" s="232">
        <v>4466.8333333333339</v>
      </c>
      <c r="J43" s="232">
        <v>4488.6666666666661</v>
      </c>
      <c r="K43" s="231">
        <v>4445</v>
      </c>
      <c r="L43" s="231">
        <v>4393.8999999999996</v>
      </c>
      <c r="M43" s="231">
        <v>1.68868</v>
      </c>
      <c r="N43" s="1"/>
      <c r="O43" s="1"/>
    </row>
    <row r="44" spans="1:15" ht="12.75" customHeight="1">
      <c r="A44" s="30">
        <v>34</v>
      </c>
      <c r="B44" s="217" t="s">
        <v>54</v>
      </c>
      <c r="C44" s="231">
        <v>315.85000000000002</v>
      </c>
      <c r="D44" s="232">
        <v>314.68333333333334</v>
      </c>
      <c r="E44" s="232">
        <v>311.66666666666669</v>
      </c>
      <c r="F44" s="232">
        <v>307.48333333333335</v>
      </c>
      <c r="G44" s="232">
        <v>304.4666666666667</v>
      </c>
      <c r="H44" s="232">
        <v>318.86666666666667</v>
      </c>
      <c r="I44" s="232">
        <v>321.88333333333333</v>
      </c>
      <c r="J44" s="232">
        <v>326.06666666666666</v>
      </c>
      <c r="K44" s="231">
        <v>317.7</v>
      </c>
      <c r="L44" s="231">
        <v>310.5</v>
      </c>
      <c r="M44" s="231">
        <v>22.056519999999999</v>
      </c>
      <c r="N44" s="1"/>
      <c r="O44" s="1"/>
    </row>
    <row r="45" spans="1:15" ht="12.75" customHeight="1">
      <c r="A45" s="30">
        <v>35</v>
      </c>
      <c r="B45" s="217" t="s">
        <v>810</v>
      </c>
      <c r="C45" s="231">
        <v>236.45</v>
      </c>
      <c r="D45" s="232">
        <v>237.26666666666665</v>
      </c>
      <c r="E45" s="232">
        <v>233.23333333333329</v>
      </c>
      <c r="F45" s="232">
        <v>230.01666666666665</v>
      </c>
      <c r="G45" s="232">
        <v>225.98333333333329</v>
      </c>
      <c r="H45" s="232">
        <v>240.48333333333329</v>
      </c>
      <c r="I45" s="232">
        <v>244.51666666666665</v>
      </c>
      <c r="J45" s="232">
        <v>247.73333333333329</v>
      </c>
      <c r="K45" s="231">
        <v>241.3</v>
      </c>
      <c r="L45" s="231">
        <v>234.05</v>
      </c>
      <c r="M45" s="231">
        <v>1.41744</v>
      </c>
      <c r="N45" s="1"/>
      <c r="O45" s="1"/>
    </row>
    <row r="46" spans="1:15" ht="12.75" customHeight="1">
      <c r="A46" s="30">
        <v>36</v>
      </c>
      <c r="B46" s="217" t="s">
        <v>295</v>
      </c>
      <c r="C46" s="231">
        <v>484.35</v>
      </c>
      <c r="D46" s="232">
        <v>484.2</v>
      </c>
      <c r="E46" s="232">
        <v>480.4</v>
      </c>
      <c r="F46" s="232">
        <v>476.45</v>
      </c>
      <c r="G46" s="232">
        <v>472.65</v>
      </c>
      <c r="H46" s="232">
        <v>488.15</v>
      </c>
      <c r="I46" s="232">
        <v>491.95000000000005</v>
      </c>
      <c r="J46" s="232">
        <v>495.9</v>
      </c>
      <c r="K46" s="231">
        <v>488</v>
      </c>
      <c r="L46" s="231">
        <v>480.25</v>
      </c>
      <c r="M46" s="231">
        <v>0.34208</v>
      </c>
      <c r="N46" s="1"/>
      <c r="O46" s="1"/>
    </row>
    <row r="47" spans="1:15" ht="12.75" customHeight="1">
      <c r="A47" s="30">
        <v>37</v>
      </c>
      <c r="B47" s="217" t="s">
        <v>55</v>
      </c>
      <c r="C47" s="231">
        <v>145.05000000000001</v>
      </c>
      <c r="D47" s="232">
        <v>145.20000000000002</v>
      </c>
      <c r="E47" s="232">
        <v>144.50000000000003</v>
      </c>
      <c r="F47" s="232">
        <v>143.95000000000002</v>
      </c>
      <c r="G47" s="232">
        <v>143.25000000000003</v>
      </c>
      <c r="H47" s="232">
        <v>145.75000000000003</v>
      </c>
      <c r="I47" s="232">
        <v>146.45000000000002</v>
      </c>
      <c r="J47" s="232">
        <v>147.00000000000003</v>
      </c>
      <c r="K47" s="231">
        <v>145.9</v>
      </c>
      <c r="L47" s="231">
        <v>144.65</v>
      </c>
      <c r="M47" s="231">
        <v>31.02815</v>
      </c>
      <c r="N47" s="1"/>
      <c r="O47" s="1"/>
    </row>
    <row r="48" spans="1:15" ht="12.75" customHeight="1">
      <c r="A48" s="30">
        <v>38</v>
      </c>
      <c r="B48" s="217" t="s">
        <v>57</v>
      </c>
      <c r="C48" s="231">
        <v>2828.85</v>
      </c>
      <c r="D48" s="232">
        <v>2830.5</v>
      </c>
      <c r="E48" s="232">
        <v>2809</v>
      </c>
      <c r="F48" s="232">
        <v>2789.15</v>
      </c>
      <c r="G48" s="232">
        <v>2767.65</v>
      </c>
      <c r="H48" s="232">
        <v>2850.35</v>
      </c>
      <c r="I48" s="232">
        <v>2871.85</v>
      </c>
      <c r="J48" s="232">
        <v>2891.7</v>
      </c>
      <c r="K48" s="231">
        <v>2852</v>
      </c>
      <c r="L48" s="231">
        <v>2810.65</v>
      </c>
      <c r="M48" s="231">
        <v>6.7929500000000003</v>
      </c>
      <c r="N48" s="1"/>
      <c r="O48" s="1"/>
    </row>
    <row r="49" spans="1:15" ht="12.75" customHeight="1">
      <c r="A49" s="30">
        <v>39</v>
      </c>
      <c r="B49" s="217" t="s">
        <v>296</v>
      </c>
      <c r="C49" s="231">
        <v>228</v>
      </c>
      <c r="D49" s="232">
        <v>225.96666666666667</v>
      </c>
      <c r="E49" s="232">
        <v>222.98333333333335</v>
      </c>
      <c r="F49" s="232">
        <v>217.96666666666667</v>
      </c>
      <c r="G49" s="232">
        <v>214.98333333333335</v>
      </c>
      <c r="H49" s="232">
        <v>230.98333333333335</v>
      </c>
      <c r="I49" s="232">
        <v>233.96666666666664</v>
      </c>
      <c r="J49" s="232">
        <v>238.98333333333335</v>
      </c>
      <c r="K49" s="231">
        <v>228.95</v>
      </c>
      <c r="L49" s="231">
        <v>220.95</v>
      </c>
      <c r="M49" s="231">
        <v>2.40266</v>
      </c>
      <c r="N49" s="1"/>
      <c r="O49" s="1"/>
    </row>
    <row r="50" spans="1:15" ht="12.75" customHeight="1">
      <c r="A50" s="30">
        <v>40</v>
      </c>
      <c r="B50" s="217" t="s">
        <v>297</v>
      </c>
      <c r="C50" s="231">
        <v>3350.8</v>
      </c>
      <c r="D50" s="232">
        <v>3368.5166666666664</v>
      </c>
      <c r="E50" s="232">
        <v>3322.6833333333329</v>
      </c>
      <c r="F50" s="232">
        <v>3294.5666666666666</v>
      </c>
      <c r="G50" s="232">
        <v>3248.7333333333331</v>
      </c>
      <c r="H50" s="232">
        <v>3396.6333333333328</v>
      </c>
      <c r="I50" s="232">
        <v>3442.4666666666667</v>
      </c>
      <c r="J50" s="232">
        <v>3470.5833333333326</v>
      </c>
      <c r="K50" s="231">
        <v>3414.35</v>
      </c>
      <c r="L50" s="231">
        <v>3340.4</v>
      </c>
      <c r="M50" s="231">
        <v>3.1690000000000003E-2</v>
      </c>
      <c r="N50" s="1"/>
      <c r="O50" s="1"/>
    </row>
    <row r="51" spans="1:15" ht="12.75" customHeight="1">
      <c r="A51" s="30">
        <v>41</v>
      </c>
      <c r="B51" s="217" t="s">
        <v>298</v>
      </c>
      <c r="C51" s="231">
        <v>1921.2</v>
      </c>
      <c r="D51" s="232">
        <v>1915.75</v>
      </c>
      <c r="E51" s="232">
        <v>1906.5</v>
      </c>
      <c r="F51" s="232">
        <v>1891.8</v>
      </c>
      <c r="G51" s="232">
        <v>1882.55</v>
      </c>
      <c r="H51" s="232">
        <v>1930.45</v>
      </c>
      <c r="I51" s="232">
        <v>1939.7</v>
      </c>
      <c r="J51" s="232">
        <v>1954.4</v>
      </c>
      <c r="K51" s="231">
        <v>1925</v>
      </c>
      <c r="L51" s="231">
        <v>1901.05</v>
      </c>
      <c r="M51" s="231">
        <v>1.9166099999999999</v>
      </c>
      <c r="N51" s="1"/>
      <c r="O51" s="1"/>
    </row>
    <row r="52" spans="1:15" ht="12.75" customHeight="1">
      <c r="A52" s="30">
        <v>42</v>
      </c>
      <c r="B52" s="217" t="s">
        <v>299</v>
      </c>
      <c r="C52" s="231">
        <v>7052.15</v>
      </c>
      <c r="D52" s="232">
        <v>7052.8666666666659</v>
      </c>
      <c r="E52" s="232">
        <v>6999.0333333333319</v>
      </c>
      <c r="F52" s="232">
        <v>6945.9166666666661</v>
      </c>
      <c r="G52" s="232">
        <v>6892.0833333333321</v>
      </c>
      <c r="H52" s="232">
        <v>7105.9833333333318</v>
      </c>
      <c r="I52" s="232">
        <v>7159.8166666666657</v>
      </c>
      <c r="J52" s="232">
        <v>7212.9333333333316</v>
      </c>
      <c r="K52" s="231">
        <v>7106.7</v>
      </c>
      <c r="L52" s="231">
        <v>6999.75</v>
      </c>
      <c r="M52" s="231">
        <v>0.33224999999999999</v>
      </c>
      <c r="N52" s="1"/>
      <c r="O52" s="1"/>
    </row>
    <row r="53" spans="1:15" ht="12.75" customHeight="1">
      <c r="A53" s="30">
        <v>43</v>
      </c>
      <c r="B53" s="217" t="s">
        <v>60</v>
      </c>
      <c r="C53" s="231">
        <v>459.95</v>
      </c>
      <c r="D53" s="232">
        <v>461.16666666666669</v>
      </c>
      <c r="E53" s="232">
        <v>457.33333333333337</v>
      </c>
      <c r="F53" s="232">
        <v>454.7166666666667</v>
      </c>
      <c r="G53" s="232">
        <v>450.88333333333338</v>
      </c>
      <c r="H53" s="232">
        <v>463.78333333333336</v>
      </c>
      <c r="I53" s="232">
        <v>467.61666666666673</v>
      </c>
      <c r="J53" s="232">
        <v>470.23333333333335</v>
      </c>
      <c r="K53" s="231">
        <v>465</v>
      </c>
      <c r="L53" s="231">
        <v>458.55</v>
      </c>
      <c r="M53" s="231">
        <v>6.1930100000000001</v>
      </c>
      <c r="N53" s="1"/>
      <c r="O53" s="1"/>
    </row>
    <row r="54" spans="1:15" ht="12.75" customHeight="1">
      <c r="A54" s="30">
        <v>44</v>
      </c>
      <c r="B54" s="217" t="s">
        <v>300</v>
      </c>
      <c r="C54" s="231">
        <v>365.5</v>
      </c>
      <c r="D54" s="232">
        <v>366.15000000000003</v>
      </c>
      <c r="E54" s="232">
        <v>363.80000000000007</v>
      </c>
      <c r="F54" s="232">
        <v>362.1</v>
      </c>
      <c r="G54" s="232">
        <v>359.75000000000006</v>
      </c>
      <c r="H54" s="232">
        <v>367.85000000000008</v>
      </c>
      <c r="I54" s="232">
        <v>370.2000000000001</v>
      </c>
      <c r="J54" s="232">
        <v>371.90000000000009</v>
      </c>
      <c r="K54" s="231">
        <v>368.5</v>
      </c>
      <c r="L54" s="231">
        <v>364.45</v>
      </c>
      <c r="M54" s="231">
        <v>1.0056400000000001</v>
      </c>
      <c r="N54" s="1"/>
      <c r="O54" s="1"/>
    </row>
    <row r="55" spans="1:15" ht="12.75" customHeight="1">
      <c r="A55" s="30">
        <v>45</v>
      </c>
      <c r="B55" s="217" t="s">
        <v>240</v>
      </c>
      <c r="C55" s="231">
        <v>3463.25</v>
      </c>
      <c r="D55" s="232">
        <v>3452.5499999999997</v>
      </c>
      <c r="E55" s="232">
        <v>3431.0999999999995</v>
      </c>
      <c r="F55" s="232">
        <v>3398.95</v>
      </c>
      <c r="G55" s="232">
        <v>3377.4999999999995</v>
      </c>
      <c r="H55" s="232">
        <v>3484.6999999999994</v>
      </c>
      <c r="I55" s="232">
        <v>3506.1499999999992</v>
      </c>
      <c r="J55" s="232">
        <v>3538.2999999999993</v>
      </c>
      <c r="K55" s="231">
        <v>3474</v>
      </c>
      <c r="L55" s="231">
        <v>3420.4</v>
      </c>
      <c r="M55" s="231">
        <v>2.6463299999999998</v>
      </c>
      <c r="N55" s="1"/>
      <c r="O55" s="1"/>
    </row>
    <row r="56" spans="1:15" ht="12.75" customHeight="1">
      <c r="A56" s="30">
        <v>46</v>
      </c>
      <c r="B56" s="217" t="s">
        <v>61</v>
      </c>
      <c r="C56" s="231">
        <v>852.65</v>
      </c>
      <c r="D56" s="232">
        <v>852.2833333333333</v>
      </c>
      <c r="E56" s="232">
        <v>845.96666666666658</v>
      </c>
      <c r="F56" s="232">
        <v>839.2833333333333</v>
      </c>
      <c r="G56" s="232">
        <v>832.96666666666658</v>
      </c>
      <c r="H56" s="232">
        <v>858.96666666666658</v>
      </c>
      <c r="I56" s="232">
        <v>865.28333333333319</v>
      </c>
      <c r="J56" s="232">
        <v>871.96666666666658</v>
      </c>
      <c r="K56" s="231">
        <v>858.6</v>
      </c>
      <c r="L56" s="231">
        <v>845.6</v>
      </c>
      <c r="M56" s="231">
        <v>79.778040000000004</v>
      </c>
      <c r="N56" s="1"/>
      <c r="O56" s="1"/>
    </row>
    <row r="57" spans="1:15" ht="12" customHeight="1">
      <c r="A57" s="30">
        <v>47</v>
      </c>
      <c r="B57" s="217" t="s">
        <v>301</v>
      </c>
      <c r="C57" s="231">
        <v>2295.65</v>
      </c>
      <c r="D57" s="232">
        <v>2300.2166666666667</v>
      </c>
      <c r="E57" s="232">
        <v>2280.4333333333334</v>
      </c>
      <c r="F57" s="232">
        <v>2265.2166666666667</v>
      </c>
      <c r="G57" s="232">
        <v>2245.4333333333334</v>
      </c>
      <c r="H57" s="232">
        <v>2315.4333333333334</v>
      </c>
      <c r="I57" s="232">
        <v>2335.2166666666672</v>
      </c>
      <c r="J57" s="232">
        <v>2350.4333333333334</v>
      </c>
      <c r="K57" s="231">
        <v>2320</v>
      </c>
      <c r="L57" s="231">
        <v>2285</v>
      </c>
      <c r="M57" s="231">
        <v>4.8460000000000003E-2</v>
      </c>
      <c r="N57" s="1"/>
      <c r="O57" s="1"/>
    </row>
    <row r="58" spans="1:15" ht="12.75" customHeight="1">
      <c r="A58" s="30">
        <v>48</v>
      </c>
      <c r="B58" s="217" t="s">
        <v>302</v>
      </c>
      <c r="C58" s="231">
        <v>448.35</v>
      </c>
      <c r="D58" s="232">
        <v>449.01666666666665</v>
      </c>
      <c r="E58" s="232">
        <v>443.7833333333333</v>
      </c>
      <c r="F58" s="232">
        <v>439.21666666666664</v>
      </c>
      <c r="G58" s="232">
        <v>433.98333333333329</v>
      </c>
      <c r="H58" s="232">
        <v>453.58333333333331</v>
      </c>
      <c r="I58" s="232">
        <v>458.81666666666666</v>
      </c>
      <c r="J58" s="232">
        <v>463.38333333333333</v>
      </c>
      <c r="K58" s="231">
        <v>454.25</v>
      </c>
      <c r="L58" s="231">
        <v>444.45</v>
      </c>
      <c r="M58" s="231">
        <v>8.4751700000000003</v>
      </c>
      <c r="N58" s="1"/>
      <c r="O58" s="1"/>
    </row>
    <row r="59" spans="1:15" ht="12.75" customHeight="1">
      <c r="A59" s="30">
        <v>49</v>
      </c>
      <c r="B59" s="217" t="s">
        <v>62</v>
      </c>
      <c r="C59" s="231">
        <v>3732</v>
      </c>
      <c r="D59" s="232">
        <v>3725.8166666666671</v>
      </c>
      <c r="E59" s="232">
        <v>3703.6333333333341</v>
      </c>
      <c r="F59" s="232">
        <v>3675.2666666666669</v>
      </c>
      <c r="G59" s="232">
        <v>3653.0833333333339</v>
      </c>
      <c r="H59" s="232">
        <v>3754.1833333333343</v>
      </c>
      <c r="I59" s="232">
        <v>3776.3666666666677</v>
      </c>
      <c r="J59" s="232">
        <v>3804.7333333333345</v>
      </c>
      <c r="K59" s="231">
        <v>3748</v>
      </c>
      <c r="L59" s="231">
        <v>3697.45</v>
      </c>
      <c r="M59" s="231">
        <v>2.8141099999999999</v>
      </c>
      <c r="N59" s="1"/>
      <c r="O59" s="1"/>
    </row>
    <row r="60" spans="1:15" ht="12.75" customHeight="1">
      <c r="A60" s="30">
        <v>50</v>
      </c>
      <c r="B60" s="217" t="s">
        <v>303</v>
      </c>
      <c r="C60" s="231">
        <v>1102.8</v>
      </c>
      <c r="D60" s="232">
        <v>1110.1333333333332</v>
      </c>
      <c r="E60" s="232">
        <v>1090.6666666666665</v>
      </c>
      <c r="F60" s="232">
        <v>1078.5333333333333</v>
      </c>
      <c r="G60" s="232">
        <v>1059.0666666666666</v>
      </c>
      <c r="H60" s="232">
        <v>1122.2666666666664</v>
      </c>
      <c r="I60" s="232">
        <v>1141.7333333333331</v>
      </c>
      <c r="J60" s="232">
        <v>1153.8666666666663</v>
      </c>
      <c r="K60" s="231">
        <v>1129.5999999999999</v>
      </c>
      <c r="L60" s="231">
        <v>1098</v>
      </c>
      <c r="M60" s="231">
        <v>0.41113</v>
      </c>
      <c r="N60" s="1"/>
      <c r="O60" s="1"/>
    </row>
    <row r="61" spans="1:15" ht="12.75" customHeight="1">
      <c r="A61" s="30">
        <v>51</v>
      </c>
      <c r="B61" s="217" t="s">
        <v>65</v>
      </c>
      <c r="C61" s="231">
        <v>6100.05</v>
      </c>
      <c r="D61" s="232">
        <v>6104.6833333333334</v>
      </c>
      <c r="E61" s="232">
        <v>6068.3666666666668</v>
      </c>
      <c r="F61" s="232">
        <v>6036.6833333333334</v>
      </c>
      <c r="G61" s="232">
        <v>6000.3666666666668</v>
      </c>
      <c r="H61" s="232">
        <v>6136.3666666666668</v>
      </c>
      <c r="I61" s="232">
        <v>6172.6833333333343</v>
      </c>
      <c r="J61" s="232">
        <v>6204.3666666666668</v>
      </c>
      <c r="K61" s="231">
        <v>6141</v>
      </c>
      <c r="L61" s="231">
        <v>6073</v>
      </c>
      <c r="M61" s="231">
        <v>7.1203700000000003</v>
      </c>
      <c r="N61" s="1"/>
      <c r="O61" s="1"/>
    </row>
    <row r="62" spans="1:15" ht="12.75" customHeight="1">
      <c r="A62" s="30">
        <v>52</v>
      </c>
      <c r="B62" s="217" t="s">
        <v>64</v>
      </c>
      <c r="C62" s="231">
        <v>1355.35</v>
      </c>
      <c r="D62" s="232">
        <v>1355.3</v>
      </c>
      <c r="E62" s="232">
        <v>1346.1499999999999</v>
      </c>
      <c r="F62" s="232">
        <v>1336.9499999999998</v>
      </c>
      <c r="G62" s="232">
        <v>1327.7999999999997</v>
      </c>
      <c r="H62" s="232">
        <v>1364.5</v>
      </c>
      <c r="I62" s="232">
        <v>1373.65</v>
      </c>
      <c r="J62" s="232">
        <v>1382.8500000000001</v>
      </c>
      <c r="K62" s="231">
        <v>1364.45</v>
      </c>
      <c r="L62" s="231">
        <v>1346.1</v>
      </c>
      <c r="M62" s="231">
        <v>11.994870000000001</v>
      </c>
      <c r="N62" s="1"/>
      <c r="O62" s="1"/>
    </row>
    <row r="63" spans="1:15" ht="12.75" customHeight="1">
      <c r="A63" s="30">
        <v>53</v>
      </c>
      <c r="B63" s="217" t="s">
        <v>241</v>
      </c>
      <c r="C63" s="231">
        <v>6152.65</v>
      </c>
      <c r="D63" s="232">
        <v>6187.8499999999995</v>
      </c>
      <c r="E63" s="232">
        <v>6079.6999999999989</v>
      </c>
      <c r="F63" s="232">
        <v>6006.7499999999991</v>
      </c>
      <c r="G63" s="232">
        <v>5898.5999999999985</v>
      </c>
      <c r="H63" s="232">
        <v>6260.7999999999993</v>
      </c>
      <c r="I63" s="232">
        <v>6368.9499999999989</v>
      </c>
      <c r="J63" s="232">
        <v>6441.9</v>
      </c>
      <c r="K63" s="231">
        <v>6296</v>
      </c>
      <c r="L63" s="231">
        <v>6114.9</v>
      </c>
      <c r="M63" s="231">
        <v>0.13976</v>
      </c>
      <c r="N63" s="1"/>
      <c r="O63" s="1"/>
    </row>
    <row r="64" spans="1:15" ht="12.75" customHeight="1">
      <c r="A64" s="30">
        <v>54</v>
      </c>
      <c r="B64" s="217" t="s">
        <v>304</v>
      </c>
      <c r="C64" s="231">
        <v>2183.1999999999998</v>
      </c>
      <c r="D64" s="232">
        <v>2189.4</v>
      </c>
      <c r="E64" s="232">
        <v>2173.8000000000002</v>
      </c>
      <c r="F64" s="232">
        <v>2164.4</v>
      </c>
      <c r="G64" s="232">
        <v>2148.8000000000002</v>
      </c>
      <c r="H64" s="232">
        <v>2198.8000000000002</v>
      </c>
      <c r="I64" s="232">
        <v>2214.3999999999996</v>
      </c>
      <c r="J64" s="232">
        <v>2223.8000000000002</v>
      </c>
      <c r="K64" s="231">
        <v>2205</v>
      </c>
      <c r="L64" s="231">
        <v>2180</v>
      </c>
      <c r="M64" s="231">
        <v>0.26057000000000002</v>
      </c>
      <c r="N64" s="1"/>
      <c r="O64" s="1"/>
    </row>
    <row r="65" spans="1:15" ht="12.75" customHeight="1">
      <c r="A65" s="30">
        <v>55</v>
      </c>
      <c r="B65" s="217" t="s">
        <v>66</v>
      </c>
      <c r="C65" s="231">
        <v>2049.1999999999998</v>
      </c>
      <c r="D65" s="232">
        <v>2057.75</v>
      </c>
      <c r="E65" s="232">
        <v>2036.0500000000002</v>
      </c>
      <c r="F65" s="232">
        <v>2022.9</v>
      </c>
      <c r="G65" s="232">
        <v>2001.2000000000003</v>
      </c>
      <c r="H65" s="232">
        <v>2070.9</v>
      </c>
      <c r="I65" s="232">
        <v>2092.6</v>
      </c>
      <c r="J65" s="232">
        <v>2105.75</v>
      </c>
      <c r="K65" s="231">
        <v>2079.4499999999998</v>
      </c>
      <c r="L65" s="231">
        <v>2044.6</v>
      </c>
      <c r="M65" s="231">
        <v>1.24272</v>
      </c>
      <c r="N65" s="1"/>
      <c r="O65" s="1"/>
    </row>
    <row r="66" spans="1:15" ht="12.75" customHeight="1">
      <c r="A66" s="30">
        <v>56</v>
      </c>
      <c r="B66" s="217" t="s">
        <v>305</v>
      </c>
      <c r="C66" s="231">
        <v>365.4</v>
      </c>
      <c r="D66" s="232">
        <v>365.15000000000003</v>
      </c>
      <c r="E66" s="232">
        <v>361.45000000000005</v>
      </c>
      <c r="F66" s="232">
        <v>357.5</v>
      </c>
      <c r="G66" s="232">
        <v>353.8</v>
      </c>
      <c r="H66" s="232">
        <v>369.10000000000008</v>
      </c>
      <c r="I66" s="232">
        <v>372.8</v>
      </c>
      <c r="J66" s="232">
        <v>376.75000000000011</v>
      </c>
      <c r="K66" s="231">
        <v>368.85</v>
      </c>
      <c r="L66" s="231">
        <v>361.2</v>
      </c>
      <c r="M66" s="231">
        <v>5.7197899999999997</v>
      </c>
      <c r="N66" s="1"/>
      <c r="O66" s="1"/>
    </row>
    <row r="67" spans="1:15" ht="12.75" customHeight="1">
      <c r="A67" s="30">
        <v>57</v>
      </c>
      <c r="B67" s="217" t="s">
        <v>67</v>
      </c>
      <c r="C67" s="231">
        <v>233.45</v>
      </c>
      <c r="D67" s="232">
        <v>234.86666666666667</v>
      </c>
      <c r="E67" s="232">
        <v>231.48333333333335</v>
      </c>
      <c r="F67" s="232">
        <v>229.51666666666668</v>
      </c>
      <c r="G67" s="232">
        <v>226.13333333333335</v>
      </c>
      <c r="H67" s="232">
        <v>236.83333333333334</v>
      </c>
      <c r="I67" s="232">
        <v>240.21666666666667</v>
      </c>
      <c r="J67" s="232">
        <v>242.18333333333334</v>
      </c>
      <c r="K67" s="231">
        <v>238.25</v>
      </c>
      <c r="L67" s="231">
        <v>232.9</v>
      </c>
      <c r="M67" s="231">
        <v>50.270350000000001</v>
      </c>
      <c r="N67" s="1"/>
      <c r="O67" s="1"/>
    </row>
    <row r="68" spans="1:15" ht="12.75" customHeight="1">
      <c r="A68" s="30">
        <v>58</v>
      </c>
      <c r="B68" s="217" t="s">
        <v>68</v>
      </c>
      <c r="C68" s="231">
        <v>172.9</v>
      </c>
      <c r="D68" s="232">
        <v>171.54999999999998</v>
      </c>
      <c r="E68" s="232">
        <v>169.34999999999997</v>
      </c>
      <c r="F68" s="232">
        <v>165.79999999999998</v>
      </c>
      <c r="G68" s="232">
        <v>163.59999999999997</v>
      </c>
      <c r="H68" s="232">
        <v>175.09999999999997</v>
      </c>
      <c r="I68" s="232">
        <v>177.29999999999995</v>
      </c>
      <c r="J68" s="232">
        <v>180.84999999999997</v>
      </c>
      <c r="K68" s="231">
        <v>173.75</v>
      </c>
      <c r="L68" s="231">
        <v>168</v>
      </c>
      <c r="M68" s="231">
        <v>349.46789999999999</v>
      </c>
      <c r="N68" s="1"/>
      <c r="O68" s="1"/>
    </row>
    <row r="69" spans="1:15" ht="12.75" customHeight="1">
      <c r="A69" s="30">
        <v>59</v>
      </c>
      <c r="B69" s="217" t="s">
        <v>242</v>
      </c>
      <c r="C69" s="231">
        <v>80.3</v>
      </c>
      <c r="D69" s="232">
        <v>79.166666666666671</v>
      </c>
      <c r="E69" s="232">
        <v>77.433333333333337</v>
      </c>
      <c r="F69" s="232">
        <v>74.566666666666663</v>
      </c>
      <c r="G69" s="232">
        <v>72.833333333333329</v>
      </c>
      <c r="H69" s="232">
        <v>82.033333333333346</v>
      </c>
      <c r="I69" s="232">
        <v>83.766666666666666</v>
      </c>
      <c r="J69" s="232">
        <v>86.633333333333354</v>
      </c>
      <c r="K69" s="231">
        <v>80.900000000000006</v>
      </c>
      <c r="L69" s="231">
        <v>76.3</v>
      </c>
      <c r="M69" s="231">
        <v>275.96571999999998</v>
      </c>
      <c r="N69" s="1"/>
      <c r="O69" s="1"/>
    </row>
    <row r="70" spans="1:15" ht="12.75" customHeight="1">
      <c r="A70" s="30">
        <v>60</v>
      </c>
      <c r="B70" s="217" t="s">
        <v>306</v>
      </c>
      <c r="C70" s="231">
        <v>27.7</v>
      </c>
      <c r="D70" s="232">
        <v>27.266666666666666</v>
      </c>
      <c r="E70" s="232">
        <v>26.68333333333333</v>
      </c>
      <c r="F70" s="232">
        <v>25.666666666666664</v>
      </c>
      <c r="G70" s="232">
        <v>25.083333333333329</v>
      </c>
      <c r="H70" s="232">
        <v>28.283333333333331</v>
      </c>
      <c r="I70" s="232">
        <v>28.866666666666667</v>
      </c>
      <c r="J70" s="232">
        <v>29.883333333333333</v>
      </c>
      <c r="K70" s="231">
        <v>27.85</v>
      </c>
      <c r="L70" s="231">
        <v>26.25</v>
      </c>
      <c r="M70" s="231">
        <v>265.75497999999999</v>
      </c>
      <c r="N70" s="1"/>
      <c r="O70" s="1"/>
    </row>
    <row r="71" spans="1:15" ht="12.75" customHeight="1">
      <c r="A71" s="30">
        <v>61</v>
      </c>
      <c r="B71" s="217" t="s">
        <v>69</v>
      </c>
      <c r="C71" s="231">
        <v>1405.2</v>
      </c>
      <c r="D71" s="232">
        <v>1401.4333333333332</v>
      </c>
      <c r="E71" s="232">
        <v>1390.8666666666663</v>
      </c>
      <c r="F71" s="232">
        <v>1376.5333333333331</v>
      </c>
      <c r="G71" s="232">
        <v>1365.9666666666662</v>
      </c>
      <c r="H71" s="232">
        <v>1415.7666666666664</v>
      </c>
      <c r="I71" s="232">
        <v>1426.3333333333335</v>
      </c>
      <c r="J71" s="232">
        <v>1440.6666666666665</v>
      </c>
      <c r="K71" s="231">
        <v>1412</v>
      </c>
      <c r="L71" s="231">
        <v>1387.1</v>
      </c>
      <c r="M71" s="231">
        <v>7.4269600000000002</v>
      </c>
      <c r="N71" s="1"/>
      <c r="O71" s="1"/>
    </row>
    <row r="72" spans="1:15" ht="12.75" customHeight="1">
      <c r="A72" s="30">
        <v>62</v>
      </c>
      <c r="B72" s="217" t="s">
        <v>307</v>
      </c>
      <c r="C72" s="231">
        <v>4217.3999999999996</v>
      </c>
      <c r="D72" s="232">
        <v>4233.7</v>
      </c>
      <c r="E72" s="232">
        <v>4195.7</v>
      </c>
      <c r="F72" s="232">
        <v>4174</v>
      </c>
      <c r="G72" s="232">
        <v>4136</v>
      </c>
      <c r="H72" s="232">
        <v>4255.3999999999996</v>
      </c>
      <c r="I72" s="232">
        <v>4293.3999999999996</v>
      </c>
      <c r="J72" s="232">
        <v>4315.0999999999995</v>
      </c>
      <c r="K72" s="231">
        <v>4271.7</v>
      </c>
      <c r="L72" s="231">
        <v>4212</v>
      </c>
      <c r="M72" s="231">
        <v>0.15831999999999999</v>
      </c>
      <c r="N72" s="1"/>
      <c r="O72" s="1"/>
    </row>
    <row r="73" spans="1:15" ht="12.75" customHeight="1">
      <c r="A73" s="30">
        <v>63</v>
      </c>
      <c r="B73" s="217" t="s">
        <v>72</v>
      </c>
      <c r="C73" s="231">
        <v>580.75</v>
      </c>
      <c r="D73" s="232">
        <v>582.06666666666661</v>
      </c>
      <c r="E73" s="232">
        <v>575.28333333333319</v>
      </c>
      <c r="F73" s="232">
        <v>569.81666666666661</v>
      </c>
      <c r="G73" s="232">
        <v>563.03333333333319</v>
      </c>
      <c r="H73" s="232">
        <v>587.53333333333319</v>
      </c>
      <c r="I73" s="232">
        <v>594.31666666666649</v>
      </c>
      <c r="J73" s="232">
        <v>599.78333333333319</v>
      </c>
      <c r="K73" s="231">
        <v>588.85</v>
      </c>
      <c r="L73" s="231">
        <v>576.6</v>
      </c>
      <c r="M73" s="231">
        <v>8.4735499999999995</v>
      </c>
      <c r="N73" s="1"/>
      <c r="O73" s="1"/>
    </row>
    <row r="74" spans="1:15" ht="12.75" customHeight="1">
      <c r="A74" s="30">
        <v>64</v>
      </c>
      <c r="B74" s="217" t="s">
        <v>308</v>
      </c>
      <c r="C74" s="231">
        <v>947.65</v>
      </c>
      <c r="D74" s="232">
        <v>955.65</v>
      </c>
      <c r="E74" s="232">
        <v>935.05</v>
      </c>
      <c r="F74" s="232">
        <v>922.44999999999993</v>
      </c>
      <c r="G74" s="232">
        <v>901.84999999999991</v>
      </c>
      <c r="H74" s="232">
        <v>968.25</v>
      </c>
      <c r="I74" s="232">
        <v>988.85000000000014</v>
      </c>
      <c r="J74" s="232">
        <v>1001.45</v>
      </c>
      <c r="K74" s="231">
        <v>976.25</v>
      </c>
      <c r="L74" s="231">
        <v>943.05</v>
      </c>
      <c r="M74" s="231">
        <v>8.0559100000000008</v>
      </c>
      <c r="N74" s="1"/>
      <c r="O74" s="1"/>
    </row>
    <row r="75" spans="1:15" ht="12.75" customHeight="1">
      <c r="A75" s="30">
        <v>65</v>
      </c>
      <c r="B75" s="217" t="s">
        <v>71</v>
      </c>
      <c r="C75" s="231">
        <v>95.85</v>
      </c>
      <c r="D75" s="232">
        <v>96.383333333333326</v>
      </c>
      <c r="E75" s="232">
        <v>95.066666666666649</v>
      </c>
      <c r="F75" s="232">
        <v>94.283333333333317</v>
      </c>
      <c r="G75" s="232">
        <v>92.96666666666664</v>
      </c>
      <c r="H75" s="232">
        <v>97.166666666666657</v>
      </c>
      <c r="I75" s="232">
        <v>98.48333333333332</v>
      </c>
      <c r="J75" s="232">
        <v>99.266666666666666</v>
      </c>
      <c r="K75" s="231">
        <v>97.7</v>
      </c>
      <c r="L75" s="231">
        <v>95.6</v>
      </c>
      <c r="M75" s="231">
        <v>79.383480000000006</v>
      </c>
      <c r="N75" s="1"/>
      <c r="O75" s="1"/>
    </row>
    <row r="76" spans="1:15" ht="12.75" customHeight="1">
      <c r="A76" s="30">
        <v>66</v>
      </c>
      <c r="B76" s="217" t="s">
        <v>73</v>
      </c>
      <c r="C76" s="231">
        <v>825.05</v>
      </c>
      <c r="D76" s="232">
        <v>828.16666666666663</v>
      </c>
      <c r="E76" s="232">
        <v>811.38333333333321</v>
      </c>
      <c r="F76" s="232">
        <v>797.71666666666658</v>
      </c>
      <c r="G76" s="232">
        <v>780.93333333333317</v>
      </c>
      <c r="H76" s="232">
        <v>841.83333333333326</v>
      </c>
      <c r="I76" s="232">
        <v>858.61666666666679</v>
      </c>
      <c r="J76" s="232">
        <v>872.2833333333333</v>
      </c>
      <c r="K76" s="231">
        <v>844.95</v>
      </c>
      <c r="L76" s="231">
        <v>814.5</v>
      </c>
      <c r="M76" s="231">
        <v>14.75015</v>
      </c>
      <c r="N76" s="1"/>
      <c r="O76" s="1"/>
    </row>
    <row r="77" spans="1:15" ht="12.75" customHeight="1">
      <c r="A77" s="30">
        <v>67</v>
      </c>
      <c r="B77" s="217" t="s">
        <v>76</v>
      </c>
      <c r="C77" s="231">
        <v>74.7</v>
      </c>
      <c r="D77" s="232">
        <v>74.766666666666666</v>
      </c>
      <c r="E77" s="232">
        <v>74.033333333333331</v>
      </c>
      <c r="F77" s="232">
        <v>73.36666666666666</v>
      </c>
      <c r="G77" s="232">
        <v>72.633333333333326</v>
      </c>
      <c r="H77" s="232">
        <v>75.433333333333337</v>
      </c>
      <c r="I77" s="232">
        <v>76.166666666666657</v>
      </c>
      <c r="J77" s="232">
        <v>76.833333333333343</v>
      </c>
      <c r="K77" s="231">
        <v>75.5</v>
      </c>
      <c r="L77" s="231">
        <v>74.099999999999994</v>
      </c>
      <c r="M77" s="231">
        <v>125.36302000000001</v>
      </c>
      <c r="N77" s="1"/>
      <c r="O77" s="1"/>
    </row>
    <row r="78" spans="1:15" ht="12.75" customHeight="1">
      <c r="A78" s="30">
        <v>68</v>
      </c>
      <c r="B78" s="217" t="s">
        <v>80</v>
      </c>
      <c r="C78" s="231">
        <v>321.39999999999998</v>
      </c>
      <c r="D78" s="232">
        <v>321.84999999999997</v>
      </c>
      <c r="E78" s="232">
        <v>319.79999999999995</v>
      </c>
      <c r="F78" s="232">
        <v>318.2</v>
      </c>
      <c r="G78" s="232">
        <v>316.14999999999998</v>
      </c>
      <c r="H78" s="232">
        <v>323.44999999999993</v>
      </c>
      <c r="I78" s="232">
        <v>325.5</v>
      </c>
      <c r="J78" s="232">
        <v>327.09999999999991</v>
      </c>
      <c r="K78" s="231">
        <v>323.89999999999998</v>
      </c>
      <c r="L78" s="231">
        <v>320.25</v>
      </c>
      <c r="M78" s="231">
        <v>21.13101</v>
      </c>
      <c r="N78" s="1"/>
      <c r="O78" s="1"/>
    </row>
    <row r="79" spans="1:15" ht="12.75" customHeight="1">
      <c r="A79" s="30">
        <v>69</v>
      </c>
      <c r="B79" s="217" t="s">
        <v>851</v>
      </c>
      <c r="C79" s="231">
        <v>8717.4500000000007</v>
      </c>
      <c r="D79" s="232">
        <v>8757.7833333333328</v>
      </c>
      <c r="E79" s="232">
        <v>8634.6666666666661</v>
      </c>
      <c r="F79" s="232">
        <v>8551.8833333333332</v>
      </c>
      <c r="G79" s="232">
        <v>8428.7666666666664</v>
      </c>
      <c r="H79" s="232">
        <v>8840.5666666666657</v>
      </c>
      <c r="I79" s="232">
        <v>8963.6833333333343</v>
      </c>
      <c r="J79" s="232">
        <v>9046.4666666666653</v>
      </c>
      <c r="K79" s="231">
        <v>8880.9</v>
      </c>
      <c r="L79" s="231">
        <v>8675</v>
      </c>
      <c r="M79" s="231">
        <v>5.96E-3</v>
      </c>
      <c r="N79" s="1"/>
      <c r="O79" s="1"/>
    </row>
    <row r="80" spans="1:15" ht="12.75" customHeight="1">
      <c r="A80" s="30">
        <v>70</v>
      </c>
      <c r="B80" s="217" t="s">
        <v>75</v>
      </c>
      <c r="C80" s="231">
        <v>764.4</v>
      </c>
      <c r="D80" s="232">
        <v>757.94999999999993</v>
      </c>
      <c r="E80" s="232">
        <v>749.99999999999989</v>
      </c>
      <c r="F80" s="232">
        <v>735.59999999999991</v>
      </c>
      <c r="G80" s="232">
        <v>727.64999999999986</v>
      </c>
      <c r="H80" s="232">
        <v>772.34999999999991</v>
      </c>
      <c r="I80" s="232">
        <v>780.3</v>
      </c>
      <c r="J80" s="232">
        <v>794.69999999999993</v>
      </c>
      <c r="K80" s="231">
        <v>765.9</v>
      </c>
      <c r="L80" s="231">
        <v>743.55</v>
      </c>
      <c r="M80" s="231">
        <v>57.593330000000002</v>
      </c>
      <c r="N80" s="1"/>
      <c r="O80" s="1"/>
    </row>
    <row r="81" spans="1:15" ht="12.75" customHeight="1">
      <c r="A81" s="30">
        <v>71</v>
      </c>
      <c r="B81" s="217" t="s">
        <v>77</v>
      </c>
      <c r="C81" s="231">
        <v>225.55</v>
      </c>
      <c r="D81" s="232">
        <v>224.85</v>
      </c>
      <c r="E81" s="232">
        <v>223.5</v>
      </c>
      <c r="F81" s="232">
        <v>221.45000000000002</v>
      </c>
      <c r="G81" s="232">
        <v>220.10000000000002</v>
      </c>
      <c r="H81" s="232">
        <v>226.89999999999998</v>
      </c>
      <c r="I81" s="232">
        <v>228.24999999999994</v>
      </c>
      <c r="J81" s="232">
        <v>230.29999999999995</v>
      </c>
      <c r="K81" s="231">
        <v>226.2</v>
      </c>
      <c r="L81" s="231">
        <v>222.8</v>
      </c>
      <c r="M81" s="231">
        <v>39.760080000000002</v>
      </c>
      <c r="N81" s="1"/>
      <c r="O81" s="1"/>
    </row>
    <row r="82" spans="1:15" ht="12.75" customHeight="1">
      <c r="A82" s="30">
        <v>72</v>
      </c>
      <c r="B82" s="217" t="s">
        <v>309</v>
      </c>
      <c r="C82" s="231">
        <v>890.55</v>
      </c>
      <c r="D82" s="232">
        <v>880.43333333333339</v>
      </c>
      <c r="E82" s="232">
        <v>865.86666666666679</v>
      </c>
      <c r="F82" s="232">
        <v>841.18333333333339</v>
      </c>
      <c r="G82" s="232">
        <v>826.61666666666679</v>
      </c>
      <c r="H82" s="232">
        <v>905.11666666666679</v>
      </c>
      <c r="I82" s="232">
        <v>919.68333333333339</v>
      </c>
      <c r="J82" s="232">
        <v>944.36666666666679</v>
      </c>
      <c r="K82" s="231">
        <v>895</v>
      </c>
      <c r="L82" s="231">
        <v>855.75</v>
      </c>
      <c r="M82" s="231">
        <v>1.1435</v>
      </c>
      <c r="N82" s="1"/>
      <c r="O82" s="1"/>
    </row>
    <row r="83" spans="1:15" ht="12.75" customHeight="1">
      <c r="A83" s="30">
        <v>73</v>
      </c>
      <c r="B83" s="217" t="s">
        <v>310</v>
      </c>
      <c r="C83" s="231">
        <v>280.5</v>
      </c>
      <c r="D83" s="232">
        <v>279.8</v>
      </c>
      <c r="E83" s="232">
        <v>278</v>
      </c>
      <c r="F83" s="232">
        <v>275.5</v>
      </c>
      <c r="G83" s="232">
        <v>273.7</v>
      </c>
      <c r="H83" s="232">
        <v>282.3</v>
      </c>
      <c r="I83" s="232">
        <v>284.10000000000008</v>
      </c>
      <c r="J83" s="232">
        <v>286.60000000000002</v>
      </c>
      <c r="K83" s="231">
        <v>281.60000000000002</v>
      </c>
      <c r="L83" s="231">
        <v>277.3</v>
      </c>
      <c r="M83" s="231">
        <v>9.2630499999999998</v>
      </c>
      <c r="N83" s="1"/>
      <c r="O83" s="1"/>
    </row>
    <row r="84" spans="1:15" ht="12.75" customHeight="1">
      <c r="A84" s="30">
        <v>74</v>
      </c>
      <c r="B84" s="217" t="s">
        <v>311</v>
      </c>
      <c r="C84" s="231">
        <v>6333.85</v>
      </c>
      <c r="D84" s="232">
        <v>6320.416666666667</v>
      </c>
      <c r="E84" s="232">
        <v>6283.3333333333339</v>
      </c>
      <c r="F84" s="232">
        <v>6232.8166666666666</v>
      </c>
      <c r="G84" s="232">
        <v>6195.7333333333336</v>
      </c>
      <c r="H84" s="232">
        <v>6370.9333333333343</v>
      </c>
      <c r="I84" s="232">
        <v>6408.0166666666682</v>
      </c>
      <c r="J84" s="232">
        <v>6458.5333333333347</v>
      </c>
      <c r="K84" s="231">
        <v>6357.5</v>
      </c>
      <c r="L84" s="231">
        <v>6269.9</v>
      </c>
      <c r="M84" s="231">
        <v>8.6209999999999995E-2</v>
      </c>
      <c r="N84" s="1"/>
      <c r="O84" s="1"/>
    </row>
    <row r="85" spans="1:15" ht="12.75" customHeight="1">
      <c r="A85" s="30">
        <v>75</v>
      </c>
      <c r="B85" s="217" t="s">
        <v>312</v>
      </c>
      <c r="C85" s="231">
        <v>1439.7</v>
      </c>
      <c r="D85" s="232">
        <v>1442.6000000000001</v>
      </c>
      <c r="E85" s="232">
        <v>1427.0500000000002</v>
      </c>
      <c r="F85" s="232">
        <v>1414.4</v>
      </c>
      <c r="G85" s="232">
        <v>1398.8500000000001</v>
      </c>
      <c r="H85" s="232">
        <v>1455.2500000000002</v>
      </c>
      <c r="I85" s="232">
        <v>1470.8</v>
      </c>
      <c r="J85" s="232">
        <v>1483.4500000000003</v>
      </c>
      <c r="K85" s="231">
        <v>1458.15</v>
      </c>
      <c r="L85" s="231">
        <v>1429.95</v>
      </c>
      <c r="M85" s="231">
        <v>0.51861999999999997</v>
      </c>
      <c r="N85" s="1"/>
      <c r="O85" s="1"/>
    </row>
    <row r="86" spans="1:15" ht="12.75" customHeight="1">
      <c r="A86" s="30">
        <v>76</v>
      </c>
      <c r="B86" s="217" t="s">
        <v>243</v>
      </c>
      <c r="C86" s="231">
        <v>883.65</v>
      </c>
      <c r="D86" s="232">
        <v>884.5333333333333</v>
      </c>
      <c r="E86" s="232">
        <v>880.11666666666656</v>
      </c>
      <c r="F86" s="232">
        <v>876.58333333333326</v>
      </c>
      <c r="G86" s="232">
        <v>872.16666666666652</v>
      </c>
      <c r="H86" s="232">
        <v>888.06666666666661</v>
      </c>
      <c r="I86" s="232">
        <v>892.48333333333335</v>
      </c>
      <c r="J86" s="232">
        <v>896.01666666666665</v>
      </c>
      <c r="K86" s="231">
        <v>888.95</v>
      </c>
      <c r="L86" s="231">
        <v>881</v>
      </c>
      <c r="M86" s="231">
        <v>0.31163000000000002</v>
      </c>
      <c r="N86" s="1"/>
      <c r="O86" s="1"/>
    </row>
    <row r="87" spans="1:15" ht="12.75" customHeight="1">
      <c r="A87" s="30">
        <v>77</v>
      </c>
      <c r="B87" s="217" t="s">
        <v>811</v>
      </c>
      <c r="C87" s="231">
        <v>465.35</v>
      </c>
      <c r="D87" s="232">
        <v>467.45</v>
      </c>
      <c r="E87" s="232">
        <v>461.9</v>
      </c>
      <c r="F87" s="232">
        <v>458.45</v>
      </c>
      <c r="G87" s="232">
        <v>452.9</v>
      </c>
      <c r="H87" s="232">
        <v>470.9</v>
      </c>
      <c r="I87" s="232">
        <v>476.45000000000005</v>
      </c>
      <c r="J87" s="232">
        <v>479.9</v>
      </c>
      <c r="K87" s="231">
        <v>473</v>
      </c>
      <c r="L87" s="231">
        <v>464</v>
      </c>
      <c r="M87" s="231">
        <v>0.98755999999999999</v>
      </c>
      <c r="N87" s="1"/>
      <c r="O87" s="1"/>
    </row>
    <row r="88" spans="1:15" ht="12.75" customHeight="1">
      <c r="A88" s="30">
        <v>78</v>
      </c>
      <c r="B88" s="217" t="s">
        <v>78</v>
      </c>
      <c r="C88" s="231">
        <v>17983.75</v>
      </c>
      <c r="D88" s="232">
        <v>18102.899999999998</v>
      </c>
      <c r="E88" s="232">
        <v>17820.899999999994</v>
      </c>
      <c r="F88" s="232">
        <v>17658.049999999996</v>
      </c>
      <c r="G88" s="232">
        <v>17376.049999999992</v>
      </c>
      <c r="H88" s="232">
        <v>18265.749999999996</v>
      </c>
      <c r="I88" s="232">
        <v>18547.750000000004</v>
      </c>
      <c r="J88" s="232">
        <v>18710.599999999999</v>
      </c>
      <c r="K88" s="231">
        <v>18384.900000000001</v>
      </c>
      <c r="L88" s="231">
        <v>17940.05</v>
      </c>
      <c r="M88" s="231">
        <v>0.20885999999999999</v>
      </c>
      <c r="N88" s="1"/>
      <c r="O88" s="1"/>
    </row>
    <row r="89" spans="1:15" ht="12.75" customHeight="1">
      <c r="A89" s="30">
        <v>79</v>
      </c>
      <c r="B89" s="217" t="s">
        <v>313</v>
      </c>
      <c r="C89" s="231">
        <v>476.9</v>
      </c>
      <c r="D89" s="232">
        <v>476.36666666666662</v>
      </c>
      <c r="E89" s="232">
        <v>473.18333333333322</v>
      </c>
      <c r="F89" s="232">
        <v>469.46666666666658</v>
      </c>
      <c r="G89" s="232">
        <v>466.28333333333319</v>
      </c>
      <c r="H89" s="232">
        <v>480.08333333333326</v>
      </c>
      <c r="I89" s="232">
        <v>483.26666666666665</v>
      </c>
      <c r="J89" s="232">
        <v>486.98333333333329</v>
      </c>
      <c r="K89" s="231">
        <v>479.55</v>
      </c>
      <c r="L89" s="231">
        <v>472.65</v>
      </c>
      <c r="M89" s="231">
        <v>1.74847</v>
      </c>
      <c r="N89" s="1"/>
      <c r="O89" s="1"/>
    </row>
    <row r="90" spans="1:15" ht="12.75" customHeight="1">
      <c r="A90" s="30">
        <v>80</v>
      </c>
      <c r="B90" s="217" t="s">
        <v>812</v>
      </c>
      <c r="C90" s="231">
        <v>22.1</v>
      </c>
      <c r="D90" s="232">
        <v>21.966666666666669</v>
      </c>
      <c r="E90" s="232">
        <v>21.183333333333337</v>
      </c>
      <c r="F90" s="232">
        <v>20.266666666666669</v>
      </c>
      <c r="G90" s="232">
        <v>19.483333333333338</v>
      </c>
      <c r="H90" s="232">
        <v>22.883333333333336</v>
      </c>
      <c r="I90" s="232">
        <v>23.666666666666668</v>
      </c>
      <c r="J90" s="232">
        <v>24.583333333333336</v>
      </c>
      <c r="K90" s="231">
        <v>22.75</v>
      </c>
      <c r="L90" s="231">
        <v>21.05</v>
      </c>
      <c r="M90" s="231">
        <v>310.77084000000002</v>
      </c>
      <c r="N90" s="1"/>
      <c r="O90" s="1"/>
    </row>
    <row r="91" spans="1:15" ht="12.75" customHeight="1">
      <c r="A91" s="30">
        <v>81</v>
      </c>
      <c r="B91" s="217" t="s">
        <v>81</v>
      </c>
      <c r="C91" s="231">
        <v>4411.95</v>
      </c>
      <c r="D91" s="232">
        <v>4412.3666666666668</v>
      </c>
      <c r="E91" s="232">
        <v>4379.9833333333336</v>
      </c>
      <c r="F91" s="232">
        <v>4348.0166666666664</v>
      </c>
      <c r="G91" s="232">
        <v>4315.6333333333332</v>
      </c>
      <c r="H91" s="232">
        <v>4444.3333333333339</v>
      </c>
      <c r="I91" s="232">
        <v>4476.7166666666672</v>
      </c>
      <c r="J91" s="232">
        <v>4508.6833333333343</v>
      </c>
      <c r="K91" s="231">
        <v>4444.75</v>
      </c>
      <c r="L91" s="231">
        <v>4380.3999999999996</v>
      </c>
      <c r="M91" s="231">
        <v>2.1220400000000001</v>
      </c>
      <c r="N91" s="1"/>
      <c r="O91" s="1"/>
    </row>
    <row r="92" spans="1:15" ht="12.75" customHeight="1">
      <c r="A92" s="30">
        <v>82</v>
      </c>
      <c r="B92" s="217" t="s">
        <v>813</v>
      </c>
      <c r="C92" s="231">
        <v>1165.6500000000001</v>
      </c>
      <c r="D92" s="232">
        <v>1158.8666666666668</v>
      </c>
      <c r="E92" s="232">
        <v>1142.7333333333336</v>
      </c>
      <c r="F92" s="232">
        <v>1119.8166666666668</v>
      </c>
      <c r="G92" s="232">
        <v>1103.6833333333336</v>
      </c>
      <c r="H92" s="232">
        <v>1181.7833333333335</v>
      </c>
      <c r="I92" s="232">
        <v>1197.9166666666667</v>
      </c>
      <c r="J92" s="232">
        <v>1220.8333333333335</v>
      </c>
      <c r="K92" s="231">
        <v>1175</v>
      </c>
      <c r="L92" s="231">
        <v>1135.95</v>
      </c>
      <c r="M92" s="231">
        <v>0.64856000000000003</v>
      </c>
      <c r="N92" s="1"/>
      <c r="O92" s="1"/>
    </row>
    <row r="93" spans="1:15" ht="12.75" customHeight="1">
      <c r="A93" s="30">
        <v>83</v>
      </c>
      <c r="B93" s="217" t="s">
        <v>314</v>
      </c>
      <c r="C93" s="231">
        <v>560.6</v>
      </c>
      <c r="D93" s="232">
        <v>558.31666666666661</v>
      </c>
      <c r="E93" s="232">
        <v>550.63333333333321</v>
      </c>
      <c r="F93" s="232">
        <v>540.66666666666663</v>
      </c>
      <c r="G93" s="232">
        <v>532.98333333333323</v>
      </c>
      <c r="H93" s="232">
        <v>568.28333333333319</v>
      </c>
      <c r="I93" s="232">
        <v>575.96666666666658</v>
      </c>
      <c r="J93" s="232">
        <v>585.93333333333317</v>
      </c>
      <c r="K93" s="231">
        <v>566</v>
      </c>
      <c r="L93" s="231">
        <v>548.35</v>
      </c>
      <c r="M93" s="231">
        <v>1.37937</v>
      </c>
      <c r="N93" s="1"/>
      <c r="O93" s="1"/>
    </row>
    <row r="94" spans="1:15" ht="12.75" customHeight="1">
      <c r="A94" s="30">
        <v>84</v>
      </c>
      <c r="B94" s="217" t="s">
        <v>244</v>
      </c>
      <c r="C94" s="231">
        <v>70</v>
      </c>
      <c r="D94" s="232">
        <v>70.016666666666666</v>
      </c>
      <c r="E94" s="232">
        <v>69.783333333333331</v>
      </c>
      <c r="F94" s="232">
        <v>69.566666666666663</v>
      </c>
      <c r="G94" s="232">
        <v>69.333333333333329</v>
      </c>
      <c r="H94" s="232">
        <v>70.233333333333334</v>
      </c>
      <c r="I94" s="232">
        <v>70.466666666666654</v>
      </c>
      <c r="J94" s="232">
        <v>70.683333333333337</v>
      </c>
      <c r="K94" s="231">
        <v>70.25</v>
      </c>
      <c r="L94" s="231">
        <v>69.8</v>
      </c>
      <c r="M94" s="231">
        <v>16.897210000000001</v>
      </c>
      <c r="N94" s="1"/>
      <c r="O94" s="1"/>
    </row>
    <row r="95" spans="1:15" ht="12.75" customHeight="1">
      <c r="A95" s="30">
        <v>85</v>
      </c>
      <c r="B95" s="217" t="s">
        <v>771</v>
      </c>
      <c r="C95" s="231">
        <v>300.75</v>
      </c>
      <c r="D95" s="232">
        <v>300.95</v>
      </c>
      <c r="E95" s="232">
        <v>295.89999999999998</v>
      </c>
      <c r="F95" s="232">
        <v>291.05</v>
      </c>
      <c r="G95" s="232">
        <v>286</v>
      </c>
      <c r="H95" s="232">
        <v>305.79999999999995</v>
      </c>
      <c r="I95" s="232">
        <v>310.85000000000002</v>
      </c>
      <c r="J95" s="232">
        <v>315.69999999999993</v>
      </c>
      <c r="K95" s="231">
        <v>306</v>
      </c>
      <c r="L95" s="231">
        <v>296.10000000000002</v>
      </c>
      <c r="M95" s="231">
        <v>22.514880000000002</v>
      </c>
      <c r="N95" s="1"/>
      <c r="O95" s="1"/>
    </row>
    <row r="96" spans="1:15" ht="12.75" customHeight="1">
      <c r="A96" s="30">
        <v>86</v>
      </c>
      <c r="B96" s="217" t="s">
        <v>315</v>
      </c>
      <c r="C96" s="231">
        <v>3392.65</v>
      </c>
      <c r="D96" s="232">
        <v>3419.8833333333332</v>
      </c>
      <c r="E96" s="232">
        <v>3343.7666666666664</v>
      </c>
      <c r="F96" s="232">
        <v>3294.8833333333332</v>
      </c>
      <c r="G96" s="232">
        <v>3218.7666666666664</v>
      </c>
      <c r="H96" s="232">
        <v>3468.7666666666664</v>
      </c>
      <c r="I96" s="232">
        <v>3544.8833333333332</v>
      </c>
      <c r="J96" s="232">
        <v>3593.7666666666664</v>
      </c>
      <c r="K96" s="231">
        <v>3496</v>
      </c>
      <c r="L96" s="231">
        <v>3371</v>
      </c>
      <c r="M96" s="231">
        <v>0.31323000000000001</v>
      </c>
      <c r="N96" s="1"/>
      <c r="O96" s="1"/>
    </row>
    <row r="97" spans="1:15" ht="12.75" customHeight="1">
      <c r="A97" s="30">
        <v>87</v>
      </c>
      <c r="B97" s="217" t="s">
        <v>316</v>
      </c>
      <c r="C97" s="231">
        <v>231.5</v>
      </c>
      <c r="D97" s="232">
        <v>231.33333333333334</v>
      </c>
      <c r="E97" s="232">
        <v>229.56666666666669</v>
      </c>
      <c r="F97" s="232">
        <v>227.63333333333335</v>
      </c>
      <c r="G97" s="232">
        <v>225.8666666666667</v>
      </c>
      <c r="H97" s="232">
        <v>233.26666666666668</v>
      </c>
      <c r="I97" s="232">
        <v>235.03333333333333</v>
      </c>
      <c r="J97" s="232">
        <v>236.96666666666667</v>
      </c>
      <c r="K97" s="231">
        <v>233.1</v>
      </c>
      <c r="L97" s="231">
        <v>229.4</v>
      </c>
      <c r="M97" s="231">
        <v>1.3295999999999999</v>
      </c>
      <c r="N97" s="1"/>
      <c r="O97" s="1"/>
    </row>
    <row r="98" spans="1:15" ht="12.75" customHeight="1">
      <c r="A98" s="30">
        <v>88</v>
      </c>
      <c r="B98" s="217" t="s">
        <v>852</v>
      </c>
      <c r="C98" s="231">
        <v>405.15</v>
      </c>
      <c r="D98" s="232">
        <v>408.66666666666669</v>
      </c>
      <c r="E98" s="232">
        <v>399.43333333333339</v>
      </c>
      <c r="F98" s="232">
        <v>393.7166666666667</v>
      </c>
      <c r="G98" s="232">
        <v>384.48333333333341</v>
      </c>
      <c r="H98" s="232">
        <v>414.38333333333338</v>
      </c>
      <c r="I98" s="232">
        <v>423.61666666666662</v>
      </c>
      <c r="J98" s="232">
        <v>429.33333333333337</v>
      </c>
      <c r="K98" s="231">
        <v>417.9</v>
      </c>
      <c r="L98" s="231">
        <v>402.95</v>
      </c>
      <c r="M98" s="231">
        <v>6.71366</v>
      </c>
      <c r="N98" s="1"/>
      <c r="O98" s="1"/>
    </row>
    <row r="99" spans="1:15" ht="12.75" customHeight="1">
      <c r="A99" s="30">
        <v>89</v>
      </c>
      <c r="B99" s="217" t="s">
        <v>317</v>
      </c>
      <c r="C99" s="231">
        <v>563.75</v>
      </c>
      <c r="D99" s="232">
        <v>565.13333333333333</v>
      </c>
      <c r="E99" s="232">
        <v>559.31666666666661</v>
      </c>
      <c r="F99" s="232">
        <v>554.88333333333333</v>
      </c>
      <c r="G99" s="232">
        <v>549.06666666666661</v>
      </c>
      <c r="H99" s="232">
        <v>569.56666666666661</v>
      </c>
      <c r="I99" s="232">
        <v>575.38333333333344</v>
      </c>
      <c r="J99" s="232">
        <v>579.81666666666661</v>
      </c>
      <c r="K99" s="231">
        <v>570.95000000000005</v>
      </c>
      <c r="L99" s="231">
        <v>560.70000000000005</v>
      </c>
      <c r="M99" s="231">
        <v>2.7336999999999998</v>
      </c>
      <c r="N99" s="1"/>
      <c r="O99" s="1"/>
    </row>
    <row r="100" spans="1:15" ht="12.75" customHeight="1">
      <c r="A100" s="30">
        <v>90</v>
      </c>
      <c r="B100" s="217" t="s">
        <v>82</v>
      </c>
      <c r="C100" s="231">
        <v>305.2</v>
      </c>
      <c r="D100" s="232">
        <v>301.56666666666666</v>
      </c>
      <c r="E100" s="232">
        <v>297.13333333333333</v>
      </c>
      <c r="F100" s="232">
        <v>289.06666666666666</v>
      </c>
      <c r="G100" s="232">
        <v>284.63333333333333</v>
      </c>
      <c r="H100" s="232">
        <v>309.63333333333333</v>
      </c>
      <c r="I100" s="232">
        <v>314.06666666666661</v>
      </c>
      <c r="J100" s="232">
        <v>322.13333333333333</v>
      </c>
      <c r="K100" s="231">
        <v>306</v>
      </c>
      <c r="L100" s="231">
        <v>293.5</v>
      </c>
      <c r="M100" s="231">
        <v>136.42093</v>
      </c>
      <c r="N100" s="1"/>
      <c r="O100" s="1"/>
    </row>
    <row r="101" spans="1:15" ht="12.75" customHeight="1">
      <c r="A101" s="30">
        <v>91</v>
      </c>
      <c r="B101" s="217" t="s">
        <v>318</v>
      </c>
      <c r="C101" s="231">
        <v>663.85</v>
      </c>
      <c r="D101" s="232">
        <v>664.63333333333333</v>
      </c>
      <c r="E101" s="232">
        <v>655.26666666666665</v>
      </c>
      <c r="F101" s="232">
        <v>646.68333333333328</v>
      </c>
      <c r="G101" s="232">
        <v>637.31666666666661</v>
      </c>
      <c r="H101" s="232">
        <v>673.2166666666667</v>
      </c>
      <c r="I101" s="232">
        <v>682.58333333333326</v>
      </c>
      <c r="J101" s="232">
        <v>691.16666666666674</v>
      </c>
      <c r="K101" s="231">
        <v>674</v>
      </c>
      <c r="L101" s="231">
        <v>656.05</v>
      </c>
      <c r="M101" s="231">
        <v>0.73851</v>
      </c>
      <c r="N101" s="1"/>
      <c r="O101" s="1"/>
    </row>
    <row r="102" spans="1:15" ht="12.75" customHeight="1">
      <c r="A102" s="30">
        <v>92</v>
      </c>
      <c r="B102" s="217" t="s">
        <v>319</v>
      </c>
      <c r="C102" s="231">
        <v>679.15</v>
      </c>
      <c r="D102" s="232">
        <v>677.80000000000007</v>
      </c>
      <c r="E102" s="232">
        <v>672.60000000000014</v>
      </c>
      <c r="F102" s="232">
        <v>666.05000000000007</v>
      </c>
      <c r="G102" s="232">
        <v>660.85000000000014</v>
      </c>
      <c r="H102" s="232">
        <v>684.35000000000014</v>
      </c>
      <c r="I102" s="232">
        <v>689.55000000000018</v>
      </c>
      <c r="J102" s="232">
        <v>696.10000000000014</v>
      </c>
      <c r="K102" s="231">
        <v>683</v>
      </c>
      <c r="L102" s="231">
        <v>671.25</v>
      </c>
      <c r="M102" s="231">
        <v>0.93994</v>
      </c>
      <c r="N102" s="1"/>
      <c r="O102" s="1"/>
    </row>
    <row r="103" spans="1:15" ht="12.75" customHeight="1">
      <c r="A103" s="30">
        <v>93</v>
      </c>
      <c r="B103" s="217" t="s">
        <v>320</v>
      </c>
      <c r="C103" s="231">
        <v>1010.5</v>
      </c>
      <c r="D103" s="232">
        <v>1007</v>
      </c>
      <c r="E103" s="232">
        <v>998.5</v>
      </c>
      <c r="F103" s="232">
        <v>986.5</v>
      </c>
      <c r="G103" s="232">
        <v>978</v>
      </c>
      <c r="H103" s="232">
        <v>1019</v>
      </c>
      <c r="I103" s="232">
        <v>1027.5</v>
      </c>
      <c r="J103" s="232">
        <v>1039.5</v>
      </c>
      <c r="K103" s="231">
        <v>1015.5</v>
      </c>
      <c r="L103" s="231">
        <v>995</v>
      </c>
      <c r="M103" s="231">
        <v>0.78134000000000003</v>
      </c>
      <c r="N103" s="1"/>
      <c r="O103" s="1"/>
    </row>
    <row r="104" spans="1:15" ht="12.75" customHeight="1">
      <c r="A104" s="30">
        <v>94</v>
      </c>
      <c r="B104" s="217" t="s">
        <v>245</v>
      </c>
      <c r="C104" s="231">
        <v>115.7</v>
      </c>
      <c r="D104" s="232">
        <v>115.71666666666665</v>
      </c>
      <c r="E104" s="232">
        <v>115.23333333333331</v>
      </c>
      <c r="F104" s="232">
        <v>114.76666666666665</v>
      </c>
      <c r="G104" s="232">
        <v>114.2833333333333</v>
      </c>
      <c r="H104" s="232">
        <v>116.18333333333331</v>
      </c>
      <c r="I104" s="232">
        <v>116.66666666666666</v>
      </c>
      <c r="J104" s="232">
        <v>117.13333333333331</v>
      </c>
      <c r="K104" s="231">
        <v>116.2</v>
      </c>
      <c r="L104" s="231">
        <v>115.25</v>
      </c>
      <c r="M104" s="231">
        <v>2.5630000000000002</v>
      </c>
      <c r="N104" s="1"/>
      <c r="O104" s="1"/>
    </row>
    <row r="105" spans="1:15" ht="12.75" customHeight="1">
      <c r="A105" s="30">
        <v>95</v>
      </c>
      <c r="B105" s="217" t="s">
        <v>321</v>
      </c>
      <c r="C105" s="231">
        <v>1432.85</v>
      </c>
      <c r="D105" s="232">
        <v>1435.3999999999999</v>
      </c>
      <c r="E105" s="232">
        <v>1424.2999999999997</v>
      </c>
      <c r="F105" s="232">
        <v>1415.7499999999998</v>
      </c>
      <c r="G105" s="232">
        <v>1404.6499999999996</v>
      </c>
      <c r="H105" s="232">
        <v>1443.9499999999998</v>
      </c>
      <c r="I105" s="232">
        <v>1455.0499999999997</v>
      </c>
      <c r="J105" s="232">
        <v>1463.6</v>
      </c>
      <c r="K105" s="231">
        <v>1446.5</v>
      </c>
      <c r="L105" s="231">
        <v>1426.85</v>
      </c>
      <c r="M105" s="231">
        <v>0.60894999999999999</v>
      </c>
      <c r="N105" s="1"/>
      <c r="O105" s="1"/>
    </row>
    <row r="106" spans="1:15" ht="12.75" customHeight="1">
      <c r="A106" s="30">
        <v>96</v>
      </c>
      <c r="B106" s="217" t="s">
        <v>322</v>
      </c>
      <c r="C106" s="231">
        <v>27.3</v>
      </c>
      <c r="D106" s="232">
        <v>27.150000000000002</v>
      </c>
      <c r="E106" s="232">
        <v>26.450000000000003</v>
      </c>
      <c r="F106" s="232">
        <v>25.6</v>
      </c>
      <c r="G106" s="232">
        <v>24.900000000000002</v>
      </c>
      <c r="H106" s="232">
        <v>28.000000000000004</v>
      </c>
      <c r="I106" s="232">
        <v>28.7</v>
      </c>
      <c r="J106" s="232">
        <v>29.550000000000004</v>
      </c>
      <c r="K106" s="231">
        <v>27.85</v>
      </c>
      <c r="L106" s="231">
        <v>26.3</v>
      </c>
      <c r="M106" s="231">
        <v>120.87143</v>
      </c>
      <c r="N106" s="1"/>
      <c r="O106" s="1"/>
    </row>
    <row r="107" spans="1:15" ht="12.75" customHeight="1">
      <c r="A107" s="30">
        <v>97</v>
      </c>
      <c r="B107" s="217" t="s">
        <v>323</v>
      </c>
      <c r="C107" s="231">
        <v>999.6</v>
      </c>
      <c r="D107" s="232">
        <v>999.5333333333333</v>
      </c>
      <c r="E107" s="232">
        <v>993.06666666666661</v>
      </c>
      <c r="F107" s="232">
        <v>986.5333333333333</v>
      </c>
      <c r="G107" s="232">
        <v>980.06666666666661</v>
      </c>
      <c r="H107" s="232">
        <v>1006.0666666666666</v>
      </c>
      <c r="I107" s="232">
        <v>1012.5333333333333</v>
      </c>
      <c r="J107" s="232">
        <v>1019.0666666666666</v>
      </c>
      <c r="K107" s="231">
        <v>1006</v>
      </c>
      <c r="L107" s="231">
        <v>993</v>
      </c>
      <c r="M107" s="231">
        <v>2.1556199999999999</v>
      </c>
      <c r="N107" s="1"/>
      <c r="O107" s="1"/>
    </row>
    <row r="108" spans="1:15" ht="12.75" customHeight="1">
      <c r="A108" s="30">
        <v>98</v>
      </c>
      <c r="B108" s="217" t="s">
        <v>324</v>
      </c>
      <c r="C108" s="231">
        <v>510.8</v>
      </c>
      <c r="D108" s="232">
        <v>509.76666666666665</v>
      </c>
      <c r="E108" s="232">
        <v>502.5333333333333</v>
      </c>
      <c r="F108" s="232">
        <v>494.26666666666665</v>
      </c>
      <c r="G108" s="232">
        <v>487.0333333333333</v>
      </c>
      <c r="H108" s="232">
        <v>518.0333333333333</v>
      </c>
      <c r="I108" s="232">
        <v>525.26666666666665</v>
      </c>
      <c r="J108" s="232">
        <v>533.5333333333333</v>
      </c>
      <c r="K108" s="231">
        <v>517</v>
      </c>
      <c r="L108" s="231">
        <v>501.5</v>
      </c>
      <c r="M108" s="231">
        <v>0.54454999999999998</v>
      </c>
      <c r="N108" s="1"/>
      <c r="O108" s="1"/>
    </row>
    <row r="109" spans="1:15" ht="12.75" customHeight="1">
      <c r="A109" s="30">
        <v>99</v>
      </c>
      <c r="B109" s="217" t="s">
        <v>325</v>
      </c>
      <c r="C109" s="231">
        <v>623.9</v>
      </c>
      <c r="D109" s="232">
        <v>620.66666666666663</v>
      </c>
      <c r="E109" s="232">
        <v>613.33333333333326</v>
      </c>
      <c r="F109" s="232">
        <v>602.76666666666665</v>
      </c>
      <c r="G109" s="232">
        <v>595.43333333333328</v>
      </c>
      <c r="H109" s="232">
        <v>631.23333333333323</v>
      </c>
      <c r="I109" s="232">
        <v>638.56666666666649</v>
      </c>
      <c r="J109" s="232">
        <v>649.13333333333321</v>
      </c>
      <c r="K109" s="231">
        <v>628</v>
      </c>
      <c r="L109" s="231">
        <v>610.1</v>
      </c>
      <c r="M109" s="231">
        <v>0.87790999999999997</v>
      </c>
      <c r="N109" s="1"/>
      <c r="O109" s="1"/>
    </row>
    <row r="110" spans="1:15" ht="12.75" customHeight="1">
      <c r="A110" s="30">
        <v>100</v>
      </c>
      <c r="B110" s="217" t="s">
        <v>326</v>
      </c>
      <c r="C110" s="231">
        <v>6301.35</v>
      </c>
      <c r="D110" s="232">
        <v>6355.1166666666659</v>
      </c>
      <c r="E110" s="232">
        <v>6207.2333333333318</v>
      </c>
      <c r="F110" s="232">
        <v>6113.1166666666659</v>
      </c>
      <c r="G110" s="232">
        <v>5965.2333333333318</v>
      </c>
      <c r="H110" s="232">
        <v>6449.2333333333318</v>
      </c>
      <c r="I110" s="232">
        <v>6597.116666666665</v>
      </c>
      <c r="J110" s="232">
        <v>6691.2333333333318</v>
      </c>
      <c r="K110" s="231">
        <v>6503</v>
      </c>
      <c r="L110" s="231">
        <v>6261</v>
      </c>
      <c r="M110" s="231">
        <v>0.32634999999999997</v>
      </c>
      <c r="N110" s="1"/>
      <c r="O110" s="1"/>
    </row>
    <row r="111" spans="1:15" ht="12.75" customHeight="1">
      <c r="A111" s="30">
        <v>101</v>
      </c>
      <c r="B111" s="217" t="s">
        <v>327</v>
      </c>
      <c r="C111" s="231">
        <v>360.8</v>
      </c>
      <c r="D111" s="232">
        <v>362.31666666666666</v>
      </c>
      <c r="E111" s="232">
        <v>357.68333333333334</v>
      </c>
      <c r="F111" s="232">
        <v>354.56666666666666</v>
      </c>
      <c r="G111" s="232">
        <v>349.93333333333334</v>
      </c>
      <c r="H111" s="232">
        <v>365.43333333333334</v>
      </c>
      <c r="I111" s="232">
        <v>370.06666666666666</v>
      </c>
      <c r="J111" s="232">
        <v>373.18333333333334</v>
      </c>
      <c r="K111" s="231">
        <v>366.95</v>
      </c>
      <c r="L111" s="231">
        <v>359.2</v>
      </c>
      <c r="M111" s="231">
        <v>0.41671999999999998</v>
      </c>
      <c r="N111" s="1"/>
      <c r="O111" s="1"/>
    </row>
    <row r="112" spans="1:15" ht="12.75" customHeight="1">
      <c r="A112" s="30">
        <v>102</v>
      </c>
      <c r="B112" s="217" t="s">
        <v>328</v>
      </c>
      <c r="C112" s="231">
        <v>283.05</v>
      </c>
      <c r="D112" s="232">
        <v>282.71666666666664</v>
      </c>
      <c r="E112" s="232">
        <v>280.98333333333329</v>
      </c>
      <c r="F112" s="232">
        <v>278.91666666666663</v>
      </c>
      <c r="G112" s="232">
        <v>277.18333333333328</v>
      </c>
      <c r="H112" s="232">
        <v>284.7833333333333</v>
      </c>
      <c r="I112" s="232">
        <v>286.51666666666665</v>
      </c>
      <c r="J112" s="232">
        <v>288.58333333333331</v>
      </c>
      <c r="K112" s="231">
        <v>284.45</v>
      </c>
      <c r="L112" s="231">
        <v>280.64999999999998</v>
      </c>
      <c r="M112" s="231">
        <v>6.0339400000000003</v>
      </c>
      <c r="N112" s="1"/>
      <c r="O112" s="1"/>
    </row>
    <row r="113" spans="1:15" ht="12.75" customHeight="1">
      <c r="A113" s="30">
        <v>103</v>
      </c>
      <c r="B113" s="217" t="s">
        <v>814</v>
      </c>
      <c r="C113" s="231">
        <v>402.15</v>
      </c>
      <c r="D113" s="232">
        <v>398.91666666666669</v>
      </c>
      <c r="E113" s="232">
        <v>392.13333333333338</v>
      </c>
      <c r="F113" s="232">
        <v>382.11666666666667</v>
      </c>
      <c r="G113" s="232">
        <v>375.33333333333337</v>
      </c>
      <c r="H113" s="232">
        <v>408.93333333333339</v>
      </c>
      <c r="I113" s="232">
        <v>415.7166666666667</v>
      </c>
      <c r="J113" s="232">
        <v>425.73333333333341</v>
      </c>
      <c r="K113" s="231">
        <v>405.7</v>
      </c>
      <c r="L113" s="231">
        <v>388.9</v>
      </c>
      <c r="M113" s="231">
        <v>6.1413900000000003</v>
      </c>
      <c r="N113" s="1"/>
      <c r="O113" s="1"/>
    </row>
    <row r="114" spans="1:15" ht="12.75" customHeight="1">
      <c r="A114" s="30">
        <v>104</v>
      </c>
      <c r="B114" s="217" t="s">
        <v>329</v>
      </c>
      <c r="C114" s="231">
        <v>581.6</v>
      </c>
      <c r="D114" s="232">
        <v>583.08333333333337</v>
      </c>
      <c r="E114" s="232">
        <v>578.51666666666677</v>
      </c>
      <c r="F114" s="232">
        <v>575.43333333333339</v>
      </c>
      <c r="G114" s="232">
        <v>570.86666666666679</v>
      </c>
      <c r="H114" s="232">
        <v>586.16666666666674</v>
      </c>
      <c r="I114" s="232">
        <v>590.73333333333335</v>
      </c>
      <c r="J114" s="232">
        <v>593.81666666666672</v>
      </c>
      <c r="K114" s="231">
        <v>587.65</v>
      </c>
      <c r="L114" s="231">
        <v>580</v>
      </c>
      <c r="M114" s="231">
        <v>0.21226</v>
      </c>
      <c r="N114" s="1"/>
      <c r="O114" s="1"/>
    </row>
    <row r="115" spans="1:15" ht="12.75" customHeight="1">
      <c r="A115" s="30">
        <v>105</v>
      </c>
      <c r="B115" s="217" t="s">
        <v>83</v>
      </c>
      <c r="C115" s="231">
        <v>750.2</v>
      </c>
      <c r="D115" s="232">
        <v>753.23333333333323</v>
      </c>
      <c r="E115" s="232">
        <v>746.26666666666642</v>
      </c>
      <c r="F115" s="232">
        <v>742.33333333333314</v>
      </c>
      <c r="G115" s="232">
        <v>735.36666666666633</v>
      </c>
      <c r="H115" s="232">
        <v>757.16666666666652</v>
      </c>
      <c r="I115" s="232">
        <v>764.13333333333344</v>
      </c>
      <c r="J115" s="232">
        <v>768.06666666666661</v>
      </c>
      <c r="K115" s="231">
        <v>760.2</v>
      </c>
      <c r="L115" s="231">
        <v>749.3</v>
      </c>
      <c r="M115" s="231">
        <v>5.3383599999999998</v>
      </c>
      <c r="N115" s="1"/>
      <c r="O115" s="1"/>
    </row>
    <row r="116" spans="1:15" ht="12.75" customHeight="1">
      <c r="A116" s="30">
        <v>106</v>
      </c>
      <c r="B116" s="217" t="s">
        <v>84</v>
      </c>
      <c r="C116" s="231">
        <v>878.65</v>
      </c>
      <c r="D116" s="232">
        <v>882.55000000000007</v>
      </c>
      <c r="E116" s="232">
        <v>873.10000000000014</v>
      </c>
      <c r="F116" s="232">
        <v>867.55000000000007</v>
      </c>
      <c r="G116" s="232">
        <v>858.10000000000014</v>
      </c>
      <c r="H116" s="232">
        <v>888.10000000000014</v>
      </c>
      <c r="I116" s="232">
        <v>897.55000000000018</v>
      </c>
      <c r="J116" s="232">
        <v>903.10000000000014</v>
      </c>
      <c r="K116" s="231">
        <v>892</v>
      </c>
      <c r="L116" s="231">
        <v>877</v>
      </c>
      <c r="M116" s="231">
        <v>18.926390000000001</v>
      </c>
      <c r="N116" s="1"/>
      <c r="O116" s="1"/>
    </row>
    <row r="117" spans="1:15" ht="12.75" customHeight="1">
      <c r="A117" s="30">
        <v>107</v>
      </c>
      <c r="B117" s="217" t="s">
        <v>91</v>
      </c>
      <c r="C117" s="231">
        <v>142.19999999999999</v>
      </c>
      <c r="D117" s="232">
        <v>142.23333333333332</v>
      </c>
      <c r="E117" s="232">
        <v>140.96666666666664</v>
      </c>
      <c r="F117" s="232">
        <v>139.73333333333332</v>
      </c>
      <c r="G117" s="232">
        <v>138.46666666666664</v>
      </c>
      <c r="H117" s="232">
        <v>143.46666666666664</v>
      </c>
      <c r="I117" s="232">
        <v>144.73333333333335</v>
      </c>
      <c r="J117" s="232">
        <v>145.96666666666664</v>
      </c>
      <c r="K117" s="231">
        <v>143.5</v>
      </c>
      <c r="L117" s="231">
        <v>141</v>
      </c>
      <c r="M117" s="231">
        <v>14.10009</v>
      </c>
      <c r="N117" s="1"/>
      <c r="O117" s="1"/>
    </row>
    <row r="118" spans="1:15" ht="12.75" customHeight="1">
      <c r="A118" s="30">
        <v>108</v>
      </c>
      <c r="B118" s="217" t="s">
        <v>804</v>
      </c>
      <c r="C118" s="231">
        <v>1400.7</v>
      </c>
      <c r="D118" s="232">
        <v>1407.8833333333332</v>
      </c>
      <c r="E118" s="232">
        <v>1387.5166666666664</v>
      </c>
      <c r="F118" s="232">
        <v>1374.3333333333333</v>
      </c>
      <c r="G118" s="232">
        <v>1353.9666666666665</v>
      </c>
      <c r="H118" s="232">
        <v>1421.0666666666664</v>
      </c>
      <c r="I118" s="232">
        <v>1441.4333333333332</v>
      </c>
      <c r="J118" s="232">
        <v>1454.6166666666663</v>
      </c>
      <c r="K118" s="231">
        <v>1428.25</v>
      </c>
      <c r="L118" s="231">
        <v>1394.7</v>
      </c>
      <c r="M118" s="231">
        <v>0.33706999999999998</v>
      </c>
      <c r="N118" s="1"/>
      <c r="O118" s="1"/>
    </row>
    <row r="119" spans="1:15" ht="12.75" customHeight="1">
      <c r="A119" s="30">
        <v>109</v>
      </c>
      <c r="B119" s="217" t="s">
        <v>85</v>
      </c>
      <c r="C119" s="231">
        <v>222.95</v>
      </c>
      <c r="D119" s="232">
        <v>223.93333333333331</v>
      </c>
      <c r="E119" s="232">
        <v>221.41666666666663</v>
      </c>
      <c r="F119" s="232">
        <v>219.88333333333333</v>
      </c>
      <c r="G119" s="232">
        <v>217.36666666666665</v>
      </c>
      <c r="H119" s="232">
        <v>225.46666666666661</v>
      </c>
      <c r="I119" s="232">
        <v>227.98333333333332</v>
      </c>
      <c r="J119" s="232">
        <v>229.51666666666659</v>
      </c>
      <c r="K119" s="231">
        <v>226.45</v>
      </c>
      <c r="L119" s="231">
        <v>222.4</v>
      </c>
      <c r="M119" s="231">
        <v>70.894379999999998</v>
      </c>
      <c r="N119" s="1"/>
      <c r="O119" s="1"/>
    </row>
    <row r="120" spans="1:15" ht="12.75" customHeight="1">
      <c r="A120" s="30">
        <v>110</v>
      </c>
      <c r="B120" s="217" t="s">
        <v>330</v>
      </c>
      <c r="C120" s="231">
        <v>464.75</v>
      </c>
      <c r="D120" s="232">
        <v>464.41666666666669</v>
      </c>
      <c r="E120" s="232">
        <v>461.88333333333338</v>
      </c>
      <c r="F120" s="232">
        <v>459.01666666666671</v>
      </c>
      <c r="G120" s="232">
        <v>456.48333333333341</v>
      </c>
      <c r="H120" s="232">
        <v>467.28333333333336</v>
      </c>
      <c r="I120" s="232">
        <v>469.81666666666666</v>
      </c>
      <c r="J120" s="232">
        <v>472.68333333333334</v>
      </c>
      <c r="K120" s="231">
        <v>466.95</v>
      </c>
      <c r="L120" s="231">
        <v>461.55</v>
      </c>
      <c r="M120" s="231">
        <v>1.9001300000000001</v>
      </c>
      <c r="N120" s="1"/>
      <c r="O120" s="1"/>
    </row>
    <row r="121" spans="1:15" ht="12.75" customHeight="1">
      <c r="A121" s="30">
        <v>111</v>
      </c>
      <c r="B121" s="217" t="s">
        <v>87</v>
      </c>
      <c r="C121" s="231">
        <v>4258.3999999999996</v>
      </c>
      <c r="D121" s="232">
        <v>4265.583333333333</v>
      </c>
      <c r="E121" s="232">
        <v>4232.8166666666657</v>
      </c>
      <c r="F121" s="232">
        <v>4207.2333333333327</v>
      </c>
      <c r="G121" s="232">
        <v>4174.4666666666653</v>
      </c>
      <c r="H121" s="232">
        <v>4291.1666666666661</v>
      </c>
      <c r="I121" s="232">
        <v>4323.9333333333343</v>
      </c>
      <c r="J121" s="232">
        <v>4349.5166666666664</v>
      </c>
      <c r="K121" s="231">
        <v>4298.3500000000004</v>
      </c>
      <c r="L121" s="231">
        <v>4240</v>
      </c>
      <c r="M121" s="231">
        <v>3.2321300000000002</v>
      </c>
      <c r="N121" s="1"/>
      <c r="O121" s="1"/>
    </row>
    <row r="122" spans="1:15" ht="12.75" customHeight="1">
      <c r="A122" s="30">
        <v>112</v>
      </c>
      <c r="B122" s="217" t="s">
        <v>88</v>
      </c>
      <c r="C122" s="231">
        <v>1500.9</v>
      </c>
      <c r="D122" s="232">
        <v>1495.8666666666668</v>
      </c>
      <c r="E122" s="232">
        <v>1483.2333333333336</v>
      </c>
      <c r="F122" s="232">
        <v>1465.5666666666668</v>
      </c>
      <c r="G122" s="232">
        <v>1452.9333333333336</v>
      </c>
      <c r="H122" s="232">
        <v>1513.5333333333335</v>
      </c>
      <c r="I122" s="232">
        <v>1526.1666666666667</v>
      </c>
      <c r="J122" s="232">
        <v>1543.8333333333335</v>
      </c>
      <c r="K122" s="231">
        <v>1508.5</v>
      </c>
      <c r="L122" s="231">
        <v>1478.2</v>
      </c>
      <c r="M122" s="231">
        <v>4.1558799999999998</v>
      </c>
      <c r="N122" s="1"/>
      <c r="O122" s="1"/>
    </row>
    <row r="123" spans="1:15" ht="12.75" customHeight="1">
      <c r="A123" s="30">
        <v>113</v>
      </c>
      <c r="B123" s="217" t="s">
        <v>331</v>
      </c>
      <c r="C123" s="231">
        <v>2312.75</v>
      </c>
      <c r="D123" s="232">
        <v>2306.35</v>
      </c>
      <c r="E123" s="232">
        <v>2263.6999999999998</v>
      </c>
      <c r="F123" s="232">
        <v>2214.65</v>
      </c>
      <c r="G123" s="232">
        <v>2172</v>
      </c>
      <c r="H123" s="232">
        <v>2355.3999999999996</v>
      </c>
      <c r="I123" s="232">
        <v>2398.0500000000002</v>
      </c>
      <c r="J123" s="232">
        <v>2447.0999999999995</v>
      </c>
      <c r="K123" s="231">
        <v>2349</v>
      </c>
      <c r="L123" s="231">
        <v>2257.3000000000002</v>
      </c>
      <c r="M123" s="231">
        <v>2.05728</v>
      </c>
      <c r="N123" s="1"/>
      <c r="O123" s="1"/>
    </row>
    <row r="124" spans="1:15" ht="12.75" customHeight="1">
      <c r="A124" s="30">
        <v>114</v>
      </c>
      <c r="B124" s="217" t="s">
        <v>89</v>
      </c>
      <c r="C124" s="231">
        <v>605.1</v>
      </c>
      <c r="D124" s="232">
        <v>603.7833333333333</v>
      </c>
      <c r="E124" s="232">
        <v>597.31666666666661</v>
      </c>
      <c r="F124" s="232">
        <v>589.5333333333333</v>
      </c>
      <c r="G124" s="232">
        <v>583.06666666666661</v>
      </c>
      <c r="H124" s="232">
        <v>611.56666666666661</v>
      </c>
      <c r="I124" s="232">
        <v>618.0333333333333</v>
      </c>
      <c r="J124" s="232">
        <v>625.81666666666661</v>
      </c>
      <c r="K124" s="231">
        <v>610.25</v>
      </c>
      <c r="L124" s="231">
        <v>596</v>
      </c>
      <c r="M124" s="231">
        <v>24.579280000000001</v>
      </c>
      <c r="N124" s="1"/>
      <c r="O124" s="1"/>
    </row>
    <row r="125" spans="1:15" ht="12.75" customHeight="1">
      <c r="A125" s="30">
        <v>115</v>
      </c>
      <c r="B125" s="217" t="s">
        <v>90</v>
      </c>
      <c r="C125" s="231">
        <v>907.15</v>
      </c>
      <c r="D125" s="232">
        <v>905.26666666666677</v>
      </c>
      <c r="E125" s="232">
        <v>900.53333333333353</v>
      </c>
      <c r="F125" s="232">
        <v>893.91666666666674</v>
      </c>
      <c r="G125" s="232">
        <v>889.18333333333351</v>
      </c>
      <c r="H125" s="232">
        <v>911.88333333333355</v>
      </c>
      <c r="I125" s="232">
        <v>916.6166666666669</v>
      </c>
      <c r="J125" s="232">
        <v>923.23333333333358</v>
      </c>
      <c r="K125" s="231">
        <v>910</v>
      </c>
      <c r="L125" s="231">
        <v>898.65</v>
      </c>
      <c r="M125" s="231">
        <v>1.2234400000000001</v>
      </c>
      <c r="N125" s="1"/>
      <c r="O125" s="1"/>
    </row>
    <row r="126" spans="1:15" ht="12.75" customHeight="1">
      <c r="A126" s="30">
        <v>116</v>
      </c>
      <c r="B126" s="217" t="s">
        <v>332</v>
      </c>
      <c r="C126" s="231">
        <v>966.6</v>
      </c>
      <c r="D126" s="232">
        <v>973.9</v>
      </c>
      <c r="E126" s="232">
        <v>954.9</v>
      </c>
      <c r="F126" s="232">
        <v>943.2</v>
      </c>
      <c r="G126" s="232">
        <v>924.2</v>
      </c>
      <c r="H126" s="232">
        <v>985.59999999999991</v>
      </c>
      <c r="I126" s="232">
        <v>1004.5999999999999</v>
      </c>
      <c r="J126" s="232">
        <v>1016.2999999999998</v>
      </c>
      <c r="K126" s="231">
        <v>992.9</v>
      </c>
      <c r="L126" s="231">
        <v>962.2</v>
      </c>
      <c r="M126" s="231">
        <v>0.84392</v>
      </c>
      <c r="N126" s="1"/>
      <c r="O126" s="1"/>
    </row>
    <row r="127" spans="1:15" ht="12.75" customHeight="1">
      <c r="A127" s="30">
        <v>117</v>
      </c>
      <c r="B127" s="217" t="s">
        <v>246</v>
      </c>
      <c r="C127" s="231">
        <v>311.05</v>
      </c>
      <c r="D127" s="232">
        <v>310.14999999999998</v>
      </c>
      <c r="E127" s="232">
        <v>307.79999999999995</v>
      </c>
      <c r="F127" s="232">
        <v>304.54999999999995</v>
      </c>
      <c r="G127" s="232">
        <v>302.19999999999993</v>
      </c>
      <c r="H127" s="232">
        <v>313.39999999999998</v>
      </c>
      <c r="I127" s="232">
        <v>315.75</v>
      </c>
      <c r="J127" s="232">
        <v>319</v>
      </c>
      <c r="K127" s="231">
        <v>312.5</v>
      </c>
      <c r="L127" s="231">
        <v>306.89999999999998</v>
      </c>
      <c r="M127" s="231">
        <v>13.437239999999999</v>
      </c>
      <c r="N127" s="1"/>
      <c r="O127" s="1"/>
    </row>
    <row r="128" spans="1:15" ht="12.75" customHeight="1">
      <c r="A128" s="30">
        <v>118</v>
      </c>
      <c r="B128" s="217" t="s">
        <v>92</v>
      </c>
      <c r="C128" s="231">
        <v>1599.75</v>
      </c>
      <c r="D128" s="232">
        <v>1596.0833333333333</v>
      </c>
      <c r="E128" s="232">
        <v>1584.7166666666665</v>
      </c>
      <c r="F128" s="232">
        <v>1569.6833333333332</v>
      </c>
      <c r="G128" s="232">
        <v>1558.3166666666664</v>
      </c>
      <c r="H128" s="232">
        <v>1611.1166666666666</v>
      </c>
      <c r="I128" s="232">
        <v>1622.4833333333333</v>
      </c>
      <c r="J128" s="232">
        <v>1637.5166666666667</v>
      </c>
      <c r="K128" s="231">
        <v>1607.45</v>
      </c>
      <c r="L128" s="231">
        <v>1581.05</v>
      </c>
      <c r="M128" s="231">
        <v>4.3110099999999996</v>
      </c>
      <c r="N128" s="1"/>
      <c r="O128" s="1"/>
    </row>
    <row r="129" spans="1:15" ht="12.75" customHeight="1">
      <c r="A129" s="30">
        <v>119</v>
      </c>
      <c r="B129" s="217" t="s">
        <v>333</v>
      </c>
      <c r="C129" s="231">
        <v>956.95</v>
      </c>
      <c r="D129" s="232">
        <v>956.68333333333339</v>
      </c>
      <c r="E129" s="232">
        <v>949.16666666666674</v>
      </c>
      <c r="F129" s="232">
        <v>941.38333333333333</v>
      </c>
      <c r="G129" s="232">
        <v>933.86666666666667</v>
      </c>
      <c r="H129" s="232">
        <v>964.46666666666681</v>
      </c>
      <c r="I129" s="232">
        <v>971.98333333333346</v>
      </c>
      <c r="J129" s="232">
        <v>979.76666666666688</v>
      </c>
      <c r="K129" s="231">
        <v>964.2</v>
      </c>
      <c r="L129" s="231">
        <v>948.9</v>
      </c>
      <c r="M129" s="231">
        <v>1.8046800000000001</v>
      </c>
      <c r="N129" s="1"/>
      <c r="O129" s="1"/>
    </row>
    <row r="130" spans="1:15" ht="12.75" customHeight="1">
      <c r="A130" s="30">
        <v>120</v>
      </c>
      <c r="B130" s="217" t="s">
        <v>335</v>
      </c>
      <c r="C130" s="231">
        <v>842.85</v>
      </c>
      <c r="D130" s="232">
        <v>843.7833333333333</v>
      </c>
      <c r="E130" s="232">
        <v>837.56666666666661</v>
      </c>
      <c r="F130" s="232">
        <v>832.2833333333333</v>
      </c>
      <c r="G130" s="232">
        <v>826.06666666666661</v>
      </c>
      <c r="H130" s="232">
        <v>849.06666666666661</v>
      </c>
      <c r="I130" s="232">
        <v>855.2833333333333</v>
      </c>
      <c r="J130" s="232">
        <v>860.56666666666661</v>
      </c>
      <c r="K130" s="231">
        <v>850</v>
      </c>
      <c r="L130" s="231">
        <v>838.5</v>
      </c>
      <c r="M130" s="231">
        <v>0.13239000000000001</v>
      </c>
      <c r="N130" s="1"/>
      <c r="O130" s="1"/>
    </row>
    <row r="131" spans="1:15" ht="12.75" customHeight="1">
      <c r="A131" s="30">
        <v>121</v>
      </c>
      <c r="B131" s="217" t="s">
        <v>97</v>
      </c>
      <c r="C131" s="231">
        <v>360.25</v>
      </c>
      <c r="D131" s="232">
        <v>359.18333333333334</v>
      </c>
      <c r="E131" s="232">
        <v>356.06666666666666</v>
      </c>
      <c r="F131" s="232">
        <v>351.88333333333333</v>
      </c>
      <c r="G131" s="232">
        <v>348.76666666666665</v>
      </c>
      <c r="H131" s="232">
        <v>363.36666666666667</v>
      </c>
      <c r="I131" s="232">
        <v>366.48333333333335</v>
      </c>
      <c r="J131" s="232">
        <v>370.66666666666669</v>
      </c>
      <c r="K131" s="231">
        <v>362.3</v>
      </c>
      <c r="L131" s="231">
        <v>355</v>
      </c>
      <c r="M131" s="231">
        <v>31.218450000000001</v>
      </c>
      <c r="N131" s="1"/>
      <c r="O131" s="1"/>
    </row>
    <row r="132" spans="1:15" ht="12.75" customHeight="1">
      <c r="A132" s="30">
        <v>122</v>
      </c>
      <c r="B132" s="217" t="s">
        <v>93</v>
      </c>
      <c r="C132" s="231">
        <v>534.79999999999995</v>
      </c>
      <c r="D132" s="232">
        <v>533.81666666666661</v>
      </c>
      <c r="E132" s="232">
        <v>530.88333333333321</v>
      </c>
      <c r="F132" s="232">
        <v>526.96666666666658</v>
      </c>
      <c r="G132" s="232">
        <v>524.03333333333319</v>
      </c>
      <c r="H132" s="232">
        <v>537.73333333333323</v>
      </c>
      <c r="I132" s="232">
        <v>540.66666666666663</v>
      </c>
      <c r="J132" s="232">
        <v>544.58333333333326</v>
      </c>
      <c r="K132" s="231">
        <v>536.75</v>
      </c>
      <c r="L132" s="231">
        <v>529.9</v>
      </c>
      <c r="M132" s="231">
        <v>9.70153</v>
      </c>
      <c r="N132" s="1"/>
      <c r="O132" s="1"/>
    </row>
    <row r="133" spans="1:15" ht="12.75" customHeight="1">
      <c r="A133" s="30">
        <v>123</v>
      </c>
      <c r="B133" s="217" t="s">
        <v>247</v>
      </c>
      <c r="C133" s="231">
        <v>1862.8</v>
      </c>
      <c r="D133" s="232">
        <v>1862.0333333333335</v>
      </c>
      <c r="E133" s="232">
        <v>1846.7666666666671</v>
      </c>
      <c r="F133" s="232">
        <v>1830.7333333333336</v>
      </c>
      <c r="G133" s="232">
        <v>1815.4666666666672</v>
      </c>
      <c r="H133" s="232">
        <v>1878.0666666666671</v>
      </c>
      <c r="I133" s="232">
        <v>1893.3333333333335</v>
      </c>
      <c r="J133" s="232">
        <v>1909.366666666667</v>
      </c>
      <c r="K133" s="231">
        <v>1877.3</v>
      </c>
      <c r="L133" s="231">
        <v>1846</v>
      </c>
      <c r="M133" s="231">
        <v>3.0922499999999999</v>
      </c>
      <c r="N133" s="1"/>
      <c r="O133" s="1"/>
    </row>
    <row r="134" spans="1:15" ht="12.75" customHeight="1">
      <c r="A134" s="30">
        <v>124</v>
      </c>
      <c r="B134" s="217" t="s">
        <v>853</v>
      </c>
      <c r="C134" s="231">
        <v>636.4</v>
      </c>
      <c r="D134" s="232">
        <v>637.16666666666663</v>
      </c>
      <c r="E134" s="232">
        <v>631.33333333333326</v>
      </c>
      <c r="F134" s="232">
        <v>626.26666666666665</v>
      </c>
      <c r="G134" s="232">
        <v>620.43333333333328</v>
      </c>
      <c r="H134" s="232">
        <v>642.23333333333323</v>
      </c>
      <c r="I134" s="232">
        <v>648.06666666666649</v>
      </c>
      <c r="J134" s="232">
        <v>653.13333333333321</v>
      </c>
      <c r="K134" s="231">
        <v>643</v>
      </c>
      <c r="L134" s="231">
        <v>632.1</v>
      </c>
      <c r="M134" s="231">
        <v>2.8045100000000001</v>
      </c>
      <c r="N134" s="1"/>
      <c r="O134" s="1"/>
    </row>
    <row r="135" spans="1:15" ht="12.75" customHeight="1">
      <c r="A135" s="30">
        <v>125</v>
      </c>
      <c r="B135" s="217" t="s">
        <v>94</v>
      </c>
      <c r="C135" s="231">
        <v>1824.3</v>
      </c>
      <c r="D135" s="232">
        <v>1830.5833333333333</v>
      </c>
      <c r="E135" s="232">
        <v>1813.4666666666665</v>
      </c>
      <c r="F135" s="232">
        <v>1802.6333333333332</v>
      </c>
      <c r="G135" s="232">
        <v>1785.5166666666664</v>
      </c>
      <c r="H135" s="232">
        <v>1841.4166666666665</v>
      </c>
      <c r="I135" s="232">
        <v>1858.5333333333333</v>
      </c>
      <c r="J135" s="232">
        <v>1869.3666666666666</v>
      </c>
      <c r="K135" s="231">
        <v>1847.7</v>
      </c>
      <c r="L135" s="231">
        <v>1819.75</v>
      </c>
      <c r="M135" s="231">
        <v>1.9342699999999999</v>
      </c>
      <c r="N135" s="1"/>
      <c r="O135" s="1"/>
    </row>
    <row r="136" spans="1:15" ht="12.75" customHeight="1">
      <c r="A136" s="30">
        <v>126</v>
      </c>
      <c r="B136" s="217" t="s">
        <v>846</v>
      </c>
      <c r="C136" s="231">
        <v>341.05</v>
      </c>
      <c r="D136" s="232">
        <v>341.38333333333338</v>
      </c>
      <c r="E136" s="232">
        <v>338.76666666666677</v>
      </c>
      <c r="F136" s="232">
        <v>336.48333333333341</v>
      </c>
      <c r="G136" s="232">
        <v>333.86666666666679</v>
      </c>
      <c r="H136" s="232">
        <v>343.66666666666674</v>
      </c>
      <c r="I136" s="232">
        <v>346.28333333333342</v>
      </c>
      <c r="J136" s="232">
        <v>348.56666666666672</v>
      </c>
      <c r="K136" s="231">
        <v>344</v>
      </c>
      <c r="L136" s="231">
        <v>339.1</v>
      </c>
      <c r="M136" s="231">
        <v>9.78871</v>
      </c>
      <c r="N136" s="1"/>
      <c r="O136" s="1"/>
    </row>
    <row r="137" spans="1:15" ht="12.75" customHeight="1">
      <c r="A137" s="30">
        <v>127</v>
      </c>
      <c r="B137" s="217" t="s">
        <v>336</v>
      </c>
      <c r="C137" s="231">
        <v>197.5</v>
      </c>
      <c r="D137" s="232">
        <v>197.69999999999996</v>
      </c>
      <c r="E137" s="232">
        <v>196.49999999999991</v>
      </c>
      <c r="F137" s="232">
        <v>195.49999999999994</v>
      </c>
      <c r="G137" s="232">
        <v>194.2999999999999</v>
      </c>
      <c r="H137" s="232">
        <v>198.69999999999993</v>
      </c>
      <c r="I137" s="232">
        <v>199.89999999999998</v>
      </c>
      <c r="J137" s="232">
        <v>200.89999999999995</v>
      </c>
      <c r="K137" s="231">
        <v>198.9</v>
      </c>
      <c r="L137" s="231">
        <v>196.7</v>
      </c>
      <c r="M137" s="231">
        <v>16.855499999999999</v>
      </c>
      <c r="N137" s="1"/>
      <c r="O137" s="1"/>
    </row>
    <row r="138" spans="1:15" ht="12.75" customHeight="1">
      <c r="A138" s="30">
        <v>128</v>
      </c>
      <c r="B138" s="217" t="s">
        <v>815</v>
      </c>
      <c r="C138" s="231">
        <v>152.05000000000001</v>
      </c>
      <c r="D138" s="232">
        <v>152.4</v>
      </c>
      <c r="E138" s="232">
        <v>151.05000000000001</v>
      </c>
      <c r="F138" s="232">
        <v>150.05000000000001</v>
      </c>
      <c r="G138" s="232">
        <v>148.70000000000002</v>
      </c>
      <c r="H138" s="232">
        <v>153.4</v>
      </c>
      <c r="I138" s="232">
        <v>154.74999999999997</v>
      </c>
      <c r="J138" s="232">
        <v>155.75</v>
      </c>
      <c r="K138" s="231">
        <v>153.75</v>
      </c>
      <c r="L138" s="231">
        <v>151.4</v>
      </c>
      <c r="M138" s="231">
        <v>4.3025599999999997</v>
      </c>
      <c r="N138" s="1"/>
      <c r="O138" s="1"/>
    </row>
    <row r="139" spans="1:15" ht="12.75" customHeight="1">
      <c r="A139" s="30">
        <v>129</v>
      </c>
      <c r="B139" s="217" t="s">
        <v>248</v>
      </c>
      <c r="C139" s="231">
        <v>31.65</v>
      </c>
      <c r="D139" s="232">
        <v>31.933333333333334</v>
      </c>
      <c r="E139" s="232">
        <v>31.266666666666666</v>
      </c>
      <c r="F139" s="232">
        <v>30.883333333333333</v>
      </c>
      <c r="G139" s="232">
        <v>30.216666666666665</v>
      </c>
      <c r="H139" s="232">
        <v>32.316666666666663</v>
      </c>
      <c r="I139" s="232">
        <v>32.983333333333334</v>
      </c>
      <c r="J139" s="232">
        <v>33.366666666666667</v>
      </c>
      <c r="K139" s="231">
        <v>32.6</v>
      </c>
      <c r="L139" s="231">
        <v>31.55</v>
      </c>
      <c r="M139" s="231">
        <v>12.70289</v>
      </c>
      <c r="N139" s="1"/>
      <c r="O139" s="1"/>
    </row>
    <row r="140" spans="1:15" ht="12.75" customHeight="1">
      <c r="A140" s="30">
        <v>130</v>
      </c>
      <c r="B140" s="217" t="s">
        <v>337</v>
      </c>
      <c r="C140" s="231">
        <v>199.3</v>
      </c>
      <c r="D140" s="232">
        <v>199.9</v>
      </c>
      <c r="E140" s="232">
        <v>198.10000000000002</v>
      </c>
      <c r="F140" s="232">
        <v>196.9</v>
      </c>
      <c r="G140" s="232">
        <v>195.10000000000002</v>
      </c>
      <c r="H140" s="232">
        <v>201.10000000000002</v>
      </c>
      <c r="I140" s="232">
        <v>202.90000000000003</v>
      </c>
      <c r="J140" s="232">
        <v>204.10000000000002</v>
      </c>
      <c r="K140" s="231">
        <v>201.7</v>
      </c>
      <c r="L140" s="231">
        <v>198.7</v>
      </c>
      <c r="M140" s="231">
        <v>1.8945099999999999</v>
      </c>
      <c r="N140" s="1"/>
      <c r="O140" s="1"/>
    </row>
    <row r="141" spans="1:15" ht="12.75" customHeight="1">
      <c r="A141" s="30">
        <v>131</v>
      </c>
      <c r="B141" s="217" t="s">
        <v>95</v>
      </c>
      <c r="C141" s="231">
        <v>2850.4</v>
      </c>
      <c r="D141" s="232">
        <v>2860.1333333333332</v>
      </c>
      <c r="E141" s="232">
        <v>2831.2666666666664</v>
      </c>
      <c r="F141" s="232">
        <v>2812.1333333333332</v>
      </c>
      <c r="G141" s="232">
        <v>2783.2666666666664</v>
      </c>
      <c r="H141" s="232">
        <v>2879.2666666666664</v>
      </c>
      <c r="I141" s="232">
        <v>2908.1333333333332</v>
      </c>
      <c r="J141" s="232">
        <v>2927.2666666666664</v>
      </c>
      <c r="K141" s="231">
        <v>2889</v>
      </c>
      <c r="L141" s="231">
        <v>2841</v>
      </c>
      <c r="M141" s="231">
        <v>2.2606899999999999</v>
      </c>
      <c r="N141" s="1"/>
      <c r="O141" s="1"/>
    </row>
    <row r="142" spans="1:15" ht="12.75" customHeight="1">
      <c r="A142" s="30">
        <v>132</v>
      </c>
      <c r="B142" s="217" t="s">
        <v>249</v>
      </c>
      <c r="C142" s="231">
        <v>2977.85</v>
      </c>
      <c r="D142" s="232">
        <v>2968.8666666666668</v>
      </c>
      <c r="E142" s="232">
        <v>2943.9833333333336</v>
      </c>
      <c r="F142" s="232">
        <v>2910.1166666666668</v>
      </c>
      <c r="G142" s="232">
        <v>2885.2333333333336</v>
      </c>
      <c r="H142" s="232">
        <v>3002.7333333333336</v>
      </c>
      <c r="I142" s="232">
        <v>3027.6166666666668</v>
      </c>
      <c r="J142" s="232">
        <v>3061.4833333333336</v>
      </c>
      <c r="K142" s="231">
        <v>2993.75</v>
      </c>
      <c r="L142" s="231">
        <v>2935</v>
      </c>
      <c r="M142" s="231">
        <v>2.8661099999999999</v>
      </c>
      <c r="N142" s="1"/>
      <c r="O142" s="1"/>
    </row>
    <row r="143" spans="1:15" ht="12.75" customHeight="1">
      <c r="A143" s="30">
        <v>133</v>
      </c>
      <c r="B143" s="217" t="s">
        <v>143</v>
      </c>
      <c r="C143" s="231">
        <v>1958.75</v>
      </c>
      <c r="D143" s="232">
        <v>1967.1833333333334</v>
      </c>
      <c r="E143" s="232">
        <v>1943.6166666666668</v>
      </c>
      <c r="F143" s="232">
        <v>1928.4833333333333</v>
      </c>
      <c r="G143" s="232">
        <v>1904.9166666666667</v>
      </c>
      <c r="H143" s="232">
        <v>1982.3166666666668</v>
      </c>
      <c r="I143" s="232">
        <v>2005.8833333333334</v>
      </c>
      <c r="J143" s="232">
        <v>2021.0166666666669</v>
      </c>
      <c r="K143" s="231">
        <v>1990.75</v>
      </c>
      <c r="L143" s="231">
        <v>1952.05</v>
      </c>
      <c r="M143" s="231">
        <v>1.1692800000000001</v>
      </c>
      <c r="N143" s="1"/>
      <c r="O143" s="1"/>
    </row>
    <row r="144" spans="1:15" ht="12.75" customHeight="1">
      <c r="A144" s="30">
        <v>134</v>
      </c>
      <c r="B144" s="217" t="s">
        <v>98</v>
      </c>
      <c r="C144" s="231">
        <v>4437.95</v>
      </c>
      <c r="D144" s="232">
        <v>4415.1333333333332</v>
      </c>
      <c r="E144" s="232">
        <v>4383.3166666666666</v>
      </c>
      <c r="F144" s="232">
        <v>4328.6833333333334</v>
      </c>
      <c r="G144" s="232">
        <v>4296.8666666666668</v>
      </c>
      <c r="H144" s="232">
        <v>4469.7666666666664</v>
      </c>
      <c r="I144" s="232">
        <v>4501.5833333333321</v>
      </c>
      <c r="J144" s="232">
        <v>4556.2166666666662</v>
      </c>
      <c r="K144" s="231">
        <v>4446.95</v>
      </c>
      <c r="L144" s="231">
        <v>4360.5</v>
      </c>
      <c r="M144" s="231">
        <v>2.7423600000000001</v>
      </c>
      <c r="N144" s="1"/>
      <c r="O144" s="1"/>
    </row>
    <row r="145" spans="1:15" ht="12.75" customHeight="1">
      <c r="A145" s="30">
        <v>135</v>
      </c>
      <c r="B145" s="217" t="s">
        <v>338</v>
      </c>
      <c r="C145" s="231">
        <v>515.04999999999995</v>
      </c>
      <c r="D145" s="232">
        <v>515.48333333333323</v>
      </c>
      <c r="E145" s="232">
        <v>510.91666666666652</v>
      </c>
      <c r="F145" s="232">
        <v>506.7833333333333</v>
      </c>
      <c r="G145" s="232">
        <v>502.21666666666658</v>
      </c>
      <c r="H145" s="232">
        <v>519.61666666666645</v>
      </c>
      <c r="I145" s="232">
        <v>524.18333333333328</v>
      </c>
      <c r="J145" s="232">
        <v>528.31666666666638</v>
      </c>
      <c r="K145" s="231">
        <v>520.04999999999995</v>
      </c>
      <c r="L145" s="231">
        <v>511.35</v>
      </c>
      <c r="M145" s="231">
        <v>1.0560099999999999</v>
      </c>
      <c r="N145" s="1"/>
      <c r="O145" s="1"/>
    </row>
    <row r="146" spans="1:15" ht="12.75" customHeight="1">
      <c r="A146" s="30">
        <v>136</v>
      </c>
      <c r="B146" s="217" t="s">
        <v>339</v>
      </c>
      <c r="C146" s="231">
        <v>160.55000000000001</v>
      </c>
      <c r="D146" s="232">
        <v>160.51666666666668</v>
      </c>
      <c r="E146" s="232">
        <v>158.83333333333337</v>
      </c>
      <c r="F146" s="232">
        <v>157.1166666666667</v>
      </c>
      <c r="G146" s="232">
        <v>155.43333333333339</v>
      </c>
      <c r="H146" s="232">
        <v>162.23333333333335</v>
      </c>
      <c r="I146" s="232">
        <v>163.91666666666669</v>
      </c>
      <c r="J146" s="232">
        <v>165.63333333333333</v>
      </c>
      <c r="K146" s="231">
        <v>162.19999999999999</v>
      </c>
      <c r="L146" s="231">
        <v>158.80000000000001</v>
      </c>
      <c r="M146" s="231">
        <v>3.1753800000000001</v>
      </c>
      <c r="N146" s="1"/>
      <c r="O146" s="1"/>
    </row>
    <row r="147" spans="1:15" ht="12.75" customHeight="1">
      <c r="A147" s="30">
        <v>137</v>
      </c>
      <c r="B147" s="217" t="s">
        <v>340</v>
      </c>
      <c r="C147" s="231">
        <v>164.7</v>
      </c>
      <c r="D147" s="232">
        <v>163.5</v>
      </c>
      <c r="E147" s="232">
        <v>161.55000000000001</v>
      </c>
      <c r="F147" s="232">
        <v>158.4</v>
      </c>
      <c r="G147" s="232">
        <v>156.45000000000002</v>
      </c>
      <c r="H147" s="232">
        <v>166.65</v>
      </c>
      <c r="I147" s="232">
        <v>168.6</v>
      </c>
      <c r="J147" s="232">
        <v>171.75</v>
      </c>
      <c r="K147" s="231">
        <v>165.45</v>
      </c>
      <c r="L147" s="231">
        <v>160.35</v>
      </c>
      <c r="M147" s="231">
        <v>2.30104</v>
      </c>
      <c r="N147" s="1"/>
      <c r="O147" s="1"/>
    </row>
    <row r="148" spans="1:15" ht="12.75" customHeight="1">
      <c r="A148" s="30">
        <v>138</v>
      </c>
      <c r="B148" s="217" t="s">
        <v>816</v>
      </c>
      <c r="C148" s="231">
        <v>49.9</v>
      </c>
      <c r="D148" s="232">
        <v>50.199999999999996</v>
      </c>
      <c r="E148" s="232">
        <v>49.099999999999994</v>
      </c>
      <c r="F148" s="232">
        <v>48.3</v>
      </c>
      <c r="G148" s="232">
        <v>47.199999999999996</v>
      </c>
      <c r="H148" s="232">
        <v>50.999999999999993</v>
      </c>
      <c r="I148" s="232">
        <v>52.1</v>
      </c>
      <c r="J148" s="232">
        <v>52.899999999999991</v>
      </c>
      <c r="K148" s="231">
        <v>51.3</v>
      </c>
      <c r="L148" s="231">
        <v>49.4</v>
      </c>
      <c r="M148" s="231">
        <v>79.184100000000001</v>
      </c>
      <c r="N148" s="1"/>
      <c r="O148" s="1"/>
    </row>
    <row r="149" spans="1:15" ht="12.75" customHeight="1">
      <c r="A149" s="30">
        <v>139</v>
      </c>
      <c r="B149" s="217" t="s">
        <v>341</v>
      </c>
      <c r="C149" s="231">
        <v>62.5</v>
      </c>
      <c r="D149" s="232">
        <v>61.633333333333333</v>
      </c>
      <c r="E149" s="232">
        <v>59.766666666666666</v>
      </c>
      <c r="F149" s="232">
        <v>57.033333333333331</v>
      </c>
      <c r="G149" s="232">
        <v>55.166666666666664</v>
      </c>
      <c r="H149" s="232">
        <v>64.366666666666674</v>
      </c>
      <c r="I149" s="232">
        <v>66.23333333333332</v>
      </c>
      <c r="J149" s="232">
        <v>68.966666666666669</v>
      </c>
      <c r="K149" s="231">
        <v>63.5</v>
      </c>
      <c r="L149" s="231">
        <v>58.9</v>
      </c>
      <c r="M149" s="231">
        <v>32.818550000000002</v>
      </c>
      <c r="N149" s="1"/>
      <c r="O149" s="1"/>
    </row>
    <row r="150" spans="1:15" ht="12.75" customHeight="1">
      <c r="A150" s="30">
        <v>140</v>
      </c>
      <c r="B150" s="217" t="s">
        <v>99</v>
      </c>
      <c r="C150" s="231">
        <v>3127.3</v>
      </c>
      <c r="D150" s="232">
        <v>3130.6833333333338</v>
      </c>
      <c r="E150" s="232">
        <v>3110.4666666666676</v>
      </c>
      <c r="F150" s="232">
        <v>3093.6333333333337</v>
      </c>
      <c r="G150" s="232">
        <v>3073.4166666666674</v>
      </c>
      <c r="H150" s="232">
        <v>3147.5166666666678</v>
      </c>
      <c r="I150" s="232">
        <v>3167.733333333334</v>
      </c>
      <c r="J150" s="232">
        <v>3184.566666666668</v>
      </c>
      <c r="K150" s="231">
        <v>3150.9</v>
      </c>
      <c r="L150" s="231">
        <v>3113.85</v>
      </c>
      <c r="M150" s="231">
        <v>3.3727800000000001</v>
      </c>
      <c r="N150" s="1"/>
      <c r="O150" s="1"/>
    </row>
    <row r="151" spans="1:15" ht="12.75" customHeight="1">
      <c r="A151" s="30">
        <v>141</v>
      </c>
      <c r="B151" s="217" t="s">
        <v>342</v>
      </c>
      <c r="C151" s="231">
        <v>468.1</v>
      </c>
      <c r="D151" s="232">
        <v>472.06666666666666</v>
      </c>
      <c r="E151" s="232">
        <v>458.83333333333331</v>
      </c>
      <c r="F151" s="232">
        <v>449.56666666666666</v>
      </c>
      <c r="G151" s="232">
        <v>436.33333333333331</v>
      </c>
      <c r="H151" s="232">
        <v>481.33333333333331</v>
      </c>
      <c r="I151" s="232">
        <v>494.56666666666666</v>
      </c>
      <c r="J151" s="232">
        <v>503.83333333333331</v>
      </c>
      <c r="K151" s="231">
        <v>485.3</v>
      </c>
      <c r="L151" s="231">
        <v>462.8</v>
      </c>
      <c r="M151" s="231">
        <v>2.0080300000000002</v>
      </c>
      <c r="N151" s="1"/>
      <c r="O151" s="1"/>
    </row>
    <row r="152" spans="1:15" ht="12.75" customHeight="1">
      <c r="A152" s="30">
        <v>142</v>
      </c>
      <c r="B152" s="217" t="s">
        <v>250</v>
      </c>
      <c r="C152" s="231">
        <v>388.65</v>
      </c>
      <c r="D152" s="232">
        <v>388.61666666666662</v>
      </c>
      <c r="E152" s="232">
        <v>387.03333333333325</v>
      </c>
      <c r="F152" s="232">
        <v>385.41666666666663</v>
      </c>
      <c r="G152" s="232">
        <v>383.83333333333326</v>
      </c>
      <c r="H152" s="232">
        <v>390.23333333333323</v>
      </c>
      <c r="I152" s="232">
        <v>391.81666666666661</v>
      </c>
      <c r="J152" s="232">
        <v>393.43333333333322</v>
      </c>
      <c r="K152" s="231">
        <v>390.2</v>
      </c>
      <c r="L152" s="231">
        <v>387</v>
      </c>
      <c r="M152" s="231">
        <v>0.91578999999999999</v>
      </c>
      <c r="N152" s="1"/>
      <c r="O152" s="1"/>
    </row>
    <row r="153" spans="1:15" ht="12.75" customHeight="1">
      <c r="A153" s="30">
        <v>143</v>
      </c>
      <c r="B153" s="217" t="s">
        <v>251</v>
      </c>
      <c r="C153" s="231">
        <v>1260</v>
      </c>
      <c r="D153" s="232">
        <v>1267.1166666666668</v>
      </c>
      <c r="E153" s="232">
        <v>1247.9333333333336</v>
      </c>
      <c r="F153" s="232">
        <v>1235.8666666666668</v>
      </c>
      <c r="G153" s="232">
        <v>1216.6833333333336</v>
      </c>
      <c r="H153" s="232">
        <v>1279.1833333333336</v>
      </c>
      <c r="I153" s="232">
        <v>1298.366666666667</v>
      </c>
      <c r="J153" s="232">
        <v>1310.4333333333336</v>
      </c>
      <c r="K153" s="231">
        <v>1286.3</v>
      </c>
      <c r="L153" s="231">
        <v>1255.05</v>
      </c>
      <c r="M153" s="231">
        <v>0.47047</v>
      </c>
      <c r="N153" s="1"/>
      <c r="O153" s="1"/>
    </row>
    <row r="154" spans="1:15" ht="12.75" customHeight="1">
      <c r="A154" s="30">
        <v>144</v>
      </c>
      <c r="B154" s="217" t="s">
        <v>343</v>
      </c>
      <c r="C154" s="231">
        <v>75.5</v>
      </c>
      <c r="D154" s="232">
        <v>75.283333333333331</v>
      </c>
      <c r="E154" s="232">
        <v>74.566666666666663</v>
      </c>
      <c r="F154" s="232">
        <v>73.633333333333326</v>
      </c>
      <c r="G154" s="232">
        <v>72.916666666666657</v>
      </c>
      <c r="H154" s="232">
        <v>76.216666666666669</v>
      </c>
      <c r="I154" s="232">
        <v>76.933333333333337</v>
      </c>
      <c r="J154" s="232">
        <v>77.866666666666674</v>
      </c>
      <c r="K154" s="231">
        <v>76</v>
      </c>
      <c r="L154" s="231">
        <v>74.349999999999994</v>
      </c>
      <c r="M154" s="231">
        <v>13.84291</v>
      </c>
      <c r="N154" s="1"/>
      <c r="O154" s="1"/>
    </row>
    <row r="155" spans="1:15" ht="12.75" customHeight="1">
      <c r="A155" s="30">
        <v>145</v>
      </c>
      <c r="B155" s="217" t="s">
        <v>772</v>
      </c>
      <c r="C155" s="231">
        <v>75.8</v>
      </c>
      <c r="D155" s="232">
        <v>75.449999999999989</v>
      </c>
      <c r="E155" s="232">
        <v>74.049999999999983</v>
      </c>
      <c r="F155" s="232">
        <v>72.3</v>
      </c>
      <c r="G155" s="232">
        <v>70.899999999999991</v>
      </c>
      <c r="H155" s="232">
        <v>77.199999999999974</v>
      </c>
      <c r="I155" s="232">
        <v>78.59999999999998</v>
      </c>
      <c r="J155" s="232">
        <v>80.349999999999966</v>
      </c>
      <c r="K155" s="231">
        <v>76.849999999999994</v>
      </c>
      <c r="L155" s="231">
        <v>73.7</v>
      </c>
      <c r="M155" s="231">
        <v>67.900899999999993</v>
      </c>
      <c r="N155" s="1"/>
      <c r="O155" s="1"/>
    </row>
    <row r="156" spans="1:15" ht="12.75" customHeight="1">
      <c r="A156" s="30">
        <v>146</v>
      </c>
      <c r="B156" s="217" t="s">
        <v>100</v>
      </c>
      <c r="C156" s="231">
        <v>2005.65</v>
      </c>
      <c r="D156" s="232">
        <v>2016.4666666666665</v>
      </c>
      <c r="E156" s="232">
        <v>1989.1833333333329</v>
      </c>
      <c r="F156" s="232">
        <v>1972.7166666666665</v>
      </c>
      <c r="G156" s="232">
        <v>1945.4333333333329</v>
      </c>
      <c r="H156" s="232">
        <v>2032.9333333333329</v>
      </c>
      <c r="I156" s="232">
        <v>2060.2166666666662</v>
      </c>
      <c r="J156" s="232">
        <v>2076.6833333333329</v>
      </c>
      <c r="K156" s="231">
        <v>2043.75</v>
      </c>
      <c r="L156" s="231">
        <v>2000</v>
      </c>
      <c r="M156" s="231">
        <v>2.6233900000000001</v>
      </c>
      <c r="N156" s="1"/>
      <c r="O156" s="1"/>
    </row>
    <row r="157" spans="1:15" ht="12.75" customHeight="1">
      <c r="A157" s="30">
        <v>147</v>
      </c>
      <c r="B157" s="217" t="s">
        <v>101</v>
      </c>
      <c r="C157" s="231">
        <v>180.6</v>
      </c>
      <c r="D157" s="232">
        <v>180.45000000000002</v>
      </c>
      <c r="E157" s="232">
        <v>178.80000000000004</v>
      </c>
      <c r="F157" s="232">
        <v>177.00000000000003</v>
      </c>
      <c r="G157" s="232">
        <v>175.35000000000005</v>
      </c>
      <c r="H157" s="232">
        <v>182.25000000000003</v>
      </c>
      <c r="I157" s="232">
        <v>183.9</v>
      </c>
      <c r="J157" s="232">
        <v>185.70000000000002</v>
      </c>
      <c r="K157" s="231">
        <v>182.1</v>
      </c>
      <c r="L157" s="231">
        <v>178.65</v>
      </c>
      <c r="M157" s="231">
        <v>16.463909999999998</v>
      </c>
      <c r="N157" s="1"/>
      <c r="O157" s="1"/>
    </row>
    <row r="158" spans="1:15" ht="12.75" customHeight="1">
      <c r="A158" s="30">
        <v>148</v>
      </c>
      <c r="B158" s="217" t="s">
        <v>344</v>
      </c>
      <c r="C158" s="231">
        <v>260.3</v>
      </c>
      <c r="D158" s="232">
        <v>259.55</v>
      </c>
      <c r="E158" s="232">
        <v>256.75</v>
      </c>
      <c r="F158" s="232">
        <v>253.2</v>
      </c>
      <c r="G158" s="232">
        <v>250.39999999999998</v>
      </c>
      <c r="H158" s="232">
        <v>263.10000000000002</v>
      </c>
      <c r="I158" s="232">
        <v>265.90000000000009</v>
      </c>
      <c r="J158" s="232">
        <v>269.45000000000005</v>
      </c>
      <c r="K158" s="231">
        <v>262.35000000000002</v>
      </c>
      <c r="L158" s="231">
        <v>256</v>
      </c>
      <c r="M158" s="231">
        <v>0.40959000000000001</v>
      </c>
      <c r="N158" s="1"/>
      <c r="O158" s="1"/>
    </row>
    <row r="159" spans="1:15" ht="12.75" customHeight="1">
      <c r="A159" s="30">
        <v>149</v>
      </c>
      <c r="B159" s="217" t="s">
        <v>805</v>
      </c>
      <c r="C159" s="231">
        <v>149.75</v>
      </c>
      <c r="D159" s="232">
        <v>148.98333333333332</v>
      </c>
      <c r="E159" s="232">
        <v>146.96666666666664</v>
      </c>
      <c r="F159" s="232">
        <v>144.18333333333331</v>
      </c>
      <c r="G159" s="232">
        <v>142.16666666666663</v>
      </c>
      <c r="H159" s="232">
        <v>151.76666666666665</v>
      </c>
      <c r="I159" s="232">
        <v>153.78333333333336</v>
      </c>
      <c r="J159" s="232">
        <v>156.56666666666666</v>
      </c>
      <c r="K159" s="231">
        <v>151</v>
      </c>
      <c r="L159" s="231">
        <v>146.19999999999999</v>
      </c>
      <c r="M159" s="231">
        <v>93.141059999999996</v>
      </c>
      <c r="N159" s="1"/>
      <c r="O159" s="1"/>
    </row>
    <row r="160" spans="1:15" ht="12.75" customHeight="1">
      <c r="A160" s="30">
        <v>150</v>
      </c>
      <c r="B160" s="217" t="s">
        <v>102</v>
      </c>
      <c r="C160" s="231">
        <v>134.19999999999999</v>
      </c>
      <c r="D160" s="232">
        <v>134.46666666666667</v>
      </c>
      <c r="E160" s="232">
        <v>133.73333333333335</v>
      </c>
      <c r="F160" s="232">
        <v>133.26666666666668</v>
      </c>
      <c r="G160" s="232">
        <v>132.53333333333336</v>
      </c>
      <c r="H160" s="232">
        <v>134.93333333333334</v>
      </c>
      <c r="I160" s="232">
        <v>135.66666666666663</v>
      </c>
      <c r="J160" s="232">
        <v>136.13333333333333</v>
      </c>
      <c r="K160" s="231">
        <v>135.19999999999999</v>
      </c>
      <c r="L160" s="231">
        <v>134</v>
      </c>
      <c r="M160" s="231">
        <v>83.365920000000003</v>
      </c>
      <c r="N160" s="1"/>
      <c r="O160" s="1"/>
    </row>
    <row r="161" spans="1:15" ht="12.75" customHeight="1">
      <c r="A161" s="30">
        <v>151</v>
      </c>
      <c r="B161" s="217" t="s">
        <v>773</v>
      </c>
      <c r="C161" s="231">
        <v>239.05</v>
      </c>
      <c r="D161" s="232">
        <v>236.83333333333334</v>
      </c>
      <c r="E161" s="232">
        <v>233.7166666666667</v>
      </c>
      <c r="F161" s="232">
        <v>228.38333333333335</v>
      </c>
      <c r="G161" s="232">
        <v>225.26666666666671</v>
      </c>
      <c r="H161" s="232">
        <v>242.16666666666669</v>
      </c>
      <c r="I161" s="232">
        <v>245.2833333333333</v>
      </c>
      <c r="J161" s="232">
        <v>250.61666666666667</v>
      </c>
      <c r="K161" s="231">
        <v>239.95</v>
      </c>
      <c r="L161" s="231">
        <v>231.5</v>
      </c>
      <c r="M161" s="231">
        <v>5.4132300000000004</v>
      </c>
      <c r="N161" s="1"/>
      <c r="O161" s="1"/>
    </row>
    <row r="162" spans="1:15" ht="12.75" customHeight="1">
      <c r="A162" s="30">
        <v>152</v>
      </c>
      <c r="B162" s="217" t="s">
        <v>345</v>
      </c>
      <c r="C162" s="231">
        <v>4505.8</v>
      </c>
      <c r="D162" s="232">
        <v>4532.5999999999995</v>
      </c>
      <c r="E162" s="232">
        <v>4468.1999999999989</v>
      </c>
      <c r="F162" s="232">
        <v>4430.5999999999995</v>
      </c>
      <c r="G162" s="232">
        <v>4366.1999999999989</v>
      </c>
      <c r="H162" s="232">
        <v>4570.1999999999989</v>
      </c>
      <c r="I162" s="232">
        <v>4634.5999999999985</v>
      </c>
      <c r="J162" s="232">
        <v>4672.1999999999989</v>
      </c>
      <c r="K162" s="231">
        <v>4597</v>
      </c>
      <c r="L162" s="231">
        <v>4495</v>
      </c>
      <c r="M162" s="231">
        <v>0.43297999999999998</v>
      </c>
      <c r="N162" s="1"/>
      <c r="O162" s="1"/>
    </row>
    <row r="163" spans="1:15" ht="12.75" customHeight="1">
      <c r="A163" s="30">
        <v>153</v>
      </c>
      <c r="B163" s="217" t="s">
        <v>346</v>
      </c>
      <c r="C163" s="231">
        <v>775.85</v>
      </c>
      <c r="D163" s="232">
        <v>756.26666666666677</v>
      </c>
      <c r="E163" s="232">
        <v>729.58333333333348</v>
      </c>
      <c r="F163" s="232">
        <v>683.31666666666672</v>
      </c>
      <c r="G163" s="232">
        <v>656.63333333333344</v>
      </c>
      <c r="H163" s="232">
        <v>802.53333333333353</v>
      </c>
      <c r="I163" s="232">
        <v>829.2166666666667</v>
      </c>
      <c r="J163" s="232">
        <v>875.48333333333358</v>
      </c>
      <c r="K163" s="231">
        <v>782.95</v>
      </c>
      <c r="L163" s="231">
        <v>710</v>
      </c>
      <c r="M163" s="231">
        <v>33.564430000000002</v>
      </c>
      <c r="N163" s="1"/>
      <c r="O163" s="1"/>
    </row>
    <row r="164" spans="1:15" ht="12.75" customHeight="1">
      <c r="A164" s="30">
        <v>154</v>
      </c>
      <c r="B164" s="217" t="s">
        <v>347</v>
      </c>
      <c r="C164" s="231">
        <v>170.05</v>
      </c>
      <c r="D164" s="232">
        <v>169.58333333333334</v>
      </c>
      <c r="E164" s="232">
        <v>167.26666666666668</v>
      </c>
      <c r="F164" s="232">
        <v>164.48333333333335</v>
      </c>
      <c r="G164" s="232">
        <v>162.16666666666669</v>
      </c>
      <c r="H164" s="232">
        <v>172.36666666666667</v>
      </c>
      <c r="I164" s="232">
        <v>174.68333333333334</v>
      </c>
      <c r="J164" s="232">
        <v>177.46666666666667</v>
      </c>
      <c r="K164" s="231">
        <v>171.9</v>
      </c>
      <c r="L164" s="231">
        <v>166.8</v>
      </c>
      <c r="M164" s="231">
        <v>3.4410500000000002</v>
      </c>
      <c r="N164" s="1"/>
      <c r="O164" s="1"/>
    </row>
    <row r="165" spans="1:15" ht="12.75" customHeight="1">
      <c r="A165" s="30">
        <v>155</v>
      </c>
      <c r="B165" s="217" t="s">
        <v>348</v>
      </c>
      <c r="C165" s="231">
        <v>110</v>
      </c>
      <c r="D165" s="232">
        <v>110.23333333333333</v>
      </c>
      <c r="E165" s="232">
        <v>108.86666666666667</v>
      </c>
      <c r="F165" s="232">
        <v>107.73333333333333</v>
      </c>
      <c r="G165" s="232">
        <v>106.36666666666667</v>
      </c>
      <c r="H165" s="232">
        <v>111.36666666666667</v>
      </c>
      <c r="I165" s="232">
        <v>112.73333333333332</v>
      </c>
      <c r="J165" s="232">
        <v>113.86666666666667</v>
      </c>
      <c r="K165" s="231">
        <v>111.6</v>
      </c>
      <c r="L165" s="231">
        <v>109.1</v>
      </c>
      <c r="M165" s="231">
        <v>28.991140000000001</v>
      </c>
      <c r="N165" s="1"/>
      <c r="O165" s="1"/>
    </row>
    <row r="166" spans="1:15" ht="12.75" customHeight="1">
      <c r="A166" s="30">
        <v>156</v>
      </c>
      <c r="B166" s="217" t="s">
        <v>252</v>
      </c>
      <c r="C166" s="231">
        <v>276.60000000000002</v>
      </c>
      <c r="D166" s="232">
        <v>275.95</v>
      </c>
      <c r="E166" s="232">
        <v>272.89999999999998</v>
      </c>
      <c r="F166" s="232">
        <v>269.2</v>
      </c>
      <c r="G166" s="232">
        <v>266.14999999999998</v>
      </c>
      <c r="H166" s="232">
        <v>279.64999999999998</v>
      </c>
      <c r="I166" s="232">
        <v>282.70000000000005</v>
      </c>
      <c r="J166" s="232">
        <v>286.39999999999998</v>
      </c>
      <c r="K166" s="231">
        <v>279</v>
      </c>
      <c r="L166" s="231">
        <v>272.25</v>
      </c>
      <c r="M166" s="231">
        <v>4.4647699999999997</v>
      </c>
      <c r="N166" s="1"/>
      <c r="O166" s="1"/>
    </row>
    <row r="167" spans="1:15" ht="12.75" customHeight="1">
      <c r="A167" s="30">
        <v>157</v>
      </c>
      <c r="B167" s="217" t="s">
        <v>817</v>
      </c>
      <c r="C167" s="231">
        <v>1008.35</v>
      </c>
      <c r="D167" s="232">
        <v>1010.6666666666666</v>
      </c>
      <c r="E167" s="232">
        <v>994.98333333333335</v>
      </c>
      <c r="F167" s="232">
        <v>981.61666666666667</v>
      </c>
      <c r="G167" s="232">
        <v>965.93333333333339</v>
      </c>
      <c r="H167" s="232">
        <v>1024.0333333333333</v>
      </c>
      <c r="I167" s="232">
        <v>1039.7166666666665</v>
      </c>
      <c r="J167" s="232">
        <v>1053.0833333333333</v>
      </c>
      <c r="K167" s="231">
        <v>1026.3499999999999</v>
      </c>
      <c r="L167" s="231">
        <v>997.3</v>
      </c>
      <c r="M167" s="231">
        <v>1.69163</v>
      </c>
      <c r="N167" s="1"/>
      <c r="O167" s="1"/>
    </row>
    <row r="168" spans="1:15" ht="12.75" customHeight="1">
      <c r="A168" s="30">
        <v>158</v>
      </c>
      <c r="B168" s="217" t="s">
        <v>103</v>
      </c>
      <c r="C168" s="231">
        <v>105.25</v>
      </c>
      <c r="D168" s="232">
        <v>105.3</v>
      </c>
      <c r="E168" s="232">
        <v>104</v>
      </c>
      <c r="F168" s="232">
        <v>102.75</v>
      </c>
      <c r="G168" s="232">
        <v>101.45</v>
      </c>
      <c r="H168" s="232">
        <v>106.55</v>
      </c>
      <c r="I168" s="232">
        <v>107.84999999999998</v>
      </c>
      <c r="J168" s="232">
        <v>109.1</v>
      </c>
      <c r="K168" s="231">
        <v>106.6</v>
      </c>
      <c r="L168" s="231">
        <v>104.05</v>
      </c>
      <c r="M168" s="231">
        <v>272.32148000000001</v>
      </c>
      <c r="N168" s="1"/>
      <c r="O168" s="1"/>
    </row>
    <row r="169" spans="1:15" ht="12.75" customHeight="1">
      <c r="A169" s="30">
        <v>159</v>
      </c>
      <c r="B169" s="217" t="s">
        <v>350</v>
      </c>
      <c r="C169" s="231">
        <v>1571.5</v>
      </c>
      <c r="D169" s="232">
        <v>1584.2833333333335</v>
      </c>
      <c r="E169" s="232">
        <v>1553.9666666666672</v>
      </c>
      <c r="F169" s="232">
        <v>1536.4333333333336</v>
      </c>
      <c r="G169" s="232">
        <v>1506.1166666666672</v>
      </c>
      <c r="H169" s="232">
        <v>1601.8166666666671</v>
      </c>
      <c r="I169" s="232">
        <v>1632.1333333333332</v>
      </c>
      <c r="J169" s="232">
        <v>1649.666666666667</v>
      </c>
      <c r="K169" s="231">
        <v>1614.6</v>
      </c>
      <c r="L169" s="231">
        <v>1566.75</v>
      </c>
      <c r="M169" s="231">
        <v>0.54874999999999996</v>
      </c>
      <c r="N169" s="1"/>
      <c r="O169" s="1"/>
    </row>
    <row r="170" spans="1:15" ht="12.75" customHeight="1">
      <c r="A170" s="30">
        <v>160</v>
      </c>
      <c r="B170" s="217" t="s">
        <v>106</v>
      </c>
      <c r="C170" s="231">
        <v>38.700000000000003</v>
      </c>
      <c r="D170" s="232">
        <v>38.716666666666669</v>
      </c>
      <c r="E170" s="232">
        <v>38.483333333333334</v>
      </c>
      <c r="F170" s="232">
        <v>38.266666666666666</v>
      </c>
      <c r="G170" s="232">
        <v>38.033333333333331</v>
      </c>
      <c r="H170" s="232">
        <v>38.933333333333337</v>
      </c>
      <c r="I170" s="232">
        <v>39.166666666666671</v>
      </c>
      <c r="J170" s="232">
        <v>39.38333333333334</v>
      </c>
      <c r="K170" s="231">
        <v>38.950000000000003</v>
      </c>
      <c r="L170" s="231">
        <v>38.5</v>
      </c>
      <c r="M170" s="231">
        <v>38.659939999999999</v>
      </c>
      <c r="N170" s="1"/>
      <c r="O170" s="1"/>
    </row>
    <row r="171" spans="1:15" ht="12.75" customHeight="1">
      <c r="A171" s="30">
        <v>161</v>
      </c>
      <c r="B171" s="217" t="s">
        <v>351</v>
      </c>
      <c r="C171" s="231">
        <v>2362.4499999999998</v>
      </c>
      <c r="D171" s="232">
        <v>2359.2666666666664</v>
      </c>
      <c r="E171" s="232">
        <v>2338.5333333333328</v>
      </c>
      <c r="F171" s="232">
        <v>2314.6166666666663</v>
      </c>
      <c r="G171" s="232">
        <v>2293.8833333333328</v>
      </c>
      <c r="H171" s="232">
        <v>2383.1833333333329</v>
      </c>
      <c r="I171" s="232">
        <v>2403.9166666666665</v>
      </c>
      <c r="J171" s="232">
        <v>2427.833333333333</v>
      </c>
      <c r="K171" s="231">
        <v>2380</v>
      </c>
      <c r="L171" s="231">
        <v>2335.35</v>
      </c>
      <c r="M171" s="231">
        <v>0.12698000000000001</v>
      </c>
      <c r="N171" s="1"/>
      <c r="O171" s="1"/>
    </row>
    <row r="172" spans="1:15" ht="12.75" customHeight="1">
      <c r="A172" s="30">
        <v>162</v>
      </c>
      <c r="B172" s="217" t="s">
        <v>352</v>
      </c>
      <c r="C172" s="231">
        <v>2920.75</v>
      </c>
      <c r="D172" s="232">
        <v>2935.4</v>
      </c>
      <c r="E172" s="232">
        <v>2886.8</v>
      </c>
      <c r="F172" s="232">
        <v>2852.85</v>
      </c>
      <c r="G172" s="232">
        <v>2804.25</v>
      </c>
      <c r="H172" s="232">
        <v>2969.3500000000004</v>
      </c>
      <c r="I172" s="232">
        <v>3017.95</v>
      </c>
      <c r="J172" s="232">
        <v>3051.9000000000005</v>
      </c>
      <c r="K172" s="231">
        <v>2984</v>
      </c>
      <c r="L172" s="231">
        <v>2901.45</v>
      </c>
      <c r="M172" s="231">
        <v>0.10228</v>
      </c>
      <c r="N172" s="1"/>
      <c r="O172" s="1"/>
    </row>
    <row r="173" spans="1:15" ht="12.75" customHeight="1">
      <c r="A173" s="30">
        <v>163</v>
      </c>
      <c r="B173" s="217" t="s">
        <v>353</v>
      </c>
      <c r="C173" s="231">
        <v>145.5</v>
      </c>
      <c r="D173" s="232">
        <v>145.68333333333334</v>
      </c>
      <c r="E173" s="232">
        <v>143.06666666666666</v>
      </c>
      <c r="F173" s="232">
        <v>140.63333333333333</v>
      </c>
      <c r="G173" s="232">
        <v>138.01666666666665</v>
      </c>
      <c r="H173" s="232">
        <v>148.11666666666667</v>
      </c>
      <c r="I173" s="232">
        <v>150.73333333333335</v>
      </c>
      <c r="J173" s="232">
        <v>153.16666666666669</v>
      </c>
      <c r="K173" s="231">
        <v>148.30000000000001</v>
      </c>
      <c r="L173" s="231">
        <v>143.25</v>
      </c>
      <c r="M173" s="231">
        <v>14.881320000000001</v>
      </c>
      <c r="N173" s="1"/>
      <c r="O173" s="1"/>
    </row>
    <row r="174" spans="1:15" ht="12.75" customHeight="1">
      <c r="A174" s="30">
        <v>164</v>
      </c>
      <c r="B174" s="217" t="s">
        <v>253</v>
      </c>
      <c r="C174" s="231">
        <v>1281.95</v>
      </c>
      <c r="D174" s="232">
        <v>1287.5333333333335</v>
      </c>
      <c r="E174" s="232">
        <v>1266.616666666667</v>
      </c>
      <c r="F174" s="232">
        <v>1251.2833333333335</v>
      </c>
      <c r="G174" s="232">
        <v>1230.366666666667</v>
      </c>
      <c r="H174" s="232">
        <v>1302.866666666667</v>
      </c>
      <c r="I174" s="232">
        <v>1323.7833333333335</v>
      </c>
      <c r="J174" s="232">
        <v>1339.116666666667</v>
      </c>
      <c r="K174" s="231">
        <v>1308.45</v>
      </c>
      <c r="L174" s="231">
        <v>1272.2</v>
      </c>
      <c r="M174" s="231">
        <v>1.95502</v>
      </c>
      <c r="N174" s="1"/>
      <c r="O174" s="1"/>
    </row>
    <row r="175" spans="1:15" ht="12.75" customHeight="1">
      <c r="A175" s="30">
        <v>165</v>
      </c>
      <c r="B175" s="217" t="s">
        <v>354</v>
      </c>
      <c r="C175" s="231">
        <v>1324.75</v>
      </c>
      <c r="D175" s="232">
        <v>1326.3333333333333</v>
      </c>
      <c r="E175" s="232">
        <v>1320.1666666666665</v>
      </c>
      <c r="F175" s="232">
        <v>1315.5833333333333</v>
      </c>
      <c r="G175" s="232">
        <v>1309.4166666666665</v>
      </c>
      <c r="H175" s="232">
        <v>1330.9166666666665</v>
      </c>
      <c r="I175" s="232">
        <v>1337.083333333333</v>
      </c>
      <c r="J175" s="232">
        <v>1341.6666666666665</v>
      </c>
      <c r="K175" s="231">
        <v>1332.5</v>
      </c>
      <c r="L175" s="231">
        <v>1321.75</v>
      </c>
      <c r="M175" s="231">
        <v>0.11562</v>
      </c>
      <c r="N175" s="1"/>
      <c r="O175" s="1"/>
    </row>
    <row r="176" spans="1:15" ht="12.75" customHeight="1">
      <c r="A176" s="30">
        <v>166</v>
      </c>
      <c r="B176" s="217" t="s">
        <v>104</v>
      </c>
      <c r="C176" s="231">
        <v>416.45</v>
      </c>
      <c r="D176" s="232">
        <v>417.76666666666665</v>
      </c>
      <c r="E176" s="232">
        <v>412.93333333333328</v>
      </c>
      <c r="F176" s="232">
        <v>409.41666666666663</v>
      </c>
      <c r="G176" s="232">
        <v>404.58333333333326</v>
      </c>
      <c r="H176" s="232">
        <v>421.2833333333333</v>
      </c>
      <c r="I176" s="232">
        <v>426.11666666666667</v>
      </c>
      <c r="J176" s="232">
        <v>429.63333333333333</v>
      </c>
      <c r="K176" s="231">
        <v>422.6</v>
      </c>
      <c r="L176" s="231">
        <v>414.25</v>
      </c>
      <c r="M176" s="231">
        <v>4.8768900000000004</v>
      </c>
      <c r="N176" s="1"/>
      <c r="O176" s="1"/>
    </row>
    <row r="177" spans="1:15" ht="12.75" customHeight="1">
      <c r="A177" s="30">
        <v>167</v>
      </c>
      <c r="B177" s="217" t="s">
        <v>818</v>
      </c>
      <c r="C177" s="231">
        <v>955.85</v>
      </c>
      <c r="D177" s="232">
        <v>954.51666666666677</v>
      </c>
      <c r="E177" s="232">
        <v>935.33333333333348</v>
      </c>
      <c r="F177" s="232">
        <v>914.81666666666672</v>
      </c>
      <c r="G177" s="232">
        <v>895.63333333333344</v>
      </c>
      <c r="H177" s="232">
        <v>975.03333333333353</v>
      </c>
      <c r="I177" s="232">
        <v>994.2166666666667</v>
      </c>
      <c r="J177" s="232">
        <v>1014.7333333333336</v>
      </c>
      <c r="K177" s="231">
        <v>973.7</v>
      </c>
      <c r="L177" s="231">
        <v>934</v>
      </c>
      <c r="M177" s="231">
        <v>0.74261999999999995</v>
      </c>
      <c r="N177" s="1"/>
      <c r="O177" s="1"/>
    </row>
    <row r="178" spans="1:15" ht="12.75" customHeight="1">
      <c r="A178" s="30">
        <v>168</v>
      </c>
      <c r="B178" s="217" t="s">
        <v>355</v>
      </c>
      <c r="C178" s="231">
        <v>1891.15</v>
      </c>
      <c r="D178" s="232">
        <v>1876.4166666666667</v>
      </c>
      <c r="E178" s="232">
        <v>1852.9333333333334</v>
      </c>
      <c r="F178" s="232">
        <v>1814.7166666666667</v>
      </c>
      <c r="G178" s="232">
        <v>1791.2333333333333</v>
      </c>
      <c r="H178" s="232">
        <v>1914.6333333333334</v>
      </c>
      <c r="I178" s="232">
        <v>1938.1166666666666</v>
      </c>
      <c r="J178" s="232">
        <v>1976.3333333333335</v>
      </c>
      <c r="K178" s="231">
        <v>1899.9</v>
      </c>
      <c r="L178" s="231">
        <v>1838.2</v>
      </c>
      <c r="M178" s="231">
        <v>1.00108</v>
      </c>
      <c r="N178" s="1"/>
      <c r="O178" s="1"/>
    </row>
    <row r="179" spans="1:15" ht="12.75" customHeight="1">
      <c r="A179" s="30">
        <v>169</v>
      </c>
      <c r="B179" s="217" t="s">
        <v>254</v>
      </c>
      <c r="C179" s="231">
        <v>439.8</v>
      </c>
      <c r="D179" s="232">
        <v>440.68333333333334</v>
      </c>
      <c r="E179" s="232">
        <v>437.91666666666669</v>
      </c>
      <c r="F179" s="232">
        <v>436.03333333333336</v>
      </c>
      <c r="G179" s="232">
        <v>433.26666666666671</v>
      </c>
      <c r="H179" s="232">
        <v>442.56666666666666</v>
      </c>
      <c r="I179" s="232">
        <v>445.33333333333331</v>
      </c>
      <c r="J179" s="232">
        <v>447.21666666666664</v>
      </c>
      <c r="K179" s="231">
        <v>443.45</v>
      </c>
      <c r="L179" s="231">
        <v>438.8</v>
      </c>
      <c r="M179" s="231">
        <v>0.35565999999999998</v>
      </c>
      <c r="N179" s="1"/>
      <c r="O179" s="1"/>
    </row>
    <row r="180" spans="1:15" ht="12.75" customHeight="1">
      <c r="A180" s="30">
        <v>170</v>
      </c>
      <c r="B180" s="217" t="s">
        <v>107</v>
      </c>
      <c r="C180" s="231">
        <v>925.75</v>
      </c>
      <c r="D180" s="232">
        <v>923.69999999999993</v>
      </c>
      <c r="E180" s="232">
        <v>914.09999999999991</v>
      </c>
      <c r="F180" s="232">
        <v>902.44999999999993</v>
      </c>
      <c r="G180" s="232">
        <v>892.84999999999991</v>
      </c>
      <c r="H180" s="232">
        <v>935.34999999999991</v>
      </c>
      <c r="I180" s="232">
        <v>944.95</v>
      </c>
      <c r="J180" s="232">
        <v>956.59999999999991</v>
      </c>
      <c r="K180" s="231">
        <v>933.3</v>
      </c>
      <c r="L180" s="231">
        <v>912.05</v>
      </c>
      <c r="M180" s="231">
        <v>11.60854</v>
      </c>
      <c r="N180" s="1"/>
      <c r="O180" s="1"/>
    </row>
    <row r="181" spans="1:15" ht="12.75" customHeight="1">
      <c r="A181" s="30">
        <v>171</v>
      </c>
      <c r="B181" s="217" t="s">
        <v>255</v>
      </c>
      <c r="C181" s="231">
        <v>420.6</v>
      </c>
      <c r="D181" s="232">
        <v>420.59999999999997</v>
      </c>
      <c r="E181" s="232">
        <v>419.19999999999993</v>
      </c>
      <c r="F181" s="232">
        <v>417.79999999999995</v>
      </c>
      <c r="G181" s="232">
        <v>416.39999999999992</v>
      </c>
      <c r="H181" s="232">
        <v>421.99999999999994</v>
      </c>
      <c r="I181" s="232">
        <v>423.39999999999992</v>
      </c>
      <c r="J181" s="232">
        <v>424.79999999999995</v>
      </c>
      <c r="K181" s="231">
        <v>422</v>
      </c>
      <c r="L181" s="231">
        <v>419.2</v>
      </c>
      <c r="M181" s="231">
        <v>2.9285000000000001</v>
      </c>
      <c r="N181" s="1"/>
      <c r="O181" s="1"/>
    </row>
    <row r="182" spans="1:15" ht="12.75" customHeight="1">
      <c r="A182" s="30">
        <v>172</v>
      </c>
      <c r="B182" s="217" t="s">
        <v>108</v>
      </c>
      <c r="C182" s="231">
        <v>1167.5</v>
      </c>
      <c r="D182" s="232">
        <v>1158.1166666666668</v>
      </c>
      <c r="E182" s="232">
        <v>1139.3333333333335</v>
      </c>
      <c r="F182" s="232">
        <v>1111.1666666666667</v>
      </c>
      <c r="G182" s="232">
        <v>1092.3833333333334</v>
      </c>
      <c r="H182" s="232">
        <v>1186.2833333333335</v>
      </c>
      <c r="I182" s="232">
        <v>1205.0666666666668</v>
      </c>
      <c r="J182" s="232">
        <v>1233.2333333333336</v>
      </c>
      <c r="K182" s="231">
        <v>1176.9000000000001</v>
      </c>
      <c r="L182" s="231">
        <v>1129.95</v>
      </c>
      <c r="M182" s="231">
        <v>11.11922</v>
      </c>
      <c r="N182" s="1"/>
      <c r="O182" s="1"/>
    </row>
    <row r="183" spans="1:15" ht="12.75" customHeight="1">
      <c r="A183" s="30">
        <v>173</v>
      </c>
      <c r="B183" s="217" t="s">
        <v>109</v>
      </c>
      <c r="C183" s="231">
        <v>285.7</v>
      </c>
      <c r="D183" s="232">
        <v>285.21666666666664</v>
      </c>
      <c r="E183" s="232">
        <v>282.73333333333329</v>
      </c>
      <c r="F183" s="232">
        <v>279.76666666666665</v>
      </c>
      <c r="G183" s="232">
        <v>277.2833333333333</v>
      </c>
      <c r="H183" s="232">
        <v>288.18333333333328</v>
      </c>
      <c r="I183" s="232">
        <v>290.66666666666663</v>
      </c>
      <c r="J183" s="232">
        <v>293.63333333333327</v>
      </c>
      <c r="K183" s="231">
        <v>287.7</v>
      </c>
      <c r="L183" s="231">
        <v>282.25</v>
      </c>
      <c r="M183" s="231">
        <v>4.88035</v>
      </c>
      <c r="N183" s="1"/>
      <c r="O183" s="1"/>
    </row>
    <row r="184" spans="1:15" ht="12.75" customHeight="1">
      <c r="A184" s="30">
        <v>174</v>
      </c>
      <c r="B184" s="217" t="s">
        <v>356</v>
      </c>
      <c r="C184" s="231">
        <v>294.10000000000002</v>
      </c>
      <c r="D184" s="232">
        <v>294.38333333333333</v>
      </c>
      <c r="E184" s="232">
        <v>291.81666666666666</v>
      </c>
      <c r="F184" s="232">
        <v>289.53333333333336</v>
      </c>
      <c r="G184" s="232">
        <v>286.9666666666667</v>
      </c>
      <c r="H184" s="232">
        <v>296.66666666666663</v>
      </c>
      <c r="I184" s="232">
        <v>299.23333333333323</v>
      </c>
      <c r="J184" s="232">
        <v>301.51666666666659</v>
      </c>
      <c r="K184" s="231">
        <v>296.95</v>
      </c>
      <c r="L184" s="231">
        <v>292.10000000000002</v>
      </c>
      <c r="M184" s="231">
        <v>2.6756600000000001</v>
      </c>
      <c r="N184" s="1"/>
      <c r="O184" s="1"/>
    </row>
    <row r="185" spans="1:15" ht="12.75" customHeight="1">
      <c r="A185" s="30">
        <v>175</v>
      </c>
      <c r="B185" s="217" t="s">
        <v>110</v>
      </c>
      <c r="C185" s="231">
        <v>1596.25</v>
      </c>
      <c r="D185" s="232">
        <v>1599.5833333333333</v>
      </c>
      <c r="E185" s="232">
        <v>1587.2166666666665</v>
      </c>
      <c r="F185" s="232">
        <v>1578.1833333333332</v>
      </c>
      <c r="G185" s="232">
        <v>1565.8166666666664</v>
      </c>
      <c r="H185" s="232">
        <v>1608.6166666666666</v>
      </c>
      <c r="I185" s="232">
        <v>1620.9833333333333</v>
      </c>
      <c r="J185" s="232">
        <v>1630.0166666666667</v>
      </c>
      <c r="K185" s="231">
        <v>1611.95</v>
      </c>
      <c r="L185" s="231">
        <v>1590.55</v>
      </c>
      <c r="M185" s="231">
        <v>6.0883200000000004</v>
      </c>
      <c r="N185" s="1"/>
      <c r="O185" s="1"/>
    </row>
    <row r="186" spans="1:15" ht="12.75" customHeight="1">
      <c r="A186" s="30">
        <v>176</v>
      </c>
      <c r="B186" s="217" t="s">
        <v>357</v>
      </c>
      <c r="C186" s="231">
        <v>579.79999999999995</v>
      </c>
      <c r="D186" s="232">
        <v>583.5333333333333</v>
      </c>
      <c r="E186" s="232">
        <v>574.31666666666661</v>
      </c>
      <c r="F186" s="232">
        <v>568.83333333333326</v>
      </c>
      <c r="G186" s="232">
        <v>559.61666666666656</v>
      </c>
      <c r="H186" s="232">
        <v>589.01666666666665</v>
      </c>
      <c r="I186" s="232">
        <v>598.23333333333335</v>
      </c>
      <c r="J186" s="232">
        <v>603.7166666666667</v>
      </c>
      <c r="K186" s="231">
        <v>592.75</v>
      </c>
      <c r="L186" s="231">
        <v>578.04999999999995</v>
      </c>
      <c r="M186" s="231">
        <v>3.99546</v>
      </c>
      <c r="N186" s="1"/>
      <c r="O186" s="1"/>
    </row>
    <row r="187" spans="1:15" ht="12.75" customHeight="1">
      <c r="A187" s="30">
        <v>177</v>
      </c>
      <c r="B187" s="217" t="s">
        <v>854</v>
      </c>
      <c r="C187" s="231">
        <v>285.05</v>
      </c>
      <c r="D187" s="232">
        <v>284.45</v>
      </c>
      <c r="E187" s="232">
        <v>281.25</v>
      </c>
      <c r="F187" s="232">
        <v>277.45</v>
      </c>
      <c r="G187" s="232">
        <v>274.25</v>
      </c>
      <c r="H187" s="232">
        <v>288.25</v>
      </c>
      <c r="I187" s="232">
        <v>291.44999999999993</v>
      </c>
      <c r="J187" s="232">
        <v>295.25</v>
      </c>
      <c r="K187" s="231">
        <v>287.64999999999998</v>
      </c>
      <c r="L187" s="231">
        <v>280.64999999999998</v>
      </c>
      <c r="M187" s="231">
        <v>2.5553300000000001</v>
      </c>
      <c r="N187" s="1"/>
      <c r="O187" s="1"/>
    </row>
    <row r="188" spans="1:15" ht="12.75" customHeight="1">
      <c r="A188" s="30">
        <v>178</v>
      </c>
      <c r="B188" s="217" t="s">
        <v>359</v>
      </c>
      <c r="C188" s="231">
        <v>1815.6</v>
      </c>
      <c r="D188" s="232">
        <v>1816.2833333333335</v>
      </c>
      <c r="E188" s="232">
        <v>1807.116666666667</v>
      </c>
      <c r="F188" s="232">
        <v>1798.6333333333334</v>
      </c>
      <c r="G188" s="232">
        <v>1789.4666666666669</v>
      </c>
      <c r="H188" s="232">
        <v>1824.7666666666671</v>
      </c>
      <c r="I188" s="232">
        <v>1833.9333333333336</v>
      </c>
      <c r="J188" s="232">
        <v>1842.4166666666672</v>
      </c>
      <c r="K188" s="231">
        <v>1825.45</v>
      </c>
      <c r="L188" s="231">
        <v>1807.8</v>
      </c>
      <c r="M188" s="231">
        <v>1.40418</v>
      </c>
      <c r="N188" s="1"/>
      <c r="O188" s="1"/>
    </row>
    <row r="189" spans="1:15" ht="12.75" customHeight="1">
      <c r="A189" s="30">
        <v>179</v>
      </c>
      <c r="B189" s="217" t="s">
        <v>360</v>
      </c>
      <c r="C189" s="231">
        <v>635.5</v>
      </c>
      <c r="D189" s="232">
        <v>639.5</v>
      </c>
      <c r="E189" s="232">
        <v>629</v>
      </c>
      <c r="F189" s="232">
        <v>622.5</v>
      </c>
      <c r="G189" s="232">
        <v>612</v>
      </c>
      <c r="H189" s="232">
        <v>646</v>
      </c>
      <c r="I189" s="232">
        <v>656.5</v>
      </c>
      <c r="J189" s="232">
        <v>663</v>
      </c>
      <c r="K189" s="231">
        <v>650</v>
      </c>
      <c r="L189" s="231">
        <v>633</v>
      </c>
      <c r="M189" s="231">
        <v>0.32073000000000002</v>
      </c>
      <c r="N189" s="1"/>
      <c r="O189" s="1"/>
    </row>
    <row r="190" spans="1:15" ht="12.75" customHeight="1">
      <c r="A190" s="30">
        <v>180</v>
      </c>
      <c r="B190" s="217" t="s">
        <v>361</v>
      </c>
      <c r="C190" s="231">
        <v>232.25</v>
      </c>
      <c r="D190" s="232">
        <v>232.15</v>
      </c>
      <c r="E190" s="232">
        <v>229.3</v>
      </c>
      <c r="F190" s="232">
        <v>226.35</v>
      </c>
      <c r="G190" s="232">
        <v>223.5</v>
      </c>
      <c r="H190" s="232">
        <v>235.10000000000002</v>
      </c>
      <c r="I190" s="232">
        <v>237.95</v>
      </c>
      <c r="J190" s="232">
        <v>240.90000000000003</v>
      </c>
      <c r="K190" s="231">
        <v>235</v>
      </c>
      <c r="L190" s="231">
        <v>229.2</v>
      </c>
      <c r="M190" s="231">
        <v>1.8226</v>
      </c>
      <c r="N190" s="1"/>
      <c r="O190" s="1"/>
    </row>
    <row r="191" spans="1:15" ht="12.75" customHeight="1">
      <c r="A191" s="30">
        <v>181</v>
      </c>
      <c r="B191" s="217" t="s">
        <v>362</v>
      </c>
      <c r="C191" s="231">
        <v>3171.2</v>
      </c>
      <c r="D191" s="232">
        <v>3183.0833333333335</v>
      </c>
      <c r="E191" s="232">
        <v>3119.3666666666668</v>
      </c>
      <c r="F191" s="232">
        <v>3067.5333333333333</v>
      </c>
      <c r="G191" s="232">
        <v>3003.8166666666666</v>
      </c>
      <c r="H191" s="232">
        <v>3234.916666666667</v>
      </c>
      <c r="I191" s="232">
        <v>3298.6333333333332</v>
      </c>
      <c r="J191" s="232">
        <v>3350.4666666666672</v>
      </c>
      <c r="K191" s="231">
        <v>3246.8</v>
      </c>
      <c r="L191" s="231">
        <v>3131.25</v>
      </c>
      <c r="M191" s="231">
        <v>1.1642999999999999</v>
      </c>
      <c r="N191" s="1"/>
      <c r="O191" s="1"/>
    </row>
    <row r="192" spans="1:15" ht="12.75" customHeight="1">
      <c r="A192" s="30">
        <v>182</v>
      </c>
      <c r="B192" s="217" t="s">
        <v>111</v>
      </c>
      <c r="C192" s="231">
        <v>509.35</v>
      </c>
      <c r="D192" s="232">
        <v>509.5</v>
      </c>
      <c r="E192" s="232">
        <v>505.29999999999995</v>
      </c>
      <c r="F192" s="232">
        <v>501.24999999999994</v>
      </c>
      <c r="G192" s="232">
        <v>497.0499999999999</v>
      </c>
      <c r="H192" s="232">
        <v>513.54999999999995</v>
      </c>
      <c r="I192" s="232">
        <v>517.75</v>
      </c>
      <c r="J192" s="232">
        <v>521.80000000000007</v>
      </c>
      <c r="K192" s="231">
        <v>513.70000000000005</v>
      </c>
      <c r="L192" s="231">
        <v>505.45</v>
      </c>
      <c r="M192" s="231">
        <v>6.8063399999999996</v>
      </c>
      <c r="N192" s="1"/>
      <c r="O192" s="1"/>
    </row>
    <row r="193" spans="1:15" ht="12.75" customHeight="1">
      <c r="A193" s="30">
        <v>183</v>
      </c>
      <c r="B193" s="217" t="s">
        <v>363</v>
      </c>
      <c r="C193" s="231">
        <v>546.6</v>
      </c>
      <c r="D193" s="232">
        <v>547.69999999999993</v>
      </c>
      <c r="E193" s="232">
        <v>542.89999999999986</v>
      </c>
      <c r="F193" s="232">
        <v>539.19999999999993</v>
      </c>
      <c r="G193" s="232">
        <v>534.39999999999986</v>
      </c>
      <c r="H193" s="232">
        <v>551.39999999999986</v>
      </c>
      <c r="I193" s="232">
        <v>556.19999999999982</v>
      </c>
      <c r="J193" s="232">
        <v>559.89999999999986</v>
      </c>
      <c r="K193" s="231">
        <v>552.5</v>
      </c>
      <c r="L193" s="231">
        <v>544</v>
      </c>
      <c r="M193" s="231">
        <v>6.3464900000000002</v>
      </c>
      <c r="N193" s="1"/>
      <c r="O193" s="1"/>
    </row>
    <row r="194" spans="1:15" ht="12.75" customHeight="1">
      <c r="A194" s="30">
        <v>184</v>
      </c>
      <c r="B194" s="217" t="s">
        <v>364</v>
      </c>
      <c r="C194" s="231">
        <v>107.9</v>
      </c>
      <c r="D194" s="232">
        <v>108.60000000000001</v>
      </c>
      <c r="E194" s="232">
        <v>106.70000000000002</v>
      </c>
      <c r="F194" s="232">
        <v>105.50000000000001</v>
      </c>
      <c r="G194" s="232">
        <v>103.60000000000002</v>
      </c>
      <c r="H194" s="232">
        <v>109.80000000000001</v>
      </c>
      <c r="I194" s="232">
        <v>111.70000000000002</v>
      </c>
      <c r="J194" s="232">
        <v>112.9</v>
      </c>
      <c r="K194" s="231">
        <v>110.5</v>
      </c>
      <c r="L194" s="231">
        <v>107.4</v>
      </c>
      <c r="M194" s="231">
        <v>15.16492</v>
      </c>
      <c r="N194" s="1"/>
      <c r="O194" s="1"/>
    </row>
    <row r="195" spans="1:15" ht="12.75" customHeight="1">
      <c r="A195" s="30">
        <v>185</v>
      </c>
      <c r="B195" s="217" t="s">
        <v>365</v>
      </c>
      <c r="C195" s="231">
        <v>128.80000000000001</v>
      </c>
      <c r="D195" s="232">
        <v>128.88333333333333</v>
      </c>
      <c r="E195" s="232">
        <v>127.91666666666666</v>
      </c>
      <c r="F195" s="232">
        <v>127.03333333333333</v>
      </c>
      <c r="G195" s="232">
        <v>126.06666666666666</v>
      </c>
      <c r="H195" s="232">
        <v>129.76666666666665</v>
      </c>
      <c r="I195" s="232">
        <v>130.73333333333335</v>
      </c>
      <c r="J195" s="232">
        <v>131.61666666666665</v>
      </c>
      <c r="K195" s="231">
        <v>129.85</v>
      </c>
      <c r="L195" s="231">
        <v>128</v>
      </c>
      <c r="M195" s="231">
        <v>10.842639999999999</v>
      </c>
      <c r="N195" s="1"/>
      <c r="O195" s="1"/>
    </row>
    <row r="196" spans="1:15" ht="12.75" customHeight="1">
      <c r="A196" s="30">
        <v>186</v>
      </c>
      <c r="B196" s="217" t="s">
        <v>256</v>
      </c>
      <c r="C196" s="231">
        <v>277.35000000000002</v>
      </c>
      <c r="D196" s="232">
        <v>279.06666666666666</v>
      </c>
      <c r="E196" s="232">
        <v>273.73333333333335</v>
      </c>
      <c r="F196" s="232">
        <v>270.11666666666667</v>
      </c>
      <c r="G196" s="232">
        <v>264.78333333333336</v>
      </c>
      <c r="H196" s="232">
        <v>282.68333333333334</v>
      </c>
      <c r="I196" s="232">
        <v>288.01666666666671</v>
      </c>
      <c r="J196" s="232">
        <v>291.63333333333333</v>
      </c>
      <c r="K196" s="231">
        <v>284.39999999999998</v>
      </c>
      <c r="L196" s="231">
        <v>275.45</v>
      </c>
      <c r="M196" s="231">
        <v>6.2354599999999998</v>
      </c>
      <c r="N196" s="1"/>
      <c r="O196" s="1"/>
    </row>
    <row r="197" spans="1:15" ht="12.75" customHeight="1">
      <c r="A197" s="30">
        <v>187</v>
      </c>
      <c r="B197" s="217" t="s">
        <v>367</v>
      </c>
      <c r="C197" s="231">
        <v>976.05</v>
      </c>
      <c r="D197" s="232">
        <v>977.35</v>
      </c>
      <c r="E197" s="232">
        <v>968.7</v>
      </c>
      <c r="F197" s="232">
        <v>961.35</v>
      </c>
      <c r="G197" s="232">
        <v>952.7</v>
      </c>
      <c r="H197" s="232">
        <v>984.7</v>
      </c>
      <c r="I197" s="232">
        <v>993.34999999999991</v>
      </c>
      <c r="J197" s="232">
        <v>1000.7</v>
      </c>
      <c r="K197" s="231">
        <v>986</v>
      </c>
      <c r="L197" s="231">
        <v>970</v>
      </c>
      <c r="M197" s="231">
        <v>0.82906000000000002</v>
      </c>
      <c r="N197" s="1"/>
      <c r="O197" s="1"/>
    </row>
    <row r="198" spans="1:15" ht="12.75" customHeight="1">
      <c r="A198" s="30">
        <v>188</v>
      </c>
      <c r="B198" s="217" t="s">
        <v>113</v>
      </c>
      <c r="C198" s="231">
        <v>1119</v>
      </c>
      <c r="D198" s="232">
        <v>1119.9166666666667</v>
      </c>
      <c r="E198" s="232">
        <v>1110.1333333333334</v>
      </c>
      <c r="F198" s="232">
        <v>1101.2666666666667</v>
      </c>
      <c r="G198" s="232">
        <v>1091.4833333333333</v>
      </c>
      <c r="H198" s="232">
        <v>1128.7833333333335</v>
      </c>
      <c r="I198" s="232">
        <v>1138.5666666666668</v>
      </c>
      <c r="J198" s="232">
        <v>1147.4333333333336</v>
      </c>
      <c r="K198" s="231">
        <v>1129.7</v>
      </c>
      <c r="L198" s="231">
        <v>1111.05</v>
      </c>
      <c r="M198" s="231">
        <v>32.536209999999997</v>
      </c>
      <c r="N198" s="1"/>
      <c r="O198" s="1"/>
    </row>
    <row r="199" spans="1:15" ht="12.75" customHeight="1">
      <c r="A199" s="30">
        <v>189</v>
      </c>
      <c r="B199" s="217" t="s">
        <v>115</v>
      </c>
      <c r="C199" s="231">
        <v>1796.25</v>
      </c>
      <c r="D199" s="232">
        <v>1798.8</v>
      </c>
      <c r="E199" s="232">
        <v>1790.1499999999999</v>
      </c>
      <c r="F199" s="232">
        <v>1784.05</v>
      </c>
      <c r="G199" s="232">
        <v>1775.3999999999999</v>
      </c>
      <c r="H199" s="232">
        <v>1804.8999999999999</v>
      </c>
      <c r="I199" s="232">
        <v>1813.55</v>
      </c>
      <c r="J199" s="232">
        <v>1819.6499999999999</v>
      </c>
      <c r="K199" s="231">
        <v>1807.45</v>
      </c>
      <c r="L199" s="231">
        <v>1792.7</v>
      </c>
      <c r="M199" s="231">
        <v>3.6287600000000002</v>
      </c>
      <c r="N199" s="1"/>
      <c r="O199" s="1"/>
    </row>
    <row r="200" spans="1:15" ht="12.75" customHeight="1">
      <c r="A200" s="30">
        <v>190</v>
      </c>
      <c r="B200" s="217" t="s">
        <v>116</v>
      </c>
      <c r="C200" s="231">
        <v>1615.9</v>
      </c>
      <c r="D200" s="232">
        <v>1607.9666666666665</v>
      </c>
      <c r="E200" s="232">
        <v>1595.9333333333329</v>
      </c>
      <c r="F200" s="232">
        <v>1575.9666666666665</v>
      </c>
      <c r="G200" s="232">
        <v>1563.9333333333329</v>
      </c>
      <c r="H200" s="232">
        <v>1627.9333333333329</v>
      </c>
      <c r="I200" s="232">
        <v>1639.9666666666662</v>
      </c>
      <c r="J200" s="232">
        <v>1659.9333333333329</v>
      </c>
      <c r="K200" s="231">
        <v>1620</v>
      </c>
      <c r="L200" s="231">
        <v>1588</v>
      </c>
      <c r="M200" s="231">
        <v>74.931169999999995</v>
      </c>
      <c r="N200" s="1"/>
      <c r="O200" s="1"/>
    </row>
    <row r="201" spans="1:15" ht="12.75" customHeight="1">
      <c r="A201" s="30">
        <v>191</v>
      </c>
      <c r="B201" s="217" t="s">
        <v>117</v>
      </c>
      <c r="C201" s="231">
        <v>489.95</v>
      </c>
      <c r="D201" s="232">
        <v>488.0333333333333</v>
      </c>
      <c r="E201" s="232">
        <v>483.51666666666659</v>
      </c>
      <c r="F201" s="232">
        <v>477.08333333333331</v>
      </c>
      <c r="G201" s="232">
        <v>472.56666666666661</v>
      </c>
      <c r="H201" s="232">
        <v>494.46666666666658</v>
      </c>
      <c r="I201" s="232">
        <v>498.98333333333323</v>
      </c>
      <c r="J201" s="232">
        <v>505.41666666666657</v>
      </c>
      <c r="K201" s="231">
        <v>492.55</v>
      </c>
      <c r="L201" s="231">
        <v>481.6</v>
      </c>
      <c r="M201" s="231">
        <v>29.834859999999999</v>
      </c>
      <c r="N201" s="1"/>
      <c r="O201" s="1"/>
    </row>
    <row r="202" spans="1:15" ht="12.75" customHeight="1">
      <c r="A202" s="30">
        <v>192</v>
      </c>
      <c r="B202" s="217" t="s">
        <v>368</v>
      </c>
      <c r="C202" s="231">
        <v>67.45</v>
      </c>
      <c r="D202" s="232">
        <v>67.149999999999991</v>
      </c>
      <c r="E202" s="232">
        <v>66.09999999999998</v>
      </c>
      <c r="F202" s="232">
        <v>64.749999999999986</v>
      </c>
      <c r="G202" s="232">
        <v>63.699999999999974</v>
      </c>
      <c r="H202" s="232">
        <v>68.499999999999986</v>
      </c>
      <c r="I202" s="232">
        <v>69.55</v>
      </c>
      <c r="J202" s="232">
        <v>70.899999999999991</v>
      </c>
      <c r="K202" s="231">
        <v>68.2</v>
      </c>
      <c r="L202" s="231">
        <v>65.8</v>
      </c>
      <c r="M202" s="231">
        <v>43.816830000000003</v>
      </c>
      <c r="N202" s="1"/>
      <c r="O202" s="1"/>
    </row>
    <row r="203" spans="1:15" ht="12.75" customHeight="1">
      <c r="A203" s="30">
        <v>193</v>
      </c>
      <c r="B203" s="217" t="s">
        <v>819</v>
      </c>
      <c r="C203" s="231">
        <v>526.1</v>
      </c>
      <c r="D203" s="232">
        <v>526.75</v>
      </c>
      <c r="E203" s="232">
        <v>520.5</v>
      </c>
      <c r="F203" s="232">
        <v>514.9</v>
      </c>
      <c r="G203" s="232">
        <v>508.65</v>
      </c>
      <c r="H203" s="232">
        <v>532.35</v>
      </c>
      <c r="I203" s="232">
        <v>538.6</v>
      </c>
      <c r="J203" s="232">
        <v>544.20000000000005</v>
      </c>
      <c r="K203" s="231">
        <v>533</v>
      </c>
      <c r="L203" s="231">
        <v>521.15</v>
      </c>
      <c r="M203" s="231">
        <v>0.27456999999999998</v>
      </c>
      <c r="N203" s="1"/>
      <c r="O203" s="1"/>
    </row>
    <row r="204" spans="1:15" ht="12.75" customHeight="1">
      <c r="A204" s="30">
        <v>194</v>
      </c>
      <c r="B204" s="217" t="s">
        <v>369</v>
      </c>
      <c r="C204" s="231">
        <v>853.85</v>
      </c>
      <c r="D204" s="232">
        <v>856.48333333333323</v>
      </c>
      <c r="E204" s="232">
        <v>849.36666666666645</v>
      </c>
      <c r="F204" s="232">
        <v>844.88333333333321</v>
      </c>
      <c r="G204" s="232">
        <v>837.76666666666642</v>
      </c>
      <c r="H204" s="232">
        <v>860.96666666666647</v>
      </c>
      <c r="I204" s="232">
        <v>868.08333333333326</v>
      </c>
      <c r="J204" s="232">
        <v>872.56666666666649</v>
      </c>
      <c r="K204" s="231">
        <v>863.6</v>
      </c>
      <c r="L204" s="231">
        <v>852</v>
      </c>
      <c r="M204" s="231">
        <v>1.3662700000000001</v>
      </c>
      <c r="N204" s="1"/>
      <c r="O204" s="1"/>
    </row>
    <row r="205" spans="1:15" ht="12.75" customHeight="1">
      <c r="A205" s="30">
        <v>195</v>
      </c>
      <c r="B205" s="217" t="s">
        <v>370</v>
      </c>
      <c r="C205" s="231">
        <v>896.25</v>
      </c>
      <c r="D205" s="232">
        <v>893.7833333333333</v>
      </c>
      <c r="E205" s="232">
        <v>887.56666666666661</v>
      </c>
      <c r="F205" s="232">
        <v>878.88333333333333</v>
      </c>
      <c r="G205" s="232">
        <v>872.66666666666663</v>
      </c>
      <c r="H205" s="232">
        <v>902.46666666666658</v>
      </c>
      <c r="I205" s="232">
        <v>908.68333333333328</v>
      </c>
      <c r="J205" s="232">
        <v>917.36666666666656</v>
      </c>
      <c r="K205" s="231">
        <v>900</v>
      </c>
      <c r="L205" s="231">
        <v>885.1</v>
      </c>
      <c r="M205" s="231">
        <v>6.4589999999999995E-2</v>
      </c>
      <c r="N205" s="1"/>
      <c r="O205" s="1"/>
    </row>
    <row r="206" spans="1:15" ht="12.75" customHeight="1">
      <c r="A206" s="30">
        <v>196</v>
      </c>
      <c r="B206" s="217" t="s">
        <v>112</v>
      </c>
      <c r="C206" s="231">
        <v>1205.05</v>
      </c>
      <c r="D206" s="232">
        <v>1203.1166666666666</v>
      </c>
      <c r="E206" s="232">
        <v>1196.9333333333332</v>
      </c>
      <c r="F206" s="232">
        <v>1188.8166666666666</v>
      </c>
      <c r="G206" s="232">
        <v>1182.6333333333332</v>
      </c>
      <c r="H206" s="232">
        <v>1211.2333333333331</v>
      </c>
      <c r="I206" s="232">
        <v>1217.4166666666665</v>
      </c>
      <c r="J206" s="232">
        <v>1225.5333333333331</v>
      </c>
      <c r="K206" s="231">
        <v>1209.3</v>
      </c>
      <c r="L206" s="231">
        <v>1195</v>
      </c>
      <c r="M206" s="231">
        <v>5.6123500000000002</v>
      </c>
      <c r="N206" s="1"/>
      <c r="O206" s="1"/>
    </row>
    <row r="207" spans="1:15" ht="12.75" customHeight="1">
      <c r="A207" s="30">
        <v>197</v>
      </c>
      <c r="B207" s="217" t="s">
        <v>118</v>
      </c>
      <c r="C207" s="231">
        <v>2461.5500000000002</v>
      </c>
      <c r="D207" s="232">
        <v>2465.7833333333333</v>
      </c>
      <c r="E207" s="232">
        <v>2452.7666666666664</v>
      </c>
      <c r="F207" s="232">
        <v>2443.9833333333331</v>
      </c>
      <c r="G207" s="232">
        <v>2430.9666666666662</v>
      </c>
      <c r="H207" s="232">
        <v>2474.5666666666666</v>
      </c>
      <c r="I207" s="232">
        <v>2487.5833333333339</v>
      </c>
      <c r="J207" s="232">
        <v>2496.3666666666668</v>
      </c>
      <c r="K207" s="231">
        <v>2478.8000000000002</v>
      </c>
      <c r="L207" s="231">
        <v>2457</v>
      </c>
      <c r="M207" s="231">
        <v>1.97868</v>
      </c>
      <c r="N207" s="1"/>
      <c r="O207" s="1"/>
    </row>
    <row r="208" spans="1:15" ht="12.75" customHeight="1">
      <c r="A208" s="30">
        <v>198</v>
      </c>
      <c r="B208" s="217" t="s">
        <v>767</v>
      </c>
      <c r="C208" s="231">
        <v>307.05</v>
      </c>
      <c r="D208" s="232">
        <v>307.58333333333331</v>
      </c>
      <c r="E208" s="232">
        <v>300.46666666666664</v>
      </c>
      <c r="F208" s="232">
        <v>293.88333333333333</v>
      </c>
      <c r="G208" s="232">
        <v>286.76666666666665</v>
      </c>
      <c r="H208" s="232">
        <v>314.16666666666663</v>
      </c>
      <c r="I208" s="232">
        <v>321.2833333333333</v>
      </c>
      <c r="J208" s="232">
        <v>327.86666666666662</v>
      </c>
      <c r="K208" s="231">
        <v>314.7</v>
      </c>
      <c r="L208" s="231">
        <v>301</v>
      </c>
      <c r="M208" s="231">
        <v>2.8826499999999999</v>
      </c>
      <c r="N208" s="1"/>
      <c r="O208" s="1"/>
    </row>
    <row r="209" spans="1:15" ht="12.75" customHeight="1">
      <c r="A209" s="30">
        <v>199</v>
      </c>
      <c r="B209" s="217" t="s">
        <v>120</v>
      </c>
      <c r="C209" s="231">
        <v>416.9</v>
      </c>
      <c r="D209" s="232">
        <v>416.15000000000003</v>
      </c>
      <c r="E209" s="232">
        <v>412.95000000000005</v>
      </c>
      <c r="F209" s="232">
        <v>409</v>
      </c>
      <c r="G209" s="232">
        <v>405.8</v>
      </c>
      <c r="H209" s="232">
        <v>420.10000000000008</v>
      </c>
      <c r="I209" s="232">
        <v>423.3</v>
      </c>
      <c r="J209" s="232">
        <v>427.25000000000011</v>
      </c>
      <c r="K209" s="231">
        <v>419.35</v>
      </c>
      <c r="L209" s="231">
        <v>412.2</v>
      </c>
      <c r="M209" s="231">
        <v>51.023330000000001</v>
      </c>
      <c r="N209" s="1"/>
      <c r="O209" s="1"/>
    </row>
    <row r="210" spans="1:15" ht="12.75" customHeight="1">
      <c r="A210" s="30">
        <v>200</v>
      </c>
      <c r="B210" s="217" t="s">
        <v>774</v>
      </c>
      <c r="C210" s="231">
        <v>1357.5</v>
      </c>
      <c r="D210" s="232">
        <v>1346.3500000000001</v>
      </c>
      <c r="E210" s="232">
        <v>1325.3000000000002</v>
      </c>
      <c r="F210" s="232">
        <v>1293.1000000000001</v>
      </c>
      <c r="G210" s="232">
        <v>1272.0500000000002</v>
      </c>
      <c r="H210" s="232">
        <v>1378.5500000000002</v>
      </c>
      <c r="I210" s="232">
        <v>1399.6</v>
      </c>
      <c r="J210" s="232">
        <v>1431.8000000000002</v>
      </c>
      <c r="K210" s="231">
        <v>1367.4</v>
      </c>
      <c r="L210" s="231">
        <v>1314.15</v>
      </c>
      <c r="M210" s="231">
        <v>3.3465799999999999</v>
      </c>
      <c r="N210" s="1"/>
      <c r="O210" s="1"/>
    </row>
    <row r="211" spans="1:15" ht="12.75" customHeight="1">
      <c r="A211" s="30">
        <v>201</v>
      </c>
      <c r="B211" s="217" t="s">
        <v>257</v>
      </c>
      <c r="C211" s="231">
        <v>2692.05</v>
      </c>
      <c r="D211" s="232">
        <v>2711.8166666666671</v>
      </c>
      <c r="E211" s="232">
        <v>2661.233333333334</v>
      </c>
      <c r="F211" s="232">
        <v>2630.416666666667</v>
      </c>
      <c r="G211" s="232">
        <v>2579.8333333333339</v>
      </c>
      <c r="H211" s="232">
        <v>2742.6333333333341</v>
      </c>
      <c r="I211" s="232">
        <v>2793.2166666666672</v>
      </c>
      <c r="J211" s="232">
        <v>2824.0333333333342</v>
      </c>
      <c r="K211" s="231">
        <v>2762.4</v>
      </c>
      <c r="L211" s="231">
        <v>2681</v>
      </c>
      <c r="M211" s="231">
        <v>12.72566</v>
      </c>
      <c r="N211" s="1"/>
      <c r="O211" s="1"/>
    </row>
    <row r="212" spans="1:15" ht="12.75" customHeight="1">
      <c r="A212" s="30">
        <v>202</v>
      </c>
      <c r="B212" s="217" t="s">
        <v>372</v>
      </c>
      <c r="C212" s="231">
        <v>103</v>
      </c>
      <c r="D212" s="232">
        <v>102.39999999999999</v>
      </c>
      <c r="E212" s="232">
        <v>101.09999999999998</v>
      </c>
      <c r="F212" s="232">
        <v>99.199999999999989</v>
      </c>
      <c r="G212" s="232">
        <v>97.899999999999977</v>
      </c>
      <c r="H212" s="232">
        <v>104.29999999999998</v>
      </c>
      <c r="I212" s="232">
        <v>105.6</v>
      </c>
      <c r="J212" s="232">
        <v>107.49999999999999</v>
      </c>
      <c r="K212" s="231">
        <v>103.7</v>
      </c>
      <c r="L212" s="231">
        <v>100.5</v>
      </c>
      <c r="M212" s="231">
        <v>37.864179999999998</v>
      </c>
      <c r="N212" s="1"/>
      <c r="O212" s="1"/>
    </row>
    <row r="213" spans="1:15" ht="12.75" customHeight="1">
      <c r="A213" s="30">
        <v>203</v>
      </c>
      <c r="B213" s="217" t="s">
        <v>121</v>
      </c>
      <c r="C213" s="231">
        <v>218.9</v>
      </c>
      <c r="D213" s="232">
        <v>218.6</v>
      </c>
      <c r="E213" s="232">
        <v>217.04999999999998</v>
      </c>
      <c r="F213" s="232">
        <v>215.2</v>
      </c>
      <c r="G213" s="232">
        <v>213.64999999999998</v>
      </c>
      <c r="H213" s="232">
        <v>220.45</v>
      </c>
      <c r="I213" s="232">
        <v>222</v>
      </c>
      <c r="J213" s="232">
        <v>223.85</v>
      </c>
      <c r="K213" s="231">
        <v>220.15</v>
      </c>
      <c r="L213" s="231">
        <v>216.75</v>
      </c>
      <c r="M213" s="231">
        <v>21.799340000000001</v>
      </c>
      <c r="N213" s="1"/>
      <c r="O213" s="1"/>
    </row>
    <row r="214" spans="1:15" ht="12.75" customHeight="1">
      <c r="A214" s="30">
        <v>204</v>
      </c>
      <c r="B214" s="217" t="s">
        <v>122</v>
      </c>
      <c r="C214" s="231">
        <v>2471</v>
      </c>
      <c r="D214" s="232">
        <v>2472.1833333333329</v>
      </c>
      <c r="E214" s="232">
        <v>2454.4666666666658</v>
      </c>
      <c r="F214" s="232">
        <v>2437.9333333333329</v>
      </c>
      <c r="G214" s="232">
        <v>2420.2166666666658</v>
      </c>
      <c r="H214" s="232">
        <v>2488.7166666666658</v>
      </c>
      <c r="I214" s="232">
        <v>2506.4333333333329</v>
      </c>
      <c r="J214" s="232">
        <v>2522.9666666666658</v>
      </c>
      <c r="K214" s="231">
        <v>2489.9</v>
      </c>
      <c r="L214" s="231">
        <v>2455.65</v>
      </c>
      <c r="M214" s="231">
        <v>11.76008</v>
      </c>
      <c r="N214" s="1"/>
      <c r="O214" s="1"/>
    </row>
    <row r="215" spans="1:15" ht="12.75" customHeight="1">
      <c r="A215" s="30">
        <v>205</v>
      </c>
      <c r="B215" s="217" t="s">
        <v>258</v>
      </c>
      <c r="C215" s="231">
        <v>311.75</v>
      </c>
      <c r="D215" s="232">
        <v>312.51666666666665</v>
      </c>
      <c r="E215" s="232">
        <v>309.38333333333333</v>
      </c>
      <c r="F215" s="232">
        <v>307.01666666666665</v>
      </c>
      <c r="G215" s="232">
        <v>303.88333333333333</v>
      </c>
      <c r="H215" s="232">
        <v>314.88333333333333</v>
      </c>
      <c r="I215" s="232">
        <v>318.01666666666665</v>
      </c>
      <c r="J215" s="232">
        <v>320.38333333333333</v>
      </c>
      <c r="K215" s="231">
        <v>315.64999999999998</v>
      </c>
      <c r="L215" s="231">
        <v>310.14999999999998</v>
      </c>
      <c r="M215" s="231">
        <v>3.44245</v>
      </c>
      <c r="N215" s="1"/>
      <c r="O215" s="1"/>
    </row>
    <row r="216" spans="1:15" ht="12.75" customHeight="1">
      <c r="A216" s="30">
        <v>206</v>
      </c>
      <c r="B216" s="217" t="s">
        <v>286</v>
      </c>
      <c r="C216" s="231">
        <v>3340</v>
      </c>
      <c r="D216" s="232">
        <v>3349.35</v>
      </c>
      <c r="E216" s="232">
        <v>3298.7999999999997</v>
      </c>
      <c r="F216" s="232">
        <v>3257.6</v>
      </c>
      <c r="G216" s="232">
        <v>3207.0499999999997</v>
      </c>
      <c r="H216" s="232">
        <v>3390.5499999999997</v>
      </c>
      <c r="I216" s="232">
        <v>3441.1</v>
      </c>
      <c r="J216" s="232">
        <v>3482.2999999999997</v>
      </c>
      <c r="K216" s="231">
        <v>3399.9</v>
      </c>
      <c r="L216" s="231">
        <v>3308.15</v>
      </c>
      <c r="M216" s="231">
        <v>0.16227</v>
      </c>
      <c r="N216" s="1"/>
      <c r="O216" s="1"/>
    </row>
    <row r="217" spans="1:15" ht="12.75" customHeight="1">
      <c r="A217" s="30">
        <v>207</v>
      </c>
      <c r="B217" s="217" t="s">
        <v>775</v>
      </c>
      <c r="C217" s="231">
        <v>743.85</v>
      </c>
      <c r="D217" s="232">
        <v>746.44999999999993</v>
      </c>
      <c r="E217" s="232">
        <v>735.89999999999986</v>
      </c>
      <c r="F217" s="232">
        <v>727.94999999999993</v>
      </c>
      <c r="G217" s="232">
        <v>717.39999999999986</v>
      </c>
      <c r="H217" s="232">
        <v>754.39999999999986</v>
      </c>
      <c r="I217" s="232">
        <v>764.94999999999982</v>
      </c>
      <c r="J217" s="232">
        <v>772.89999999999986</v>
      </c>
      <c r="K217" s="231">
        <v>757</v>
      </c>
      <c r="L217" s="231">
        <v>738.5</v>
      </c>
      <c r="M217" s="231">
        <v>0.55664000000000002</v>
      </c>
      <c r="N217" s="1"/>
      <c r="O217" s="1"/>
    </row>
    <row r="218" spans="1:15" ht="12.75" customHeight="1">
      <c r="A218" s="30">
        <v>208</v>
      </c>
      <c r="B218" s="217" t="s">
        <v>373</v>
      </c>
      <c r="C218" s="231">
        <v>35274.199999999997</v>
      </c>
      <c r="D218" s="232">
        <v>35285.35</v>
      </c>
      <c r="E218" s="232">
        <v>35066.6</v>
      </c>
      <c r="F218" s="232">
        <v>34859</v>
      </c>
      <c r="G218" s="232">
        <v>34640.25</v>
      </c>
      <c r="H218" s="232">
        <v>35492.949999999997</v>
      </c>
      <c r="I218" s="232">
        <v>35711.699999999997</v>
      </c>
      <c r="J218" s="232">
        <v>35919.299999999996</v>
      </c>
      <c r="K218" s="231">
        <v>35504.1</v>
      </c>
      <c r="L218" s="231">
        <v>35077.75</v>
      </c>
      <c r="M218" s="231">
        <v>4.5289999999999997E-2</v>
      </c>
      <c r="N218" s="1"/>
      <c r="O218" s="1"/>
    </row>
    <row r="219" spans="1:15" ht="12.75" customHeight="1">
      <c r="A219" s="30">
        <v>209</v>
      </c>
      <c r="B219" s="217" t="s">
        <v>374</v>
      </c>
      <c r="C219" s="231">
        <v>46.25</v>
      </c>
      <c r="D219" s="232">
        <v>46.216666666666669</v>
      </c>
      <c r="E219" s="232">
        <v>45.63333333333334</v>
      </c>
      <c r="F219" s="232">
        <v>45.016666666666673</v>
      </c>
      <c r="G219" s="232">
        <v>44.433333333333344</v>
      </c>
      <c r="H219" s="232">
        <v>46.833333333333336</v>
      </c>
      <c r="I219" s="232">
        <v>47.416666666666664</v>
      </c>
      <c r="J219" s="232">
        <v>48.033333333333331</v>
      </c>
      <c r="K219" s="231">
        <v>46.8</v>
      </c>
      <c r="L219" s="231">
        <v>45.6</v>
      </c>
      <c r="M219" s="231">
        <v>27.424520000000001</v>
      </c>
      <c r="N219" s="1"/>
      <c r="O219" s="1"/>
    </row>
    <row r="220" spans="1:15" ht="12.75" customHeight="1">
      <c r="A220" s="30">
        <v>210</v>
      </c>
      <c r="B220" s="217" t="s">
        <v>114</v>
      </c>
      <c r="C220" s="231">
        <v>2646.1</v>
      </c>
      <c r="D220" s="232">
        <v>2637.6</v>
      </c>
      <c r="E220" s="232">
        <v>2615.1999999999998</v>
      </c>
      <c r="F220" s="232">
        <v>2584.2999999999997</v>
      </c>
      <c r="G220" s="232">
        <v>2561.8999999999996</v>
      </c>
      <c r="H220" s="232">
        <v>2668.5</v>
      </c>
      <c r="I220" s="232">
        <v>2690.9000000000005</v>
      </c>
      <c r="J220" s="232">
        <v>2721.8</v>
      </c>
      <c r="K220" s="231">
        <v>2660</v>
      </c>
      <c r="L220" s="231">
        <v>2606.6999999999998</v>
      </c>
      <c r="M220" s="231">
        <v>29.9816</v>
      </c>
      <c r="N220" s="1"/>
      <c r="O220" s="1"/>
    </row>
    <row r="221" spans="1:15" ht="12.75" customHeight="1">
      <c r="A221" s="30">
        <v>211</v>
      </c>
      <c r="B221" s="217" t="s">
        <v>124</v>
      </c>
      <c r="C221" s="231">
        <v>868.55</v>
      </c>
      <c r="D221" s="232">
        <v>863.80000000000007</v>
      </c>
      <c r="E221" s="232">
        <v>854.60000000000014</v>
      </c>
      <c r="F221" s="232">
        <v>840.65000000000009</v>
      </c>
      <c r="G221" s="232">
        <v>831.45000000000016</v>
      </c>
      <c r="H221" s="232">
        <v>877.75000000000011</v>
      </c>
      <c r="I221" s="232">
        <v>886.95000000000016</v>
      </c>
      <c r="J221" s="232">
        <v>900.90000000000009</v>
      </c>
      <c r="K221" s="231">
        <v>873</v>
      </c>
      <c r="L221" s="231">
        <v>849.85</v>
      </c>
      <c r="M221" s="231">
        <v>128.23097999999999</v>
      </c>
      <c r="N221" s="1"/>
      <c r="O221" s="1"/>
    </row>
    <row r="222" spans="1:15" ht="12.75" customHeight="1">
      <c r="A222" s="30">
        <v>212</v>
      </c>
      <c r="B222" s="217" t="s">
        <v>125</v>
      </c>
      <c r="C222" s="231">
        <v>1079.0999999999999</v>
      </c>
      <c r="D222" s="232">
        <v>1082.3333333333333</v>
      </c>
      <c r="E222" s="232">
        <v>1072.7666666666664</v>
      </c>
      <c r="F222" s="232">
        <v>1066.4333333333332</v>
      </c>
      <c r="G222" s="232">
        <v>1056.8666666666663</v>
      </c>
      <c r="H222" s="232">
        <v>1088.6666666666665</v>
      </c>
      <c r="I222" s="232">
        <v>1098.2333333333336</v>
      </c>
      <c r="J222" s="232">
        <v>1104.5666666666666</v>
      </c>
      <c r="K222" s="231">
        <v>1091.9000000000001</v>
      </c>
      <c r="L222" s="231">
        <v>1076</v>
      </c>
      <c r="M222" s="231">
        <v>5.3804699999999999</v>
      </c>
      <c r="N222" s="1"/>
      <c r="O222" s="1"/>
    </row>
    <row r="223" spans="1:15" ht="12.75" customHeight="1">
      <c r="A223" s="30">
        <v>213</v>
      </c>
      <c r="B223" s="217" t="s">
        <v>126</v>
      </c>
      <c r="C223" s="231">
        <v>405.55</v>
      </c>
      <c r="D223" s="232">
        <v>404.10000000000008</v>
      </c>
      <c r="E223" s="232">
        <v>400.05000000000018</v>
      </c>
      <c r="F223" s="232">
        <v>394.55000000000013</v>
      </c>
      <c r="G223" s="232">
        <v>390.50000000000023</v>
      </c>
      <c r="H223" s="232">
        <v>409.60000000000014</v>
      </c>
      <c r="I223" s="232">
        <v>413.65</v>
      </c>
      <c r="J223" s="232">
        <v>419.15000000000009</v>
      </c>
      <c r="K223" s="231">
        <v>408.15</v>
      </c>
      <c r="L223" s="231">
        <v>398.6</v>
      </c>
      <c r="M223" s="231">
        <v>10.548550000000001</v>
      </c>
      <c r="N223" s="1"/>
      <c r="O223" s="1"/>
    </row>
    <row r="224" spans="1:15" ht="12.75" customHeight="1">
      <c r="A224" s="30">
        <v>214</v>
      </c>
      <c r="B224" s="217" t="s">
        <v>259</v>
      </c>
      <c r="C224" s="231">
        <v>474.65</v>
      </c>
      <c r="D224" s="232">
        <v>473.15000000000003</v>
      </c>
      <c r="E224" s="232">
        <v>469.45000000000005</v>
      </c>
      <c r="F224" s="232">
        <v>464.25</v>
      </c>
      <c r="G224" s="232">
        <v>460.55</v>
      </c>
      <c r="H224" s="232">
        <v>478.35000000000008</v>
      </c>
      <c r="I224" s="232">
        <v>482.05</v>
      </c>
      <c r="J224" s="232">
        <v>487.25000000000011</v>
      </c>
      <c r="K224" s="231">
        <v>476.85</v>
      </c>
      <c r="L224" s="231">
        <v>467.95</v>
      </c>
      <c r="M224" s="231">
        <v>1.2863899999999999</v>
      </c>
      <c r="N224" s="1"/>
      <c r="O224" s="1"/>
    </row>
    <row r="225" spans="1:15" ht="12.75" customHeight="1">
      <c r="A225" s="30">
        <v>215</v>
      </c>
      <c r="B225" s="217" t="s">
        <v>376</v>
      </c>
      <c r="C225" s="231">
        <v>49.55</v>
      </c>
      <c r="D225" s="232">
        <v>49.683333333333337</v>
      </c>
      <c r="E225" s="232">
        <v>48.816666666666677</v>
      </c>
      <c r="F225" s="232">
        <v>48.083333333333343</v>
      </c>
      <c r="G225" s="232">
        <v>47.216666666666683</v>
      </c>
      <c r="H225" s="232">
        <v>50.416666666666671</v>
      </c>
      <c r="I225" s="232">
        <v>51.283333333333331</v>
      </c>
      <c r="J225" s="232">
        <v>52.016666666666666</v>
      </c>
      <c r="K225" s="231">
        <v>50.55</v>
      </c>
      <c r="L225" s="231">
        <v>48.95</v>
      </c>
      <c r="M225" s="231">
        <v>84.635599999999997</v>
      </c>
      <c r="N225" s="1"/>
      <c r="O225" s="1"/>
    </row>
    <row r="226" spans="1:15" ht="12.75" customHeight="1">
      <c r="A226" s="30">
        <v>216</v>
      </c>
      <c r="B226" s="217" t="s">
        <v>128</v>
      </c>
      <c r="C226" s="231">
        <v>56.4</v>
      </c>
      <c r="D226" s="232">
        <v>56.233333333333327</v>
      </c>
      <c r="E226" s="232">
        <v>55.716666666666654</v>
      </c>
      <c r="F226" s="232">
        <v>55.033333333333324</v>
      </c>
      <c r="G226" s="232">
        <v>54.516666666666652</v>
      </c>
      <c r="H226" s="232">
        <v>56.916666666666657</v>
      </c>
      <c r="I226" s="232">
        <v>57.433333333333323</v>
      </c>
      <c r="J226" s="232">
        <v>58.11666666666666</v>
      </c>
      <c r="K226" s="231">
        <v>56.75</v>
      </c>
      <c r="L226" s="231">
        <v>55.55</v>
      </c>
      <c r="M226" s="231">
        <v>255.12205</v>
      </c>
      <c r="N226" s="1"/>
      <c r="O226" s="1"/>
    </row>
    <row r="227" spans="1:15" ht="12.75" customHeight="1">
      <c r="A227" s="30">
        <v>217</v>
      </c>
      <c r="B227" s="217" t="s">
        <v>377</v>
      </c>
      <c r="C227" s="231">
        <v>79.05</v>
      </c>
      <c r="D227" s="232">
        <v>79</v>
      </c>
      <c r="E227" s="232">
        <v>78.349999999999994</v>
      </c>
      <c r="F227" s="232">
        <v>77.649999999999991</v>
      </c>
      <c r="G227" s="232">
        <v>76.999999999999986</v>
      </c>
      <c r="H227" s="232">
        <v>79.7</v>
      </c>
      <c r="I227" s="232">
        <v>80.350000000000009</v>
      </c>
      <c r="J227" s="232">
        <v>81.050000000000011</v>
      </c>
      <c r="K227" s="231">
        <v>79.650000000000006</v>
      </c>
      <c r="L227" s="231">
        <v>78.3</v>
      </c>
      <c r="M227" s="231">
        <v>36.495449999999998</v>
      </c>
      <c r="N227" s="1"/>
      <c r="O227" s="1"/>
    </row>
    <row r="228" spans="1:15" ht="12.75" customHeight="1">
      <c r="A228" s="30">
        <v>218</v>
      </c>
      <c r="B228" s="217" t="s">
        <v>378</v>
      </c>
      <c r="C228" s="231">
        <v>830.15</v>
      </c>
      <c r="D228" s="232">
        <v>831.36666666666667</v>
      </c>
      <c r="E228" s="232">
        <v>822.83333333333337</v>
      </c>
      <c r="F228" s="232">
        <v>815.51666666666665</v>
      </c>
      <c r="G228" s="232">
        <v>806.98333333333335</v>
      </c>
      <c r="H228" s="232">
        <v>838.68333333333339</v>
      </c>
      <c r="I228" s="232">
        <v>847.2166666666667</v>
      </c>
      <c r="J228" s="232">
        <v>854.53333333333342</v>
      </c>
      <c r="K228" s="231">
        <v>839.9</v>
      </c>
      <c r="L228" s="231">
        <v>824.05</v>
      </c>
      <c r="M228" s="231">
        <v>0.14358000000000001</v>
      </c>
      <c r="N228" s="1"/>
      <c r="O228" s="1"/>
    </row>
    <row r="229" spans="1:15" ht="12.75" customHeight="1">
      <c r="A229" s="30">
        <v>219</v>
      </c>
      <c r="B229" s="217" t="s">
        <v>379</v>
      </c>
      <c r="C229" s="231">
        <v>446.25</v>
      </c>
      <c r="D229" s="232">
        <v>444.85000000000008</v>
      </c>
      <c r="E229" s="232">
        <v>440.00000000000017</v>
      </c>
      <c r="F229" s="232">
        <v>433.75000000000011</v>
      </c>
      <c r="G229" s="232">
        <v>428.9000000000002</v>
      </c>
      <c r="H229" s="232">
        <v>451.10000000000014</v>
      </c>
      <c r="I229" s="232">
        <v>455.95000000000005</v>
      </c>
      <c r="J229" s="232">
        <v>462.2000000000001</v>
      </c>
      <c r="K229" s="231">
        <v>449.7</v>
      </c>
      <c r="L229" s="231">
        <v>438.6</v>
      </c>
      <c r="M229" s="231">
        <v>2.3570700000000002</v>
      </c>
      <c r="N229" s="1"/>
      <c r="O229" s="1"/>
    </row>
    <row r="230" spans="1:15" ht="12.75" customHeight="1">
      <c r="A230" s="30">
        <v>220</v>
      </c>
      <c r="B230" s="217" t="s">
        <v>878</v>
      </c>
      <c r="C230" s="231">
        <v>446.8</v>
      </c>
      <c r="D230" s="232">
        <v>445.81666666666666</v>
      </c>
      <c r="E230" s="232">
        <v>441.08333333333331</v>
      </c>
      <c r="F230" s="232">
        <v>435.36666666666667</v>
      </c>
      <c r="G230" s="232">
        <v>430.63333333333333</v>
      </c>
      <c r="H230" s="232">
        <v>451.5333333333333</v>
      </c>
      <c r="I230" s="232">
        <v>456.26666666666665</v>
      </c>
      <c r="J230" s="232">
        <v>461.98333333333329</v>
      </c>
      <c r="K230" s="231">
        <v>450.55</v>
      </c>
      <c r="L230" s="231">
        <v>440.1</v>
      </c>
      <c r="M230" s="231">
        <v>0.98416999999999999</v>
      </c>
      <c r="N230" s="1"/>
      <c r="O230" s="1"/>
    </row>
    <row r="231" spans="1:15" ht="12.75" customHeight="1">
      <c r="A231" s="30">
        <v>221</v>
      </c>
      <c r="B231" s="217" t="s">
        <v>380</v>
      </c>
      <c r="C231" s="231">
        <v>29.35</v>
      </c>
      <c r="D231" s="232">
        <v>29.283333333333331</v>
      </c>
      <c r="E231" s="232">
        <v>28.416666666666664</v>
      </c>
      <c r="F231" s="232">
        <v>27.483333333333334</v>
      </c>
      <c r="G231" s="232">
        <v>26.616666666666667</v>
      </c>
      <c r="H231" s="232">
        <v>30.216666666666661</v>
      </c>
      <c r="I231" s="232">
        <v>31.083333333333329</v>
      </c>
      <c r="J231" s="232">
        <v>32.016666666666659</v>
      </c>
      <c r="K231" s="231">
        <v>30.15</v>
      </c>
      <c r="L231" s="231">
        <v>28.35</v>
      </c>
      <c r="M231" s="231">
        <v>445.6277</v>
      </c>
      <c r="N231" s="1"/>
      <c r="O231" s="1"/>
    </row>
    <row r="232" spans="1:15" ht="12.75" customHeight="1">
      <c r="A232" s="30">
        <v>222</v>
      </c>
      <c r="B232" s="217" t="s">
        <v>137</v>
      </c>
      <c r="C232" s="231">
        <v>384.95</v>
      </c>
      <c r="D232" s="232">
        <v>382.14999999999992</v>
      </c>
      <c r="E232" s="232">
        <v>378.89999999999986</v>
      </c>
      <c r="F232" s="232">
        <v>372.84999999999997</v>
      </c>
      <c r="G232" s="232">
        <v>369.59999999999991</v>
      </c>
      <c r="H232" s="232">
        <v>388.19999999999982</v>
      </c>
      <c r="I232" s="232">
        <v>391.44999999999993</v>
      </c>
      <c r="J232" s="232">
        <v>397.49999999999977</v>
      </c>
      <c r="K232" s="231">
        <v>385.4</v>
      </c>
      <c r="L232" s="231">
        <v>376.1</v>
      </c>
      <c r="M232" s="231">
        <v>81.807090000000002</v>
      </c>
      <c r="N232" s="1"/>
      <c r="O232" s="1"/>
    </row>
    <row r="233" spans="1:15" ht="12.75" customHeight="1">
      <c r="A233" s="30">
        <v>223</v>
      </c>
      <c r="B233" s="217" t="s">
        <v>382</v>
      </c>
      <c r="C233" s="231">
        <v>95</v>
      </c>
      <c r="D233" s="232">
        <v>95.116666666666674</v>
      </c>
      <c r="E233" s="232">
        <v>94.483333333333348</v>
      </c>
      <c r="F233" s="232">
        <v>93.966666666666669</v>
      </c>
      <c r="G233" s="232">
        <v>93.333333333333343</v>
      </c>
      <c r="H233" s="232">
        <v>95.633333333333354</v>
      </c>
      <c r="I233" s="232">
        <v>96.26666666666668</v>
      </c>
      <c r="J233" s="232">
        <v>96.78333333333336</v>
      </c>
      <c r="K233" s="231">
        <v>95.75</v>
      </c>
      <c r="L233" s="231">
        <v>94.6</v>
      </c>
      <c r="M233" s="231">
        <v>1.4878499999999999</v>
      </c>
      <c r="N233" s="1"/>
      <c r="O233" s="1"/>
    </row>
    <row r="234" spans="1:15" ht="12.75" customHeight="1">
      <c r="A234" s="30">
        <v>224</v>
      </c>
      <c r="B234" s="217" t="s">
        <v>383</v>
      </c>
      <c r="C234" s="231">
        <v>199.2</v>
      </c>
      <c r="D234" s="232">
        <v>198.68333333333331</v>
      </c>
      <c r="E234" s="232">
        <v>197.06666666666661</v>
      </c>
      <c r="F234" s="232">
        <v>194.93333333333331</v>
      </c>
      <c r="G234" s="232">
        <v>193.31666666666661</v>
      </c>
      <c r="H234" s="232">
        <v>200.81666666666661</v>
      </c>
      <c r="I234" s="232">
        <v>202.43333333333334</v>
      </c>
      <c r="J234" s="232">
        <v>204.56666666666661</v>
      </c>
      <c r="K234" s="231">
        <v>200.3</v>
      </c>
      <c r="L234" s="231">
        <v>196.55</v>
      </c>
      <c r="M234" s="231">
        <v>21.542549999999999</v>
      </c>
      <c r="N234" s="1"/>
      <c r="O234" s="1"/>
    </row>
    <row r="235" spans="1:15" ht="12.75" customHeight="1">
      <c r="A235" s="30">
        <v>225</v>
      </c>
      <c r="B235" s="217" t="s">
        <v>123</v>
      </c>
      <c r="C235" s="231">
        <v>108.3</v>
      </c>
      <c r="D235" s="232">
        <v>107.76666666666667</v>
      </c>
      <c r="E235" s="232">
        <v>106.03333333333333</v>
      </c>
      <c r="F235" s="232">
        <v>103.76666666666667</v>
      </c>
      <c r="G235" s="232">
        <v>102.03333333333333</v>
      </c>
      <c r="H235" s="232">
        <v>110.03333333333333</v>
      </c>
      <c r="I235" s="232">
        <v>111.76666666666665</v>
      </c>
      <c r="J235" s="232">
        <v>114.03333333333333</v>
      </c>
      <c r="K235" s="231">
        <v>109.5</v>
      </c>
      <c r="L235" s="231">
        <v>105.5</v>
      </c>
      <c r="M235" s="231">
        <v>96.037809999999993</v>
      </c>
      <c r="N235" s="1"/>
      <c r="O235" s="1"/>
    </row>
    <row r="236" spans="1:15" ht="12.75" customHeight="1">
      <c r="A236" s="30">
        <v>226</v>
      </c>
      <c r="B236" s="217" t="s">
        <v>384</v>
      </c>
      <c r="C236" s="231">
        <v>61.05</v>
      </c>
      <c r="D236" s="232">
        <v>60.666666666666664</v>
      </c>
      <c r="E236" s="232">
        <v>59.43333333333333</v>
      </c>
      <c r="F236" s="232">
        <v>57.816666666666663</v>
      </c>
      <c r="G236" s="232">
        <v>56.583333333333329</v>
      </c>
      <c r="H236" s="232">
        <v>62.283333333333331</v>
      </c>
      <c r="I236" s="232">
        <v>63.516666666666666</v>
      </c>
      <c r="J236" s="232">
        <v>65.133333333333326</v>
      </c>
      <c r="K236" s="231">
        <v>61.9</v>
      </c>
      <c r="L236" s="231">
        <v>59.05</v>
      </c>
      <c r="M236" s="231">
        <v>95.383939999999996</v>
      </c>
      <c r="N236" s="1"/>
      <c r="O236" s="1"/>
    </row>
    <row r="237" spans="1:15" ht="12.75" customHeight="1">
      <c r="A237" s="30">
        <v>227</v>
      </c>
      <c r="B237" s="217" t="s">
        <v>260</v>
      </c>
      <c r="C237" s="231">
        <v>4915.2</v>
      </c>
      <c r="D237" s="232">
        <v>4922.8</v>
      </c>
      <c r="E237" s="232">
        <v>4880.6500000000005</v>
      </c>
      <c r="F237" s="232">
        <v>4846.1000000000004</v>
      </c>
      <c r="G237" s="232">
        <v>4803.9500000000007</v>
      </c>
      <c r="H237" s="232">
        <v>4957.3500000000004</v>
      </c>
      <c r="I237" s="232">
        <v>4999.5</v>
      </c>
      <c r="J237" s="232">
        <v>5034.05</v>
      </c>
      <c r="K237" s="231">
        <v>4964.95</v>
      </c>
      <c r="L237" s="231">
        <v>4888.25</v>
      </c>
      <c r="M237" s="231">
        <v>0.52056999999999998</v>
      </c>
      <c r="N237" s="1"/>
      <c r="O237" s="1"/>
    </row>
    <row r="238" spans="1:15" ht="12.75" customHeight="1">
      <c r="A238" s="30">
        <v>228</v>
      </c>
      <c r="B238" s="217" t="s">
        <v>385</v>
      </c>
      <c r="C238" s="231">
        <v>292.2</v>
      </c>
      <c r="D238" s="232">
        <v>287.23333333333335</v>
      </c>
      <c r="E238" s="232">
        <v>280.9666666666667</v>
      </c>
      <c r="F238" s="232">
        <v>269.73333333333335</v>
      </c>
      <c r="G238" s="232">
        <v>263.4666666666667</v>
      </c>
      <c r="H238" s="232">
        <v>298.4666666666667</v>
      </c>
      <c r="I238" s="232">
        <v>304.73333333333335</v>
      </c>
      <c r="J238" s="232">
        <v>315.9666666666667</v>
      </c>
      <c r="K238" s="231">
        <v>293.5</v>
      </c>
      <c r="L238" s="231">
        <v>276</v>
      </c>
      <c r="M238" s="231">
        <v>29.86544</v>
      </c>
      <c r="N238" s="1"/>
      <c r="O238" s="1"/>
    </row>
    <row r="239" spans="1:15" ht="12.75" customHeight="1">
      <c r="A239" s="30">
        <v>229</v>
      </c>
      <c r="B239" s="217" t="s">
        <v>386</v>
      </c>
      <c r="C239" s="231">
        <v>145.30000000000001</v>
      </c>
      <c r="D239" s="232">
        <v>146.5</v>
      </c>
      <c r="E239" s="232">
        <v>143.80000000000001</v>
      </c>
      <c r="F239" s="232">
        <v>142.30000000000001</v>
      </c>
      <c r="G239" s="232">
        <v>139.60000000000002</v>
      </c>
      <c r="H239" s="232">
        <v>148</v>
      </c>
      <c r="I239" s="232">
        <v>150.69999999999999</v>
      </c>
      <c r="J239" s="232">
        <v>152.19999999999999</v>
      </c>
      <c r="K239" s="231">
        <v>149.19999999999999</v>
      </c>
      <c r="L239" s="231">
        <v>145</v>
      </c>
      <c r="M239" s="231">
        <v>49.885730000000002</v>
      </c>
      <c r="N239" s="1"/>
      <c r="O239" s="1"/>
    </row>
    <row r="240" spans="1:15" ht="12.75" customHeight="1">
      <c r="A240" s="30">
        <v>230</v>
      </c>
      <c r="B240" s="217" t="s">
        <v>130</v>
      </c>
      <c r="C240" s="231">
        <v>318.05</v>
      </c>
      <c r="D240" s="232">
        <v>317.84999999999997</v>
      </c>
      <c r="E240" s="232">
        <v>315.69999999999993</v>
      </c>
      <c r="F240" s="232">
        <v>313.34999999999997</v>
      </c>
      <c r="G240" s="232">
        <v>311.19999999999993</v>
      </c>
      <c r="H240" s="232">
        <v>320.19999999999993</v>
      </c>
      <c r="I240" s="232">
        <v>322.34999999999991</v>
      </c>
      <c r="J240" s="232">
        <v>324.69999999999993</v>
      </c>
      <c r="K240" s="231">
        <v>320</v>
      </c>
      <c r="L240" s="231">
        <v>315.5</v>
      </c>
      <c r="M240" s="231">
        <v>24.522010000000002</v>
      </c>
      <c r="N240" s="1"/>
      <c r="O240" s="1"/>
    </row>
    <row r="241" spans="1:15" ht="12.75" customHeight="1">
      <c r="A241" s="30">
        <v>231</v>
      </c>
      <c r="B241" s="217" t="s">
        <v>135</v>
      </c>
      <c r="C241" s="231">
        <v>78.2</v>
      </c>
      <c r="D241" s="232">
        <v>78.116666666666674</v>
      </c>
      <c r="E241" s="232">
        <v>77.783333333333346</v>
      </c>
      <c r="F241" s="232">
        <v>77.366666666666674</v>
      </c>
      <c r="G241" s="232">
        <v>77.033333333333346</v>
      </c>
      <c r="H241" s="232">
        <v>78.533333333333346</v>
      </c>
      <c r="I241" s="232">
        <v>78.86666666666666</v>
      </c>
      <c r="J241" s="232">
        <v>79.283333333333346</v>
      </c>
      <c r="K241" s="231">
        <v>78.45</v>
      </c>
      <c r="L241" s="231">
        <v>77.7</v>
      </c>
      <c r="M241" s="231">
        <v>55.224989999999998</v>
      </c>
      <c r="N241" s="1"/>
      <c r="O241" s="1"/>
    </row>
    <row r="242" spans="1:15" ht="12.75" customHeight="1">
      <c r="A242" s="30">
        <v>232</v>
      </c>
      <c r="B242" s="217" t="s">
        <v>387</v>
      </c>
      <c r="C242" s="231">
        <v>25.85</v>
      </c>
      <c r="D242" s="232">
        <v>25.483333333333334</v>
      </c>
      <c r="E242" s="232">
        <v>24.916666666666668</v>
      </c>
      <c r="F242" s="232">
        <v>23.983333333333334</v>
      </c>
      <c r="G242" s="232">
        <v>23.416666666666668</v>
      </c>
      <c r="H242" s="232">
        <v>26.416666666666668</v>
      </c>
      <c r="I242" s="232">
        <v>26.983333333333331</v>
      </c>
      <c r="J242" s="232">
        <v>27.916666666666668</v>
      </c>
      <c r="K242" s="231">
        <v>26.05</v>
      </c>
      <c r="L242" s="231">
        <v>24.55</v>
      </c>
      <c r="M242" s="231">
        <v>266.67464999999999</v>
      </c>
      <c r="N242" s="1"/>
      <c r="O242" s="1"/>
    </row>
    <row r="243" spans="1:15" ht="12.75" customHeight="1">
      <c r="A243" s="30">
        <v>233</v>
      </c>
      <c r="B243" s="217" t="s">
        <v>136</v>
      </c>
      <c r="C243" s="231">
        <v>613.95000000000005</v>
      </c>
      <c r="D243" s="232">
        <v>614.15</v>
      </c>
      <c r="E243" s="232">
        <v>610.79999999999995</v>
      </c>
      <c r="F243" s="232">
        <v>607.65</v>
      </c>
      <c r="G243" s="232">
        <v>604.29999999999995</v>
      </c>
      <c r="H243" s="232">
        <v>617.29999999999995</v>
      </c>
      <c r="I243" s="232">
        <v>620.65000000000009</v>
      </c>
      <c r="J243" s="232">
        <v>623.79999999999995</v>
      </c>
      <c r="K243" s="231">
        <v>617.5</v>
      </c>
      <c r="L243" s="231">
        <v>611</v>
      </c>
      <c r="M243" s="231">
        <v>9.2296999999999993</v>
      </c>
      <c r="N243" s="1"/>
      <c r="O243" s="1"/>
    </row>
    <row r="244" spans="1:15" ht="12.75" customHeight="1">
      <c r="A244" s="30">
        <v>234</v>
      </c>
      <c r="B244" s="217" t="s">
        <v>770</v>
      </c>
      <c r="C244" s="231">
        <v>28.2</v>
      </c>
      <c r="D244" s="232">
        <v>28.333333333333332</v>
      </c>
      <c r="E244" s="232">
        <v>27.666666666666664</v>
      </c>
      <c r="F244" s="232">
        <v>27.133333333333333</v>
      </c>
      <c r="G244" s="232">
        <v>26.466666666666665</v>
      </c>
      <c r="H244" s="232">
        <v>28.866666666666664</v>
      </c>
      <c r="I244" s="232">
        <v>29.533333333333328</v>
      </c>
      <c r="J244" s="232">
        <v>30.066666666666663</v>
      </c>
      <c r="K244" s="231">
        <v>29</v>
      </c>
      <c r="L244" s="231">
        <v>27.8</v>
      </c>
      <c r="M244" s="231">
        <v>318.86865</v>
      </c>
      <c r="N244" s="1"/>
      <c r="O244" s="1"/>
    </row>
    <row r="245" spans="1:15" ht="12.75" customHeight="1">
      <c r="A245" s="30">
        <v>235</v>
      </c>
      <c r="B245" s="217" t="s">
        <v>776</v>
      </c>
      <c r="C245" s="231">
        <v>1079.5</v>
      </c>
      <c r="D245" s="232">
        <v>1069.5</v>
      </c>
      <c r="E245" s="232">
        <v>1011</v>
      </c>
      <c r="F245" s="232">
        <v>942.5</v>
      </c>
      <c r="G245" s="232">
        <v>884</v>
      </c>
      <c r="H245" s="232">
        <v>1138</v>
      </c>
      <c r="I245" s="232">
        <v>1196.5</v>
      </c>
      <c r="J245" s="232">
        <v>1265</v>
      </c>
      <c r="K245" s="231">
        <v>1128</v>
      </c>
      <c r="L245" s="231">
        <v>1001</v>
      </c>
      <c r="M245" s="231">
        <v>9.6975999999999996</v>
      </c>
      <c r="N245" s="1"/>
      <c r="O245" s="1"/>
    </row>
    <row r="246" spans="1:15" ht="12.75" customHeight="1">
      <c r="A246" s="30">
        <v>236</v>
      </c>
      <c r="B246" s="217" t="s">
        <v>388</v>
      </c>
      <c r="C246" s="231">
        <v>340.65</v>
      </c>
      <c r="D246" s="232">
        <v>341.8</v>
      </c>
      <c r="E246" s="232">
        <v>336.25</v>
      </c>
      <c r="F246" s="232">
        <v>331.84999999999997</v>
      </c>
      <c r="G246" s="232">
        <v>326.29999999999995</v>
      </c>
      <c r="H246" s="232">
        <v>346.20000000000005</v>
      </c>
      <c r="I246" s="232">
        <v>351.75000000000011</v>
      </c>
      <c r="J246" s="232">
        <v>356.15000000000009</v>
      </c>
      <c r="K246" s="231">
        <v>347.35</v>
      </c>
      <c r="L246" s="231">
        <v>337.4</v>
      </c>
      <c r="M246" s="231">
        <v>1.46313</v>
      </c>
      <c r="N246" s="1"/>
      <c r="O246" s="1"/>
    </row>
    <row r="247" spans="1:15" ht="12.75" customHeight="1">
      <c r="A247" s="30">
        <v>237</v>
      </c>
      <c r="B247" s="217" t="s">
        <v>129</v>
      </c>
      <c r="C247" s="231">
        <v>430.4</v>
      </c>
      <c r="D247" s="232">
        <v>430.7166666666667</v>
      </c>
      <c r="E247" s="232">
        <v>425.78333333333342</v>
      </c>
      <c r="F247" s="232">
        <v>421.16666666666674</v>
      </c>
      <c r="G247" s="232">
        <v>416.23333333333346</v>
      </c>
      <c r="H247" s="232">
        <v>435.33333333333337</v>
      </c>
      <c r="I247" s="232">
        <v>440.26666666666665</v>
      </c>
      <c r="J247" s="232">
        <v>444.88333333333333</v>
      </c>
      <c r="K247" s="231">
        <v>435.65</v>
      </c>
      <c r="L247" s="231">
        <v>426.1</v>
      </c>
      <c r="M247" s="231">
        <v>14.98495</v>
      </c>
      <c r="N247" s="1"/>
      <c r="O247" s="1"/>
    </row>
    <row r="248" spans="1:15" ht="12.75" customHeight="1">
      <c r="A248" s="30">
        <v>238</v>
      </c>
      <c r="B248" s="217" t="s">
        <v>133</v>
      </c>
      <c r="C248" s="231">
        <v>167</v>
      </c>
      <c r="D248" s="232">
        <v>168.28333333333333</v>
      </c>
      <c r="E248" s="232">
        <v>164.21666666666667</v>
      </c>
      <c r="F248" s="232">
        <v>161.43333333333334</v>
      </c>
      <c r="G248" s="232">
        <v>157.36666666666667</v>
      </c>
      <c r="H248" s="232">
        <v>171.06666666666666</v>
      </c>
      <c r="I248" s="232">
        <v>175.13333333333333</v>
      </c>
      <c r="J248" s="232">
        <v>177.91666666666666</v>
      </c>
      <c r="K248" s="231">
        <v>172.35</v>
      </c>
      <c r="L248" s="231">
        <v>165.5</v>
      </c>
      <c r="M248" s="231">
        <v>36.735619999999997</v>
      </c>
      <c r="N248" s="1"/>
      <c r="O248" s="1"/>
    </row>
    <row r="249" spans="1:15" ht="12.75" customHeight="1">
      <c r="A249" s="30">
        <v>239</v>
      </c>
      <c r="B249" s="217" t="s">
        <v>132</v>
      </c>
      <c r="C249" s="231">
        <v>1126.4000000000001</v>
      </c>
      <c r="D249" s="232">
        <v>1121.45</v>
      </c>
      <c r="E249" s="232">
        <v>1109.7</v>
      </c>
      <c r="F249" s="232">
        <v>1093</v>
      </c>
      <c r="G249" s="232">
        <v>1081.25</v>
      </c>
      <c r="H249" s="232">
        <v>1138.1500000000001</v>
      </c>
      <c r="I249" s="232">
        <v>1149.9000000000001</v>
      </c>
      <c r="J249" s="232">
        <v>1166.6000000000001</v>
      </c>
      <c r="K249" s="231">
        <v>1133.2</v>
      </c>
      <c r="L249" s="231">
        <v>1104.75</v>
      </c>
      <c r="M249" s="231">
        <v>33.653489999999998</v>
      </c>
      <c r="N249" s="1"/>
      <c r="O249" s="1"/>
    </row>
    <row r="250" spans="1:15" ht="12.75" customHeight="1">
      <c r="A250" s="30">
        <v>240</v>
      </c>
      <c r="B250" s="217" t="s">
        <v>389</v>
      </c>
      <c r="C250" s="231">
        <v>15.65</v>
      </c>
      <c r="D250" s="232">
        <v>15.75</v>
      </c>
      <c r="E250" s="232">
        <v>15.5</v>
      </c>
      <c r="F250" s="232">
        <v>15.35</v>
      </c>
      <c r="G250" s="232">
        <v>15.1</v>
      </c>
      <c r="H250" s="232">
        <v>15.9</v>
      </c>
      <c r="I250" s="232">
        <v>16.149999999999999</v>
      </c>
      <c r="J250" s="232">
        <v>16.3</v>
      </c>
      <c r="K250" s="231">
        <v>16</v>
      </c>
      <c r="L250" s="231">
        <v>15.6</v>
      </c>
      <c r="M250" s="231">
        <v>56.722380000000001</v>
      </c>
      <c r="N250" s="1"/>
      <c r="O250" s="1"/>
    </row>
    <row r="251" spans="1:15" ht="12.75" customHeight="1">
      <c r="A251" s="30">
        <v>241</v>
      </c>
      <c r="B251" s="217" t="s">
        <v>162</v>
      </c>
      <c r="C251" s="231">
        <v>3515.65</v>
      </c>
      <c r="D251" s="232">
        <v>3521.8833333333332</v>
      </c>
      <c r="E251" s="232">
        <v>3485.7666666666664</v>
      </c>
      <c r="F251" s="232">
        <v>3455.8833333333332</v>
      </c>
      <c r="G251" s="232">
        <v>3419.7666666666664</v>
      </c>
      <c r="H251" s="232">
        <v>3551.7666666666664</v>
      </c>
      <c r="I251" s="232">
        <v>3587.8833333333332</v>
      </c>
      <c r="J251" s="232">
        <v>3617.7666666666664</v>
      </c>
      <c r="K251" s="231">
        <v>3558</v>
      </c>
      <c r="L251" s="231">
        <v>3492</v>
      </c>
      <c r="M251" s="231">
        <v>1.8593299999999999</v>
      </c>
      <c r="N251" s="1"/>
      <c r="O251" s="1"/>
    </row>
    <row r="252" spans="1:15" ht="12.75" customHeight="1">
      <c r="A252" s="30">
        <v>242</v>
      </c>
      <c r="B252" s="217" t="s">
        <v>134</v>
      </c>
      <c r="C252" s="231">
        <v>1479.3</v>
      </c>
      <c r="D252" s="232">
        <v>1480.7</v>
      </c>
      <c r="E252" s="232">
        <v>1471.6000000000001</v>
      </c>
      <c r="F252" s="232">
        <v>1463.9</v>
      </c>
      <c r="G252" s="232">
        <v>1454.8000000000002</v>
      </c>
      <c r="H252" s="232">
        <v>1488.4</v>
      </c>
      <c r="I252" s="232">
        <v>1497.5</v>
      </c>
      <c r="J252" s="232">
        <v>1505.2</v>
      </c>
      <c r="K252" s="231">
        <v>1489.8</v>
      </c>
      <c r="L252" s="231">
        <v>1473</v>
      </c>
      <c r="M252" s="231">
        <v>46.150149999999996</v>
      </c>
      <c r="N252" s="1"/>
      <c r="O252" s="1"/>
    </row>
    <row r="253" spans="1:15" ht="12.75" customHeight="1">
      <c r="A253" s="30">
        <v>243</v>
      </c>
      <c r="B253" s="217" t="s">
        <v>390</v>
      </c>
      <c r="C253" s="231" t="e">
        <v>#N/A</v>
      </c>
      <c r="D253" s="232" t="e">
        <v>#N/A</v>
      </c>
      <c r="E253" s="232" t="e">
        <v>#N/A</v>
      </c>
      <c r="F253" s="232" t="e">
        <v>#N/A</v>
      </c>
      <c r="G253" s="232" t="e">
        <v>#N/A</v>
      </c>
      <c r="H253" s="232" t="e">
        <v>#N/A</v>
      </c>
      <c r="I253" s="232" t="e">
        <v>#N/A</v>
      </c>
      <c r="J253" s="232" t="e">
        <v>#N/A</v>
      </c>
      <c r="K253" s="231" t="e">
        <v>#N/A</v>
      </c>
      <c r="L253" s="231" t="e">
        <v>#N/A</v>
      </c>
      <c r="M253" s="231" t="e">
        <v>#N/A</v>
      </c>
      <c r="N253" s="1"/>
      <c r="O253" s="1"/>
    </row>
    <row r="254" spans="1:15" ht="12.75" customHeight="1">
      <c r="A254" s="30">
        <v>244</v>
      </c>
      <c r="B254" s="217" t="s">
        <v>391</v>
      </c>
      <c r="C254" s="231">
        <v>457.5</v>
      </c>
      <c r="D254" s="232">
        <v>453.88333333333338</v>
      </c>
      <c r="E254" s="232">
        <v>448.06666666666678</v>
      </c>
      <c r="F254" s="232">
        <v>438.63333333333338</v>
      </c>
      <c r="G254" s="232">
        <v>432.81666666666678</v>
      </c>
      <c r="H254" s="232">
        <v>463.31666666666678</v>
      </c>
      <c r="I254" s="232">
        <v>469.13333333333338</v>
      </c>
      <c r="J254" s="232">
        <v>478.56666666666678</v>
      </c>
      <c r="K254" s="231">
        <v>459.7</v>
      </c>
      <c r="L254" s="231">
        <v>444.45</v>
      </c>
      <c r="M254" s="231">
        <v>3.0569600000000001</v>
      </c>
      <c r="N254" s="1"/>
      <c r="O254" s="1"/>
    </row>
    <row r="255" spans="1:15" ht="12.75" customHeight="1">
      <c r="A255" s="30">
        <v>245</v>
      </c>
      <c r="B255" s="217" t="s">
        <v>131</v>
      </c>
      <c r="C255" s="231">
        <v>1865.15</v>
      </c>
      <c r="D255" s="232">
        <v>1863.3833333333332</v>
      </c>
      <c r="E255" s="232">
        <v>1851.7666666666664</v>
      </c>
      <c r="F255" s="232">
        <v>1838.3833333333332</v>
      </c>
      <c r="G255" s="232">
        <v>1826.7666666666664</v>
      </c>
      <c r="H255" s="232">
        <v>1876.7666666666664</v>
      </c>
      <c r="I255" s="232">
        <v>1888.3833333333332</v>
      </c>
      <c r="J255" s="232">
        <v>1901.7666666666664</v>
      </c>
      <c r="K255" s="231">
        <v>1875</v>
      </c>
      <c r="L255" s="231">
        <v>1850</v>
      </c>
      <c r="M255" s="231">
        <v>2.7283200000000001</v>
      </c>
      <c r="N255" s="1"/>
      <c r="O255" s="1"/>
    </row>
    <row r="256" spans="1:15" ht="12.75" customHeight="1">
      <c r="A256" s="30">
        <v>246</v>
      </c>
      <c r="B256" s="217" t="s">
        <v>261</v>
      </c>
      <c r="C256" s="231">
        <v>801</v>
      </c>
      <c r="D256" s="232">
        <v>802.51666666666677</v>
      </c>
      <c r="E256" s="232">
        <v>796.48333333333358</v>
      </c>
      <c r="F256" s="232">
        <v>791.96666666666681</v>
      </c>
      <c r="G256" s="232">
        <v>785.93333333333362</v>
      </c>
      <c r="H256" s="232">
        <v>807.03333333333353</v>
      </c>
      <c r="I256" s="232">
        <v>813.06666666666661</v>
      </c>
      <c r="J256" s="232">
        <v>817.58333333333348</v>
      </c>
      <c r="K256" s="231">
        <v>808.55</v>
      </c>
      <c r="L256" s="231">
        <v>798</v>
      </c>
      <c r="M256" s="231">
        <v>3.6950599999999998</v>
      </c>
      <c r="N256" s="1"/>
      <c r="O256" s="1"/>
    </row>
    <row r="257" spans="1:15" ht="12.75" customHeight="1">
      <c r="A257" s="30">
        <v>247</v>
      </c>
      <c r="B257" s="217" t="s">
        <v>392</v>
      </c>
      <c r="C257" s="231">
        <v>1950.35</v>
      </c>
      <c r="D257" s="232">
        <v>1962.4666666666665</v>
      </c>
      <c r="E257" s="232">
        <v>1933.4833333333329</v>
      </c>
      <c r="F257" s="232">
        <v>1916.6166666666663</v>
      </c>
      <c r="G257" s="232">
        <v>1887.6333333333328</v>
      </c>
      <c r="H257" s="232">
        <v>1979.333333333333</v>
      </c>
      <c r="I257" s="232">
        <v>2008.3166666666666</v>
      </c>
      <c r="J257" s="232">
        <v>2025.1833333333332</v>
      </c>
      <c r="K257" s="231">
        <v>1991.45</v>
      </c>
      <c r="L257" s="231">
        <v>1945.6</v>
      </c>
      <c r="M257" s="231">
        <v>0.26018000000000002</v>
      </c>
      <c r="N257" s="1"/>
      <c r="O257" s="1"/>
    </row>
    <row r="258" spans="1:15" ht="12.75" customHeight="1">
      <c r="A258" s="30">
        <v>248</v>
      </c>
      <c r="B258" s="217" t="s">
        <v>393</v>
      </c>
      <c r="C258" s="231">
        <v>2849.9</v>
      </c>
      <c r="D258" s="232">
        <v>2861.0166666666669</v>
      </c>
      <c r="E258" s="232">
        <v>2829.7333333333336</v>
      </c>
      <c r="F258" s="232">
        <v>2809.5666666666666</v>
      </c>
      <c r="G258" s="232">
        <v>2778.2833333333333</v>
      </c>
      <c r="H258" s="232">
        <v>2881.1833333333338</v>
      </c>
      <c r="I258" s="232">
        <v>2912.4666666666676</v>
      </c>
      <c r="J258" s="232">
        <v>2932.6333333333341</v>
      </c>
      <c r="K258" s="231">
        <v>2892.3</v>
      </c>
      <c r="L258" s="231">
        <v>2840.85</v>
      </c>
      <c r="M258" s="231">
        <v>0.51185999999999998</v>
      </c>
      <c r="N258" s="1"/>
      <c r="O258" s="1"/>
    </row>
    <row r="259" spans="1:15" ht="12.75" customHeight="1">
      <c r="A259" s="30">
        <v>249</v>
      </c>
      <c r="B259" s="217" t="s">
        <v>855</v>
      </c>
      <c r="C259" s="231">
        <v>578</v>
      </c>
      <c r="D259" s="232">
        <v>578.88333333333333</v>
      </c>
      <c r="E259" s="232">
        <v>567.91666666666663</v>
      </c>
      <c r="F259" s="232">
        <v>557.83333333333326</v>
      </c>
      <c r="G259" s="232">
        <v>546.86666666666656</v>
      </c>
      <c r="H259" s="232">
        <v>588.9666666666667</v>
      </c>
      <c r="I259" s="232">
        <v>599.93333333333339</v>
      </c>
      <c r="J259" s="232">
        <v>610.01666666666677</v>
      </c>
      <c r="K259" s="231">
        <v>589.85</v>
      </c>
      <c r="L259" s="231">
        <v>568.79999999999995</v>
      </c>
      <c r="M259" s="231">
        <v>3.5514299999999999</v>
      </c>
      <c r="N259" s="1"/>
      <c r="O259" s="1"/>
    </row>
    <row r="260" spans="1:15" ht="12.75" customHeight="1">
      <c r="A260" s="30">
        <v>250</v>
      </c>
      <c r="B260" s="217" t="s">
        <v>394</v>
      </c>
      <c r="C260" s="231">
        <v>705.7</v>
      </c>
      <c r="D260" s="232">
        <v>705.35</v>
      </c>
      <c r="E260" s="232">
        <v>698.7</v>
      </c>
      <c r="F260" s="232">
        <v>691.7</v>
      </c>
      <c r="G260" s="232">
        <v>685.05000000000007</v>
      </c>
      <c r="H260" s="232">
        <v>712.35</v>
      </c>
      <c r="I260" s="232">
        <v>718.99999999999989</v>
      </c>
      <c r="J260" s="232">
        <v>726</v>
      </c>
      <c r="K260" s="231">
        <v>712</v>
      </c>
      <c r="L260" s="231">
        <v>698.35</v>
      </c>
      <c r="M260" s="231">
        <v>1.9875799999999999</v>
      </c>
      <c r="N260" s="1"/>
      <c r="O260" s="1"/>
    </row>
    <row r="261" spans="1:15" ht="12.75" customHeight="1">
      <c r="A261" s="30">
        <v>251</v>
      </c>
      <c r="B261" s="217" t="s">
        <v>395</v>
      </c>
      <c r="C261" s="231">
        <v>390.9</v>
      </c>
      <c r="D261" s="232">
        <v>393.16666666666669</v>
      </c>
      <c r="E261" s="232">
        <v>386.73333333333335</v>
      </c>
      <c r="F261" s="232">
        <v>382.56666666666666</v>
      </c>
      <c r="G261" s="232">
        <v>376.13333333333333</v>
      </c>
      <c r="H261" s="232">
        <v>397.33333333333337</v>
      </c>
      <c r="I261" s="232">
        <v>403.76666666666665</v>
      </c>
      <c r="J261" s="232">
        <v>407.93333333333339</v>
      </c>
      <c r="K261" s="231">
        <v>399.6</v>
      </c>
      <c r="L261" s="231">
        <v>389</v>
      </c>
      <c r="M261" s="231">
        <v>8.0140700000000002</v>
      </c>
      <c r="N261" s="1"/>
      <c r="O261" s="1"/>
    </row>
    <row r="262" spans="1:15" ht="12.75" customHeight="1">
      <c r="A262" s="30">
        <v>252</v>
      </c>
      <c r="B262" s="217" t="s">
        <v>396</v>
      </c>
      <c r="C262" s="231">
        <v>64.75</v>
      </c>
      <c r="D262" s="232">
        <v>64.983333333333334</v>
      </c>
      <c r="E262" s="232">
        <v>64.266666666666666</v>
      </c>
      <c r="F262" s="232">
        <v>63.783333333333331</v>
      </c>
      <c r="G262" s="232">
        <v>63.066666666666663</v>
      </c>
      <c r="H262" s="232">
        <v>65.466666666666669</v>
      </c>
      <c r="I262" s="232">
        <v>66.183333333333337</v>
      </c>
      <c r="J262" s="232">
        <v>66.666666666666671</v>
      </c>
      <c r="K262" s="231">
        <v>65.7</v>
      </c>
      <c r="L262" s="231">
        <v>64.5</v>
      </c>
      <c r="M262" s="231">
        <v>5.07172</v>
      </c>
      <c r="N262" s="1"/>
      <c r="O262" s="1"/>
    </row>
    <row r="263" spans="1:15" ht="12.75" customHeight="1">
      <c r="A263" s="30">
        <v>253</v>
      </c>
      <c r="B263" s="217" t="s">
        <v>262</v>
      </c>
      <c r="C263" s="231">
        <v>242.65</v>
      </c>
      <c r="D263" s="232">
        <v>240.46666666666667</v>
      </c>
      <c r="E263" s="232">
        <v>231.28333333333333</v>
      </c>
      <c r="F263" s="232">
        <v>219.91666666666666</v>
      </c>
      <c r="G263" s="232">
        <v>210.73333333333332</v>
      </c>
      <c r="H263" s="232">
        <v>251.83333333333334</v>
      </c>
      <c r="I263" s="232">
        <v>261.01666666666665</v>
      </c>
      <c r="J263" s="232">
        <v>272.38333333333333</v>
      </c>
      <c r="K263" s="231">
        <v>249.65</v>
      </c>
      <c r="L263" s="231">
        <v>229.1</v>
      </c>
      <c r="M263" s="231">
        <v>50.609859999999998</v>
      </c>
      <c r="N263" s="1"/>
      <c r="O263" s="1"/>
    </row>
    <row r="264" spans="1:15" ht="12.75" customHeight="1">
      <c r="A264" s="30">
        <v>254</v>
      </c>
      <c r="B264" s="217" t="s">
        <v>139</v>
      </c>
      <c r="C264" s="231">
        <v>682.3</v>
      </c>
      <c r="D264" s="232">
        <v>681.44999999999993</v>
      </c>
      <c r="E264" s="232">
        <v>676.89999999999986</v>
      </c>
      <c r="F264" s="232">
        <v>671.49999999999989</v>
      </c>
      <c r="G264" s="232">
        <v>666.94999999999982</v>
      </c>
      <c r="H264" s="232">
        <v>686.84999999999991</v>
      </c>
      <c r="I264" s="232">
        <v>691.39999999999986</v>
      </c>
      <c r="J264" s="232">
        <v>696.8</v>
      </c>
      <c r="K264" s="231">
        <v>686</v>
      </c>
      <c r="L264" s="231">
        <v>676.05</v>
      </c>
      <c r="M264" s="231">
        <v>10.84202</v>
      </c>
      <c r="N264" s="1"/>
      <c r="O264" s="1"/>
    </row>
    <row r="265" spans="1:15" ht="12.75" customHeight="1">
      <c r="A265" s="30">
        <v>255</v>
      </c>
      <c r="B265" s="217" t="s">
        <v>397</v>
      </c>
      <c r="C265" s="231">
        <v>101.65</v>
      </c>
      <c r="D265" s="232">
        <v>101.85000000000001</v>
      </c>
      <c r="E265" s="232">
        <v>101.20000000000002</v>
      </c>
      <c r="F265" s="232">
        <v>100.75000000000001</v>
      </c>
      <c r="G265" s="232">
        <v>100.10000000000002</v>
      </c>
      <c r="H265" s="232">
        <v>102.30000000000001</v>
      </c>
      <c r="I265" s="232">
        <v>102.95000000000002</v>
      </c>
      <c r="J265" s="232">
        <v>103.4</v>
      </c>
      <c r="K265" s="231">
        <v>102.5</v>
      </c>
      <c r="L265" s="231">
        <v>101.4</v>
      </c>
      <c r="M265" s="231">
        <v>2.0441400000000001</v>
      </c>
      <c r="N265" s="1"/>
      <c r="O265" s="1"/>
    </row>
    <row r="266" spans="1:15" ht="12.75" customHeight="1">
      <c r="A266" s="30">
        <v>256</v>
      </c>
      <c r="B266" s="217" t="s">
        <v>398</v>
      </c>
      <c r="C266" s="231">
        <v>279.55</v>
      </c>
      <c r="D266" s="232">
        <v>279.86666666666673</v>
      </c>
      <c r="E266" s="232">
        <v>275.13333333333344</v>
      </c>
      <c r="F266" s="232">
        <v>270.7166666666667</v>
      </c>
      <c r="G266" s="232">
        <v>265.98333333333341</v>
      </c>
      <c r="H266" s="232">
        <v>284.28333333333347</v>
      </c>
      <c r="I266" s="232">
        <v>289.01666666666671</v>
      </c>
      <c r="J266" s="232">
        <v>293.43333333333351</v>
      </c>
      <c r="K266" s="231">
        <v>284.60000000000002</v>
      </c>
      <c r="L266" s="231">
        <v>275.45</v>
      </c>
      <c r="M266" s="231">
        <v>7.8448700000000002</v>
      </c>
      <c r="N266" s="1"/>
      <c r="O266" s="1"/>
    </row>
    <row r="267" spans="1:15" ht="12.75" customHeight="1">
      <c r="A267" s="30">
        <v>257</v>
      </c>
      <c r="B267" s="217" t="s">
        <v>138</v>
      </c>
      <c r="C267" s="231">
        <v>589.04999999999995</v>
      </c>
      <c r="D267" s="232">
        <v>585.2166666666667</v>
      </c>
      <c r="E267" s="232">
        <v>578.93333333333339</v>
      </c>
      <c r="F267" s="232">
        <v>568.81666666666672</v>
      </c>
      <c r="G267" s="232">
        <v>562.53333333333342</v>
      </c>
      <c r="H267" s="232">
        <v>595.33333333333337</v>
      </c>
      <c r="I267" s="232">
        <v>601.61666666666667</v>
      </c>
      <c r="J267" s="232">
        <v>611.73333333333335</v>
      </c>
      <c r="K267" s="231">
        <v>591.5</v>
      </c>
      <c r="L267" s="231">
        <v>575.1</v>
      </c>
      <c r="M267" s="231">
        <v>24.247350000000001</v>
      </c>
      <c r="N267" s="1"/>
      <c r="O267" s="1"/>
    </row>
    <row r="268" spans="1:15" ht="12.75" customHeight="1">
      <c r="A268" s="30">
        <v>258</v>
      </c>
      <c r="B268" s="217" t="s">
        <v>140</v>
      </c>
      <c r="C268" s="231">
        <v>441.35</v>
      </c>
      <c r="D268" s="232">
        <v>442.45</v>
      </c>
      <c r="E268" s="232">
        <v>437.25</v>
      </c>
      <c r="F268" s="232">
        <v>433.15000000000003</v>
      </c>
      <c r="G268" s="232">
        <v>427.95000000000005</v>
      </c>
      <c r="H268" s="232">
        <v>446.54999999999995</v>
      </c>
      <c r="I268" s="232">
        <v>451.74999999999989</v>
      </c>
      <c r="J268" s="232">
        <v>455.84999999999991</v>
      </c>
      <c r="K268" s="231">
        <v>447.65</v>
      </c>
      <c r="L268" s="231">
        <v>438.35</v>
      </c>
      <c r="M268" s="231">
        <v>14.940910000000001</v>
      </c>
      <c r="N268" s="1"/>
      <c r="O268" s="1"/>
    </row>
    <row r="269" spans="1:15" ht="12.75" customHeight="1">
      <c r="A269" s="30">
        <v>259</v>
      </c>
      <c r="B269" s="217" t="s">
        <v>777</v>
      </c>
      <c r="C269" s="231">
        <v>437.4</v>
      </c>
      <c r="D269" s="232">
        <v>442.48333333333335</v>
      </c>
      <c r="E269" s="232">
        <v>428.9666666666667</v>
      </c>
      <c r="F269" s="232">
        <v>420.53333333333336</v>
      </c>
      <c r="G269" s="232">
        <v>407.01666666666671</v>
      </c>
      <c r="H269" s="232">
        <v>450.91666666666669</v>
      </c>
      <c r="I269" s="232">
        <v>464.43333333333334</v>
      </c>
      <c r="J269" s="232">
        <v>472.86666666666667</v>
      </c>
      <c r="K269" s="231">
        <v>456</v>
      </c>
      <c r="L269" s="231">
        <v>434.05</v>
      </c>
      <c r="M269" s="231">
        <v>3.7965599999999999</v>
      </c>
      <c r="N269" s="1"/>
      <c r="O269" s="1"/>
    </row>
    <row r="270" spans="1:15" ht="12.75" customHeight="1">
      <c r="A270" s="30">
        <v>260</v>
      </c>
      <c r="B270" s="217" t="s">
        <v>778</v>
      </c>
      <c r="C270" s="231">
        <v>303.95</v>
      </c>
      <c r="D270" s="232">
        <v>304.51666666666665</v>
      </c>
      <c r="E270" s="232">
        <v>301.73333333333329</v>
      </c>
      <c r="F270" s="232">
        <v>299.51666666666665</v>
      </c>
      <c r="G270" s="232">
        <v>296.73333333333329</v>
      </c>
      <c r="H270" s="232">
        <v>306.73333333333329</v>
      </c>
      <c r="I270" s="232">
        <v>309.51666666666659</v>
      </c>
      <c r="J270" s="232">
        <v>311.73333333333329</v>
      </c>
      <c r="K270" s="231">
        <v>307.3</v>
      </c>
      <c r="L270" s="231">
        <v>302.3</v>
      </c>
      <c r="M270" s="231">
        <v>0.94676000000000005</v>
      </c>
      <c r="N270" s="1"/>
      <c r="O270" s="1"/>
    </row>
    <row r="271" spans="1:15" ht="12.75" customHeight="1">
      <c r="A271" s="30">
        <v>261</v>
      </c>
      <c r="B271" s="217" t="s">
        <v>399</v>
      </c>
      <c r="C271" s="231">
        <v>590.75</v>
      </c>
      <c r="D271" s="232">
        <v>593.08333333333337</v>
      </c>
      <c r="E271" s="232">
        <v>581.06666666666672</v>
      </c>
      <c r="F271" s="232">
        <v>571.38333333333333</v>
      </c>
      <c r="G271" s="232">
        <v>559.36666666666667</v>
      </c>
      <c r="H271" s="232">
        <v>602.76666666666677</v>
      </c>
      <c r="I271" s="232">
        <v>614.78333333333342</v>
      </c>
      <c r="J271" s="232">
        <v>624.46666666666681</v>
      </c>
      <c r="K271" s="231">
        <v>605.1</v>
      </c>
      <c r="L271" s="231">
        <v>583.4</v>
      </c>
      <c r="M271" s="231">
        <v>1.7011099999999999</v>
      </c>
      <c r="N271" s="1"/>
      <c r="O271" s="1"/>
    </row>
    <row r="272" spans="1:15" ht="12.75" customHeight="1">
      <c r="A272" s="30">
        <v>262</v>
      </c>
      <c r="B272" s="217" t="s">
        <v>400</v>
      </c>
      <c r="C272" s="231">
        <v>187.95</v>
      </c>
      <c r="D272" s="232">
        <v>188.26666666666665</v>
      </c>
      <c r="E272" s="232">
        <v>187.2833333333333</v>
      </c>
      <c r="F272" s="232">
        <v>186.61666666666665</v>
      </c>
      <c r="G272" s="232">
        <v>185.6333333333333</v>
      </c>
      <c r="H272" s="232">
        <v>188.93333333333331</v>
      </c>
      <c r="I272" s="232">
        <v>189.91666666666666</v>
      </c>
      <c r="J272" s="232">
        <v>190.58333333333331</v>
      </c>
      <c r="K272" s="231">
        <v>189.25</v>
      </c>
      <c r="L272" s="231">
        <v>187.6</v>
      </c>
      <c r="M272" s="231">
        <v>1.0637399999999999</v>
      </c>
      <c r="N272" s="1"/>
      <c r="O272" s="1"/>
    </row>
    <row r="273" spans="1:15" ht="12.75" customHeight="1">
      <c r="A273" s="30">
        <v>263</v>
      </c>
      <c r="B273" s="217" t="s">
        <v>401</v>
      </c>
      <c r="C273" s="231">
        <v>579.6</v>
      </c>
      <c r="D273" s="232">
        <v>583</v>
      </c>
      <c r="E273" s="232">
        <v>573.6</v>
      </c>
      <c r="F273" s="232">
        <v>567.6</v>
      </c>
      <c r="G273" s="232">
        <v>558.20000000000005</v>
      </c>
      <c r="H273" s="232">
        <v>589</v>
      </c>
      <c r="I273" s="232">
        <v>598.40000000000009</v>
      </c>
      <c r="J273" s="232">
        <v>604.4</v>
      </c>
      <c r="K273" s="231">
        <v>592.4</v>
      </c>
      <c r="L273" s="231">
        <v>577</v>
      </c>
      <c r="M273" s="231">
        <v>0.62646999999999997</v>
      </c>
      <c r="N273" s="1"/>
      <c r="O273" s="1"/>
    </row>
    <row r="274" spans="1:15" ht="12.75" customHeight="1">
      <c r="A274" s="30">
        <v>264</v>
      </c>
      <c r="B274" s="217" t="s">
        <v>402</v>
      </c>
      <c r="C274" s="231">
        <v>1684.7</v>
      </c>
      <c r="D274" s="232">
        <v>1667.2666666666667</v>
      </c>
      <c r="E274" s="232">
        <v>1639.6833333333334</v>
      </c>
      <c r="F274" s="232">
        <v>1594.6666666666667</v>
      </c>
      <c r="G274" s="232">
        <v>1567.0833333333335</v>
      </c>
      <c r="H274" s="232">
        <v>1712.2833333333333</v>
      </c>
      <c r="I274" s="232">
        <v>1739.8666666666668</v>
      </c>
      <c r="J274" s="232">
        <v>1784.8833333333332</v>
      </c>
      <c r="K274" s="231">
        <v>1694.85</v>
      </c>
      <c r="L274" s="231">
        <v>1622.25</v>
      </c>
      <c r="M274" s="231">
        <v>1.7527299999999999</v>
      </c>
      <c r="N274" s="1"/>
      <c r="O274" s="1"/>
    </row>
    <row r="275" spans="1:15" ht="12.75" customHeight="1">
      <c r="A275" s="30">
        <v>265</v>
      </c>
      <c r="B275" s="217" t="s">
        <v>403</v>
      </c>
      <c r="C275" s="231">
        <v>267.7</v>
      </c>
      <c r="D275" s="232">
        <v>267.59999999999997</v>
      </c>
      <c r="E275" s="232">
        <v>264.79999999999995</v>
      </c>
      <c r="F275" s="232">
        <v>261.89999999999998</v>
      </c>
      <c r="G275" s="232">
        <v>259.09999999999997</v>
      </c>
      <c r="H275" s="232">
        <v>270.49999999999994</v>
      </c>
      <c r="I275" s="232">
        <v>273.3</v>
      </c>
      <c r="J275" s="232">
        <v>276.19999999999993</v>
      </c>
      <c r="K275" s="231">
        <v>270.39999999999998</v>
      </c>
      <c r="L275" s="231">
        <v>264.7</v>
      </c>
      <c r="M275" s="231">
        <v>4.6070399999999996</v>
      </c>
      <c r="N275" s="1"/>
      <c r="O275" s="1"/>
    </row>
    <row r="276" spans="1:15" ht="12.75" customHeight="1">
      <c r="A276" s="30">
        <v>266</v>
      </c>
      <c r="B276" s="217" t="s">
        <v>404</v>
      </c>
      <c r="C276" s="231">
        <v>837.45</v>
      </c>
      <c r="D276" s="232">
        <v>845.03333333333342</v>
      </c>
      <c r="E276" s="232">
        <v>827.36666666666679</v>
      </c>
      <c r="F276" s="232">
        <v>817.28333333333342</v>
      </c>
      <c r="G276" s="232">
        <v>799.61666666666679</v>
      </c>
      <c r="H276" s="232">
        <v>855.11666666666679</v>
      </c>
      <c r="I276" s="232">
        <v>872.78333333333353</v>
      </c>
      <c r="J276" s="232">
        <v>882.86666666666679</v>
      </c>
      <c r="K276" s="231">
        <v>862.7</v>
      </c>
      <c r="L276" s="231">
        <v>834.95</v>
      </c>
      <c r="M276" s="231">
        <v>8.9075799999999994</v>
      </c>
      <c r="N276" s="1"/>
      <c r="O276" s="1"/>
    </row>
    <row r="277" spans="1:15" ht="12.75" customHeight="1">
      <c r="A277" s="30">
        <v>267</v>
      </c>
      <c r="B277" s="217" t="s">
        <v>405</v>
      </c>
      <c r="C277" s="231">
        <v>347.2</v>
      </c>
      <c r="D277" s="232">
        <v>348.83333333333331</v>
      </c>
      <c r="E277" s="232">
        <v>343.36666666666662</v>
      </c>
      <c r="F277" s="232">
        <v>339.5333333333333</v>
      </c>
      <c r="G277" s="232">
        <v>334.06666666666661</v>
      </c>
      <c r="H277" s="232">
        <v>352.66666666666663</v>
      </c>
      <c r="I277" s="232">
        <v>358.13333333333333</v>
      </c>
      <c r="J277" s="232">
        <v>361.96666666666664</v>
      </c>
      <c r="K277" s="231">
        <v>354.3</v>
      </c>
      <c r="L277" s="231">
        <v>345</v>
      </c>
      <c r="M277" s="231">
        <v>2.2648899999999998</v>
      </c>
      <c r="N277" s="1"/>
      <c r="O277" s="1"/>
    </row>
    <row r="278" spans="1:15" ht="12.75" customHeight="1">
      <c r="A278" s="30">
        <v>268</v>
      </c>
      <c r="B278" s="217" t="s">
        <v>406</v>
      </c>
      <c r="C278" s="231">
        <v>1078.45</v>
      </c>
      <c r="D278" s="232">
        <v>1075.2166666666665</v>
      </c>
      <c r="E278" s="232">
        <v>1070.1833333333329</v>
      </c>
      <c r="F278" s="232">
        <v>1061.9166666666665</v>
      </c>
      <c r="G278" s="232">
        <v>1056.883333333333</v>
      </c>
      <c r="H278" s="232">
        <v>1083.4833333333329</v>
      </c>
      <c r="I278" s="232">
        <v>1088.5166666666662</v>
      </c>
      <c r="J278" s="232">
        <v>1096.7833333333328</v>
      </c>
      <c r="K278" s="231">
        <v>1080.25</v>
      </c>
      <c r="L278" s="231">
        <v>1066.95</v>
      </c>
      <c r="M278" s="231">
        <v>0.42960999999999999</v>
      </c>
      <c r="N278" s="1"/>
      <c r="O278" s="1"/>
    </row>
    <row r="279" spans="1:15" ht="12.75" customHeight="1">
      <c r="A279" s="30">
        <v>269</v>
      </c>
      <c r="B279" s="217" t="s">
        <v>407</v>
      </c>
      <c r="C279" s="231">
        <v>560.35</v>
      </c>
      <c r="D279" s="232">
        <v>563.94999999999993</v>
      </c>
      <c r="E279" s="232">
        <v>554.39999999999986</v>
      </c>
      <c r="F279" s="232">
        <v>548.44999999999993</v>
      </c>
      <c r="G279" s="232">
        <v>538.89999999999986</v>
      </c>
      <c r="H279" s="232">
        <v>569.89999999999986</v>
      </c>
      <c r="I279" s="232">
        <v>579.44999999999982</v>
      </c>
      <c r="J279" s="232">
        <v>585.39999999999986</v>
      </c>
      <c r="K279" s="231">
        <v>573.5</v>
      </c>
      <c r="L279" s="231">
        <v>558</v>
      </c>
      <c r="M279" s="231">
        <v>3.14053</v>
      </c>
      <c r="N279" s="1"/>
      <c r="O279" s="1"/>
    </row>
    <row r="280" spans="1:15" ht="12.75" customHeight="1">
      <c r="A280" s="30">
        <v>270</v>
      </c>
      <c r="B280" s="217" t="s">
        <v>779</v>
      </c>
      <c r="C280" s="231">
        <v>117.05</v>
      </c>
      <c r="D280" s="232">
        <v>117.41666666666667</v>
      </c>
      <c r="E280" s="232">
        <v>115.83333333333334</v>
      </c>
      <c r="F280" s="232">
        <v>114.61666666666667</v>
      </c>
      <c r="G280" s="232">
        <v>113.03333333333335</v>
      </c>
      <c r="H280" s="232">
        <v>118.63333333333334</v>
      </c>
      <c r="I280" s="232">
        <v>120.21666666666668</v>
      </c>
      <c r="J280" s="232">
        <v>121.43333333333334</v>
      </c>
      <c r="K280" s="231">
        <v>119</v>
      </c>
      <c r="L280" s="231">
        <v>116.2</v>
      </c>
      <c r="M280" s="231">
        <v>16.775449999999999</v>
      </c>
      <c r="N280" s="1"/>
      <c r="O280" s="1"/>
    </row>
    <row r="281" spans="1:15" ht="12.75" customHeight="1">
      <c r="A281" s="30">
        <v>271</v>
      </c>
      <c r="B281" s="217" t="s">
        <v>408</v>
      </c>
      <c r="C281" s="231">
        <v>410.6</v>
      </c>
      <c r="D281" s="232">
        <v>410.0333333333333</v>
      </c>
      <c r="E281" s="232">
        <v>408.11666666666662</v>
      </c>
      <c r="F281" s="232">
        <v>405.63333333333333</v>
      </c>
      <c r="G281" s="232">
        <v>403.71666666666664</v>
      </c>
      <c r="H281" s="232">
        <v>412.51666666666659</v>
      </c>
      <c r="I281" s="232">
        <v>414.43333333333334</v>
      </c>
      <c r="J281" s="232">
        <v>416.91666666666657</v>
      </c>
      <c r="K281" s="231">
        <v>411.95</v>
      </c>
      <c r="L281" s="231">
        <v>407.55</v>
      </c>
      <c r="M281" s="231">
        <v>0.38146000000000002</v>
      </c>
      <c r="N281" s="1"/>
      <c r="O281" s="1"/>
    </row>
    <row r="282" spans="1:15" ht="12.75" customHeight="1">
      <c r="A282" s="30">
        <v>272</v>
      </c>
      <c r="B282" s="217" t="s">
        <v>409</v>
      </c>
      <c r="C282" s="231">
        <v>102.2</v>
      </c>
      <c r="D282" s="232">
        <v>102.11666666666667</v>
      </c>
      <c r="E282" s="232">
        <v>100.98333333333335</v>
      </c>
      <c r="F282" s="232">
        <v>99.76666666666668</v>
      </c>
      <c r="G282" s="232">
        <v>98.633333333333354</v>
      </c>
      <c r="H282" s="232">
        <v>103.33333333333334</v>
      </c>
      <c r="I282" s="232">
        <v>104.46666666666667</v>
      </c>
      <c r="J282" s="232">
        <v>105.68333333333334</v>
      </c>
      <c r="K282" s="231">
        <v>103.25</v>
      </c>
      <c r="L282" s="231">
        <v>100.9</v>
      </c>
      <c r="M282" s="231">
        <v>21.548680000000001</v>
      </c>
      <c r="N282" s="1"/>
      <c r="O282" s="1"/>
    </row>
    <row r="283" spans="1:15" ht="12.75" customHeight="1">
      <c r="A283" s="30">
        <v>273</v>
      </c>
      <c r="B283" s="217" t="s">
        <v>410</v>
      </c>
      <c r="C283" s="231">
        <v>463.05</v>
      </c>
      <c r="D283" s="232">
        <v>460.90000000000003</v>
      </c>
      <c r="E283" s="232">
        <v>457.00000000000006</v>
      </c>
      <c r="F283" s="232">
        <v>450.95000000000005</v>
      </c>
      <c r="G283" s="232">
        <v>447.05000000000007</v>
      </c>
      <c r="H283" s="232">
        <v>466.95000000000005</v>
      </c>
      <c r="I283" s="232">
        <v>470.85</v>
      </c>
      <c r="J283" s="232">
        <v>476.90000000000003</v>
      </c>
      <c r="K283" s="231">
        <v>464.8</v>
      </c>
      <c r="L283" s="231">
        <v>454.85</v>
      </c>
      <c r="M283" s="231">
        <v>1.4750799999999999</v>
      </c>
      <c r="N283" s="1"/>
      <c r="O283" s="1"/>
    </row>
    <row r="284" spans="1:15" ht="12.75" customHeight="1">
      <c r="A284" s="30">
        <v>274</v>
      </c>
      <c r="B284" s="217" t="s">
        <v>141</v>
      </c>
      <c r="C284" s="231">
        <v>1751</v>
      </c>
      <c r="D284" s="232">
        <v>1745.3</v>
      </c>
      <c r="E284" s="232">
        <v>1725.6</v>
      </c>
      <c r="F284" s="232">
        <v>1700.2</v>
      </c>
      <c r="G284" s="232">
        <v>1680.5</v>
      </c>
      <c r="H284" s="232">
        <v>1770.6999999999998</v>
      </c>
      <c r="I284" s="232">
        <v>1790.4</v>
      </c>
      <c r="J284" s="232">
        <v>1815.7999999999997</v>
      </c>
      <c r="K284" s="231">
        <v>1765</v>
      </c>
      <c r="L284" s="231">
        <v>1719.9</v>
      </c>
      <c r="M284" s="231">
        <v>36.262689999999999</v>
      </c>
      <c r="N284" s="1"/>
      <c r="O284" s="1"/>
    </row>
    <row r="285" spans="1:15" ht="12.75" customHeight="1">
      <c r="A285" s="30">
        <v>275</v>
      </c>
      <c r="B285" s="217" t="s">
        <v>764</v>
      </c>
      <c r="C285" s="231">
        <v>1342.85</v>
      </c>
      <c r="D285" s="232">
        <v>1342.95</v>
      </c>
      <c r="E285" s="232">
        <v>1329.9</v>
      </c>
      <c r="F285" s="232">
        <v>1316.95</v>
      </c>
      <c r="G285" s="232">
        <v>1303.9000000000001</v>
      </c>
      <c r="H285" s="232">
        <v>1355.9</v>
      </c>
      <c r="I285" s="232">
        <v>1368.9499999999998</v>
      </c>
      <c r="J285" s="232">
        <v>1381.9</v>
      </c>
      <c r="K285" s="231">
        <v>1356</v>
      </c>
      <c r="L285" s="231">
        <v>1330</v>
      </c>
      <c r="M285" s="231">
        <v>0.18118000000000001</v>
      </c>
      <c r="N285" s="1"/>
      <c r="O285" s="1"/>
    </row>
    <row r="286" spans="1:15" ht="12.75" customHeight="1">
      <c r="A286" s="30">
        <v>276</v>
      </c>
      <c r="B286" s="217" t="s">
        <v>142</v>
      </c>
      <c r="C286" s="231">
        <v>91.35</v>
      </c>
      <c r="D286" s="232">
        <v>91.016666666666666</v>
      </c>
      <c r="E286" s="232">
        <v>90.083333333333329</v>
      </c>
      <c r="F286" s="232">
        <v>88.816666666666663</v>
      </c>
      <c r="G286" s="232">
        <v>87.883333333333326</v>
      </c>
      <c r="H286" s="232">
        <v>92.283333333333331</v>
      </c>
      <c r="I286" s="232">
        <v>93.216666666666669</v>
      </c>
      <c r="J286" s="232">
        <v>94.483333333333334</v>
      </c>
      <c r="K286" s="231">
        <v>91.95</v>
      </c>
      <c r="L286" s="231">
        <v>89.75</v>
      </c>
      <c r="M286" s="231">
        <v>40.246569999999998</v>
      </c>
      <c r="N286" s="1"/>
      <c r="O286" s="1"/>
    </row>
    <row r="287" spans="1:15" ht="12.75" customHeight="1">
      <c r="A287" s="30">
        <v>277</v>
      </c>
      <c r="B287" s="217" t="s">
        <v>146</v>
      </c>
      <c r="C287" s="231">
        <v>3754.65</v>
      </c>
      <c r="D287" s="232">
        <v>3737.6</v>
      </c>
      <c r="E287" s="232">
        <v>3715.2</v>
      </c>
      <c r="F287" s="232">
        <v>3675.75</v>
      </c>
      <c r="G287" s="232">
        <v>3653.35</v>
      </c>
      <c r="H287" s="232">
        <v>3777.0499999999997</v>
      </c>
      <c r="I287" s="232">
        <v>3799.4500000000003</v>
      </c>
      <c r="J287" s="232">
        <v>3838.8999999999996</v>
      </c>
      <c r="K287" s="231">
        <v>3760</v>
      </c>
      <c r="L287" s="231">
        <v>3698.15</v>
      </c>
      <c r="M287" s="231">
        <v>1.9019600000000001</v>
      </c>
      <c r="N287" s="1"/>
      <c r="O287" s="1"/>
    </row>
    <row r="288" spans="1:15" ht="12.75" customHeight="1">
      <c r="A288" s="30">
        <v>278</v>
      </c>
      <c r="B288" s="217" t="s">
        <v>144</v>
      </c>
      <c r="C288" s="231">
        <v>358.85</v>
      </c>
      <c r="D288" s="232">
        <v>358.83333333333331</v>
      </c>
      <c r="E288" s="232">
        <v>355.86666666666662</v>
      </c>
      <c r="F288" s="232">
        <v>352.88333333333333</v>
      </c>
      <c r="G288" s="232">
        <v>349.91666666666663</v>
      </c>
      <c r="H288" s="232">
        <v>361.81666666666661</v>
      </c>
      <c r="I288" s="232">
        <v>364.7833333333333</v>
      </c>
      <c r="J288" s="232">
        <v>367.76666666666659</v>
      </c>
      <c r="K288" s="231">
        <v>361.8</v>
      </c>
      <c r="L288" s="231">
        <v>355.85</v>
      </c>
      <c r="M288" s="231">
        <v>11.610799999999999</v>
      </c>
      <c r="N288" s="1"/>
      <c r="O288" s="1"/>
    </row>
    <row r="289" spans="1:15" ht="12.75" customHeight="1">
      <c r="A289" s="30">
        <v>279</v>
      </c>
      <c r="B289" s="217" t="s">
        <v>411</v>
      </c>
      <c r="C289" s="231">
        <v>10795.75</v>
      </c>
      <c r="D289" s="232">
        <v>10844.833333333334</v>
      </c>
      <c r="E289" s="232">
        <v>10700.916666666668</v>
      </c>
      <c r="F289" s="232">
        <v>10606.083333333334</v>
      </c>
      <c r="G289" s="232">
        <v>10462.166666666668</v>
      </c>
      <c r="H289" s="232">
        <v>10939.666666666668</v>
      </c>
      <c r="I289" s="232">
        <v>11083.583333333336</v>
      </c>
      <c r="J289" s="232">
        <v>11178.416666666668</v>
      </c>
      <c r="K289" s="231">
        <v>10988.75</v>
      </c>
      <c r="L289" s="231">
        <v>10750</v>
      </c>
      <c r="M289" s="231">
        <v>3.184E-2</v>
      </c>
      <c r="N289" s="1"/>
      <c r="O289" s="1"/>
    </row>
    <row r="290" spans="1:15" ht="12.75" customHeight="1">
      <c r="A290" s="30">
        <v>280</v>
      </c>
      <c r="B290" s="217" t="s">
        <v>869</v>
      </c>
      <c r="C290" s="231">
        <v>4710.3500000000004</v>
      </c>
      <c r="D290" s="232">
        <v>4717.8</v>
      </c>
      <c r="E290" s="232">
        <v>4678.6000000000004</v>
      </c>
      <c r="F290" s="232">
        <v>4646.8500000000004</v>
      </c>
      <c r="G290" s="232">
        <v>4607.6500000000005</v>
      </c>
      <c r="H290" s="232">
        <v>4749.55</v>
      </c>
      <c r="I290" s="232">
        <v>4788.7499999999991</v>
      </c>
      <c r="J290" s="232">
        <v>4820.5</v>
      </c>
      <c r="K290" s="231">
        <v>4757</v>
      </c>
      <c r="L290" s="231">
        <v>4686.05</v>
      </c>
      <c r="M290" s="231">
        <v>2.9714900000000002</v>
      </c>
      <c r="N290" s="1"/>
      <c r="O290" s="1"/>
    </row>
    <row r="291" spans="1:15" ht="12.75" customHeight="1">
      <c r="A291" s="30">
        <v>281</v>
      </c>
      <c r="B291" s="217" t="s">
        <v>145</v>
      </c>
      <c r="C291" s="231">
        <v>2152.0500000000002</v>
      </c>
      <c r="D291" s="232">
        <v>2148.0666666666671</v>
      </c>
      <c r="E291" s="232">
        <v>2136.233333333334</v>
      </c>
      <c r="F291" s="232">
        <v>2120.416666666667</v>
      </c>
      <c r="G291" s="232">
        <v>2108.5833333333339</v>
      </c>
      <c r="H291" s="232">
        <v>2163.8833333333341</v>
      </c>
      <c r="I291" s="232">
        <v>2175.7166666666672</v>
      </c>
      <c r="J291" s="232">
        <v>2191.5333333333342</v>
      </c>
      <c r="K291" s="231">
        <v>2159.9</v>
      </c>
      <c r="L291" s="231">
        <v>2132.25</v>
      </c>
      <c r="M291" s="231">
        <v>18.210660000000001</v>
      </c>
      <c r="N291" s="1"/>
      <c r="O291" s="1"/>
    </row>
    <row r="292" spans="1:15" ht="12.75" customHeight="1">
      <c r="A292" s="30">
        <v>282</v>
      </c>
      <c r="B292" s="217" t="s">
        <v>820</v>
      </c>
      <c r="C292" s="231">
        <v>357</v>
      </c>
      <c r="D292" s="232">
        <v>354.93333333333334</v>
      </c>
      <c r="E292" s="232">
        <v>347.61666666666667</v>
      </c>
      <c r="F292" s="232">
        <v>338.23333333333335</v>
      </c>
      <c r="G292" s="232">
        <v>330.91666666666669</v>
      </c>
      <c r="H292" s="232">
        <v>364.31666666666666</v>
      </c>
      <c r="I292" s="232">
        <v>371.63333333333338</v>
      </c>
      <c r="J292" s="232">
        <v>381.01666666666665</v>
      </c>
      <c r="K292" s="231">
        <v>362.25</v>
      </c>
      <c r="L292" s="231">
        <v>345.55</v>
      </c>
      <c r="M292" s="231">
        <v>5.0720400000000003</v>
      </c>
      <c r="N292" s="1"/>
      <c r="O292" s="1"/>
    </row>
    <row r="293" spans="1:15" ht="12.75" customHeight="1">
      <c r="A293" s="30">
        <v>283</v>
      </c>
      <c r="B293" s="217" t="s">
        <v>263</v>
      </c>
      <c r="C293" s="231">
        <v>311.89999999999998</v>
      </c>
      <c r="D293" s="232">
        <v>310.34999999999997</v>
      </c>
      <c r="E293" s="232">
        <v>306.54999999999995</v>
      </c>
      <c r="F293" s="232">
        <v>301.2</v>
      </c>
      <c r="G293" s="232">
        <v>297.39999999999998</v>
      </c>
      <c r="H293" s="232">
        <v>315.69999999999993</v>
      </c>
      <c r="I293" s="232">
        <v>319.5</v>
      </c>
      <c r="J293" s="232">
        <v>324.84999999999991</v>
      </c>
      <c r="K293" s="231">
        <v>314.14999999999998</v>
      </c>
      <c r="L293" s="231">
        <v>305</v>
      </c>
      <c r="M293" s="231">
        <v>12.501289999999999</v>
      </c>
      <c r="N293" s="1"/>
      <c r="O293" s="1"/>
    </row>
    <row r="294" spans="1:15" ht="12.75" customHeight="1">
      <c r="A294" s="30">
        <v>284</v>
      </c>
      <c r="B294" s="217" t="s">
        <v>781</v>
      </c>
      <c r="C294" s="231">
        <v>260.8</v>
      </c>
      <c r="D294" s="232">
        <v>261.56666666666666</v>
      </c>
      <c r="E294" s="232">
        <v>259.23333333333335</v>
      </c>
      <c r="F294" s="232">
        <v>257.66666666666669</v>
      </c>
      <c r="G294" s="232">
        <v>255.33333333333337</v>
      </c>
      <c r="H294" s="232">
        <v>263.13333333333333</v>
      </c>
      <c r="I294" s="232">
        <v>265.4666666666667</v>
      </c>
      <c r="J294" s="232">
        <v>267.0333333333333</v>
      </c>
      <c r="K294" s="231">
        <v>263.89999999999998</v>
      </c>
      <c r="L294" s="231">
        <v>260</v>
      </c>
      <c r="M294" s="231">
        <v>2.6471100000000001</v>
      </c>
      <c r="N294" s="1"/>
      <c r="O294" s="1"/>
    </row>
    <row r="295" spans="1:15" ht="12.75" customHeight="1">
      <c r="A295" s="30">
        <v>285</v>
      </c>
      <c r="B295" s="217" t="s">
        <v>847</v>
      </c>
      <c r="C295" s="231">
        <v>615.45000000000005</v>
      </c>
      <c r="D295" s="232">
        <v>614.05000000000007</v>
      </c>
      <c r="E295" s="232">
        <v>609.10000000000014</v>
      </c>
      <c r="F295" s="232">
        <v>602.75000000000011</v>
      </c>
      <c r="G295" s="232">
        <v>597.80000000000018</v>
      </c>
      <c r="H295" s="232">
        <v>620.40000000000009</v>
      </c>
      <c r="I295" s="232">
        <v>625.35000000000014</v>
      </c>
      <c r="J295" s="232">
        <v>631.70000000000005</v>
      </c>
      <c r="K295" s="231">
        <v>619</v>
      </c>
      <c r="L295" s="231">
        <v>607.70000000000005</v>
      </c>
      <c r="M295" s="231">
        <v>21.01679</v>
      </c>
      <c r="N295" s="1"/>
      <c r="O295" s="1"/>
    </row>
    <row r="296" spans="1:15" ht="12.75" customHeight="1">
      <c r="A296" s="30">
        <v>286</v>
      </c>
      <c r="B296" s="217" t="s">
        <v>412</v>
      </c>
      <c r="C296" s="231">
        <v>3715.3</v>
      </c>
      <c r="D296" s="232">
        <v>3732.8833333333332</v>
      </c>
      <c r="E296" s="232">
        <v>3685.8166666666666</v>
      </c>
      <c r="F296" s="232">
        <v>3656.3333333333335</v>
      </c>
      <c r="G296" s="232">
        <v>3609.2666666666669</v>
      </c>
      <c r="H296" s="232">
        <v>3762.3666666666663</v>
      </c>
      <c r="I296" s="232">
        <v>3809.4333333333329</v>
      </c>
      <c r="J296" s="232">
        <v>3838.9166666666661</v>
      </c>
      <c r="K296" s="231">
        <v>3779.95</v>
      </c>
      <c r="L296" s="231">
        <v>3703.4</v>
      </c>
      <c r="M296" s="231">
        <v>0.15495999999999999</v>
      </c>
      <c r="N296" s="1"/>
      <c r="O296" s="1"/>
    </row>
    <row r="297" spans="1:15" ht="12.75" customHeight="1">
      <c r="A297" s="30">
        <v>287</v>
      </c>
      <c r="B297" s="217" t="s">
        <v>147</v>
      </c>
      <c r="C297" s="231">
        <v>662.85</v>
      </c>
      <c r="D297" s="232">
        <v>662.91666666666663</v>
      </c>
      <c r="E297" s="232">
        <v>658.93333333333328</v>
      </c>
      <c r="F297" s="232">
        <v>655.01666666666665</v>
      </c>
      <c r="G297" s="232">
        <v>651.0333333333333</v>
      </c>
      <c r="H297" s="232">
        <v>666.83333333333326</v>
      </c>
      <c r="I297" s="232">
        <v>670.81666666666661</v>
      </c>
      <c r="J297" s="232">
        <v>674.73333333333323</v>
      </c>
      <c r="K297" s="231">
        <v>666.9</v>
      </c>
      <c r="L297" s="231">
        <v>659</v>
      </c>
      <c r="M297" s="231">
        <v>2.8988299999999998</v>
      </c>
      <c r="N297" s="1"/>
      <c r="O297" s="1"/>
    </row>
    <row r="298" spans="1:15" ht="12.75" customHeight="1">
      <c r="A298" s="30">
        <v>288</v>
      </c>
      <c r="B298" s="217" t="s">
        <v>413</v>
      </c>
      <c r="C298" s="231">
        <v>1321.9</v>
      </c>
      <c r="D298" s="232">
        <v>1325.0333333333335</v>
      </c>
      <c r="E298" s="232">
        <v>1314.666666666667</v>
      </c>
      <c r="F298" s="232">
        <v>1307.4333333333334</v>
      </c>
      <c r="G298" s="232">
        <v>1297.0666666666668</v>
      </c>
      <c r="H298" s="232">
        <v>1332.2666666666671</v>
      </c>
      <c r="I298" s="232">
        <v>1342.6333333333334</v>
      </c>
      <c r="J298" s="232">
        <v>1349.8666666666672</v>
      </c>
      <c r="K298" s="231">
        <v>1335.4</v>
      </c>
      <c r="L298" s="231">
        <v>1317.8</v>
      </c>
      <c r="M298" s="231">
        <v>0.22106000000000001</v>
      </c>
      <c r="N298" s="1"/>
      <c r="O298" s="1"/>
    </row>
    <row r="299" spans="1:15" ht="12.75" customHeight="1">
      <c r="A299" s="30">
        <v>289</v>
      </c>
      <c r="B299" s="217" t="s">
        <v>414</v>
      </c>
      <c r="C299" s="231">
        <v>31.85</v>
      </c>
      <c r="D299" s="232">
        <v>31.833333333333332</v>
      </c>
      <c r="E299" s="232">
        <v>31.416666666666664</v>
      </c>
      <c r="F299" s="232">
        <v>30.983333333333331</v>
      </c>
      <c r="G299" s="232">
        <v>30.566666666666663</v>
      </c>
      <c r="H299" s="232">
        <v>32.266666666666666</v>
      </c>
      <c r="I299" s="232">
        <v>32.68333333333333</v>
      </c>
      <c r="J299" s="232">
        <v>33.116666666666667</v>
      </c>
      <c r="K299" s="231">
        <v>32.25</v>
      </c>
      <c r="L299" s="231">
        <v>31.4</v>
      </c>
      <c r="M299" s="231">
        <v>6.6812800000000001</v>
      </c>
      <c r="N299" s="1"/>
      <c r="O299" s="1"/>
    </row>
    <row r="300" spans="1:15" ht="12.75" customHeight="1">
      <c r="A300" s="30">
        <v>290</v>
      </c>
      <c r="B300" s="217" t="s">
        <v>415</v>
      </c>
      <c r="C300" s="231">
        <v>155.5</v>
      </c>
      <c r="D300" s="232">
        <v>154.38333333333333</v>
      </c>
      <c r="E300" s="232">
        <v>152.26666666666665</v>
      </c>
      <c r="F300" s="232">
        <v>149.03333333333333</v>
      </c>
      <c r="G300" s="232">
        <v>146.91666666666666</v>
      </c>
      <c r="H300" s="232">
        <v>157.61666666666665</v>
      </c>
      <c r="I300" s="232">
        <v>159.73333333333332</v>
      </c>
      <c r="J300" s="232">
        <v>162.96666666666664</v>
      </c>
      <c r="K300" s="231">
        <v>156.5</v>
      </c>
      <c r="L300" s="231">
        <v>151.15</v>
      </c>
      <c r="M300" s="231">
        <v>10.034829999999999</v>
      </c>
      <c r="N300" s="1"/>
      <c r="O300" s="1"/>
    </row>
    <row r="301" spans="1:15" ht="12.75" customHeight="1">
      <c r="A301" s="30">
        <v>291</v>
      </c>
      <c r="B301" s="217" t="s">
        <v>158</v>
      </c>
      <c r="C301" s="231">
        <v>86363.15</v>
      </c>
      <c r="D301" s="232">
        <v>86654.483333333323</v>
      </c>
      <c r="E301" s="232">
        <v>85909.566666666651</v>
      </c>
      <c r="F301" s="232">
        <v>85455.983333333323</v>
      </c>
      <c r="G301" s="232">
        <v>84711.066666666651</v>
      </c>
      <c r="H301" s="232">
        <v>87108.066666666651</v>
      </c>
      <c r="I301" s="232">
        <v>87852.983333333308</v>
      </c>
      <c r="J301" s="232">
        <v>88306.566666666651</v>
      </c>
      <c r="K301" s="231">
        <v>87399.4</v>
      </c>
      <c r="L301" s="231">
        <v>86200.9</v>
      </c>
      <c r="M301" s="231">
        <v>5.2339999999999998E-2</v>
      </c>
      <c r="N301" s="1"/>
      <c r="O301" s="1"/>
    </row>
    <row r="302" spans="1:15" ht="12.75" customHeight="1">
      <c r="A302" s="30">
        <v>292</v>
      </c>
      <c r="B302" s="217" t="s">
        <v>821</v>
      </c>
      <c r="C302" s="231">
        <v>1732.45</v>
      </c>
      <c r="D302" s="232">
        <v>1735.0333333333335</v>
      </c>
      <c r="E302" s="232">
        <v>1723.2166666666672</v>
      </c>
      <c r="F302" s="232">
        <v>1713.9833333333336</v>
      </c>
      <c r="G302" s="232">
        <v>1702.1666666666672</v>
      </c>
      <c r="H302" s="232">
        <v>1744.2666666666671</v>
      </c>
      <c r="I302" s="232">
        <v>1756.0833333333333</v>
      </c>
      <c r="J302" s="232">
        <v>1765.3166666666671</v>
      </c>
      <c r="K302" s="231">
        <v>1746.85</v>
      </c>
      <c r="L302" s="231">
        <v>1725.8</v>
      </c>
      <c r="M302" s="231">
        <v>0.51854999999999996</v>
      </c>
      <c r="N302" s="1"/>
      <c r="O302" s="1"/>
    </row>
    <row r="303" spans="1:15" ht="12.75" customHeight="1">
      <c r="A303" s="30">
        <v>293</v>
      </c>
      <c r="B303" s="217" t="s">
        <v>780</v>
      </c>
      <c r="C303" s="231">
        <v>1028.5</v>
      </c>
      <c r="D303" s="232">
        <v>1027.4833333333333</v>
      </c>
      <c r="E303" s="232">
        <v>967.31666666666661</v>
      </c>
      <c r="F303" s="232">
        <v>906.13333333333321</v>
      </c>
      <c r="G303" s="232">
        <v>845.96666666666647</v>
      </c>
      <c r="H303" s="232">
        <v>1088.6666666666667</v>
      </c>
      <c r="I303" s="232">
        <v>1148.8333333333333</v>
      </c>
      <c r="J303" s="232">
        <v>1210.0166666666669</v>
      </c>
      <c r="K303" s="231">
        <v>1087.6500000000001</v>
      </c>
      <c r="L303" s="231">
        <v>966.3</v>
      </c>
      <c r="M303" s="231">
        <v>65.714089999999999</v>
      </c>
      <c r="N303" s="1"/>
      <c r="O303" s="1"/>
    </row>
    <row r="304" spans="1:15" ht="12.75" customHeight="1">
      <c r="A304" s="30">
        <v>294</v>
      </c>
      <c r="B304" s="217" t="s">
        <v>156</v>
      </c>
      <c r="C304" s="231">
        <v>906.9</v>
      </c>
      <c r="D304" s="232">
        <v>907.68333333333339</v>
      </c>
      <c r="E304" s="232">
        <v>898.36666666666679</v>
      </c>
      <c r="F304" s="232">
        <v>889.83333333333337</v>
      </c>
      <c r="G304" s="232">
        <v>880.51666666666677</v>
      </c>
      <c r="H304" s="232">
        <v>916.21666666666681</v>
      </c>
      <c r="I304" s="232">
        <v>925.53333333333342</v>
      </c>
      <c r="J304" s="232">
        <v>934.06666666666683</v>
      </c>
      <c r="K304" s="231">
        <v>917</v>
      </c>
      <c r="L304" s="231">
        <v>899.15</v>
      </c>
      <c r="M304" s="231">
        <v>5.9783600000000003</v>
      </c>
      <c r="N304" s="1"/>
      <c r="O304" s="1"/>
    </row>
    <row r="305" spans="1:15" ht="12.75" customHeight="1">
      <c r="A305" s="30">
        <v>295</v>
      </c>
      <c r="B305" s="217" t="s">
        <v>149</v>
      </c>
      <c r="C305" s="231">
        <v>253.95</v>
      </c>
      <c r="D305" s="232">
        <v>254.01666666666665</v>
      </c>
      <c r="E305" s="232">
        <v>249.73333333333329</v>
      </c>
      <c r="F305" s="232">
        <v>245.51666666666665</v>
      </c>
      <c r="G305" s="232">
        <v>241.23333333333329</v>
      </c>
      <c r="H305" s="232">
        <v>258.23333333333329</v>
      </c>
      <c r="I305" s="232">
        <v>262.51666666666659</v>
      </c>
      <c r="J305" s="232">
        <v>266.73333333333329</v>
      </c>
      <c r="K305" s="231">
        <v>258.3</v>
      </c>
      <c r="L305" s="231">
        <v>249.8</v>
      </c>
      <c r="M305" s="231">
        <v>30.46022</v>
      </c>
      <c r="N305" s="1"/>
      <c r="O305" s="1"/>
    </row>
    <row r="306" spans="1:15" ht="12.75" customHeight="1">
      <c r="A306" s="30">
        <v>296</v>
      </c>
      <c r="B306" s="217" t="s">
        <v>148</v>
      </c>
      <c r="C306" s="231">
        <v>1268.5999999999999</v>
      </c>
      <c r="D306" s="232">
        <v>1266.2666666666667</v>
      </c>
      <c r="E306" s="232">
        <v>1255.5833333333333</v>
      </c>
      <c r="F306" s="232">
        <v>1242.5666666666666</v>
      </c>
      <c r="G306" s="232">
        <v>1231.8833333333332</v>
      </c>
      <c r="H306" s="232">
        <v>1279.2833333333333</v>
      </c>
      <c r="I306" s="232">
        <v>1289.9666666666667</v>
      </c>
      <c r="J306" s="232">
        <v>1302.9833333333333</v>
      </c>
      <c r="K306" s="231">
        <v>1276.95</v>
      </c>
      <c r="L306" s="231">
        <v>1253.25</v>
      </c>
      <c r="M306" s="231">
        <v>14.93291</v>
      </c>
      <c r="N306" s="1"/>
      <c r="O306" s="1"/>
    </row>
    <row r="307" spans="1:15" ht="12.75" customHeight="1">
      <c r="A307" s="30">
        <v>297</v>
      </c>
      <c r="B307" s="217" t="s">
        <v>416</v>
      </c>
      <c r="C307" s="231">
        <v>414.85</v>
      </c>
      <c r="D307" s="232">
        <v>418.06666666666666</v>
      </c>
      <c r="E307" s="232">
        <v>409.63333333333333</v>
      </c>
      <c r="F307" s="232">
        <v>404.41666666666669</v>
      </c>
      <c r="G307" s="232">
        <v>395.98333333333335</v>
      </c>
      <c r="H307" s="232">
        <v>423.2833333333333</v>
      </c>
      <c r="I307" s="232">
        <v>431.71666666666658</v>
      </c>
      <c r="J307" s="232">
        <v>436.93333333333328</v>
      </c>
      <c r="K307" s="231">
        <v>426.5</v>
      </c>
      <c r="L307" s="231">
        <v>412.85</v>
      </c>
      <c r="M307" s="231">
        <v>8.8997200000000003</v>
      </c>
      <c r="N307" s="1"/>
      <c r="O307" s="1"/>
    </row>
    <row r="308" spans="1:15" ht="12.75" customHeight="1">
      <c r="A308" s="30">
        <v>298</v>
      </c>
      <c r="B308" s="217" t="s">
        <v>417</v>
      </c>
      <c r="C308" s="231">
        <v>272.95</v>
      </c>
      <c r="D308" s="232">
        <v>275.55</v>
      </c>
      <c r="E308" s="232">
        <v>268.5</v>
      </c>
      <c r="F308" s="232">
        <v>264.05</v>
      </c>
      <c r="G308" s="232">
        <v>257</v>
      </c>
      <c r="H308" s="232">
        <v>280</v>
      </c>
      <c r="I308" s="232">
        <v>287.05000000000007</v>
      </c>
      <c r="J308" s="232">
        <v>291.5</v>
      </c>
      <c r="K308" s="231">
        <v>282.60000000000002</v>
      </c>
      <c r="L308" s="231">
        <v>271.10000000000002</v>
      </c>
      <c r="M308" s="231">
        <v>1.51352</v>
      </c>
      <c r="N308" s="1"/>
      <c r="O308" s="1"/>
    </row>
    <row r="309" spans="1:15" ht="12.75" customHeight="1">
      <c r="A309" s="30">
        <v>299</v>
      </c>
      <c r="B309" s="217" t="s">
        <v>856</v>
      </c>
      <c r="C309" s="231">
        <v>359.8</v>
      </c>
      <c r="D309" s="232">
        <v>362.4666666666667</v>
      </c>
      <c r="E309" s="232">
        <v>355.33333333333337</v>
      </c>
      <c r="F309" s="232">
        <v>350.86666666666667</v>
      </c>
      <c r="G309" s="232">
        <v>343.73333333333335</v>
      </c>
      <c r="H309" s="232">
        <v>366.93333333333339</v>
      </c>
      <c r="I309" s="232">
        <v>374.06666666666672</v>
      </c>
      <c r="J309" s="232">
        <v>378.53333333333342</v>
      </c>
      <c r="K309" s="231">
        <v>369.6</v>
      </c>
      <c r="L309" s="231">
        <v>358</v>
      </c>
      <c r="M309" s="231">
        <v>1.0094799999999999</v>
      </c>
      <c r="N309" s="1"/>
      <c r="O309" s="1"/>
    </row>
    <row r="310" spans="1:15" ht="12.75" customHeight="1">
      <c r="A310" s="30">
        <v>300</v>
      </c>
      <c r="B310" s="217" t="s">
        <v>418</v>
      </c>
      <c r="C310" s="231">
        <v>363.2</v>
      </c>
      <c r="D310" s="232">
        <v>362.66666666666669</v>
      </c>
      <c r="E310" s="232">
        <v>357.83333333333337</v>
      </c>
      <c r="F310" s="232">
        <v>352.4666666666667</v>
      </c>
      <c r="G310" s="232">
        <v>347.63333333333338</v>
      </c>
      <c r="H310" s="232">
        <v>368.03333333333336</v>
      </c>
      <c r="I310" s="232">
        <v>372.86666666666673</v>
      </c>
      <c r="J310" s="232">
        <v>378.23333333333335</v>
      </c>
      <c r="K310" s="231">
        <v>367.5</v>
      </c>
      <c r="L310" s="231">
        <v>357.3</v>
      </c>
      <c r="M310" s="231">
        <v>5.3895600000000004</v>
      </c>
      <c r="N310" s="1"/>
      <c r="O310" s="1"/>
    </row>
    <row r="311" spans="1:15" ht="12.75" customHeight="1">
      <c r="A311" s="30">
        <v>301</v>
      </c>
      <c r="B311" s="217" t="s">
        <v>150</v>
      </c>
      <c r="C311" s="231">
        <v>106.1</v>
      </c>
      <c r="D311" s="232">
        <v>105.96666666666665</v>
      </c>
      <c r="E311" s="232">
        <v>104.83333333333331</v>
      </c>
      <c r="F311" s="232">
        <v>103.56666666666666</v>
      </c>
      <c r="G311" s="232">
        <v>102.43333333333332</v>
      </c>
      <c r="H311" s="232">
        <v>107.23333333333331</v>
      </c>
      <c r="I311" s="232">
        <v>108.36666666666666</v>
      </c>
      <c r="J311" s="232">
        <v>109.6333333333333</v>
      </c>
      <c r="K311" s="231">
        <v>107.1</v>
      </c>
      <c r="L311" s="231">
        <v>104.7</v>
      </c>
      <c r="M311" s="231">
        <v>78.393339999999995</v>
      </c>
      <c r="N311" s="1"/>
      <c r="O311" s="1"/>
    </row>
    <row r="312" spans="1:15" ht="12.75" customHeight="1">
      <c r="A312" s="30">
        <v>302</v>
      </c>
      <c r="B312" s="217" t="s">
        <v>419</v>
      </c>
      <c r="C312" s="231">
        <v>51.05</v>
      </c>
      <c r="D312" s="232">
        <v>51.116666666666667</v>
      </c>
      <c r="E312" s="232">
        <v>50.683333333333337</v>
      </c>
      <c r="F312" s="232">
        <v>50.31666666666667</v>
      </c>
      <c r="G312" s="232">
        <v>49.88333333333334</v>
      </c>
      <c r="H312" s="232">
        <v>51.483333333333334</v>
      </c>
      <c r="I312" s="232">
        <v>51.916666666666657</v>
      </c>
      <c r="J312" s="232">
        <v>52.283333333333331</v>
      </c>
      <c r="K312" s="231">
        <v>51.55</v>
      </c>
      <c r="L312" s="231">
        <v>50.75</v>
      </c>
      <c r="M312" s="231">
        <v>10.85568</v>
      </c>
      <c r="N312" s="1"/>
      <c r="O312" s="1"/>
    </row>
    <row r="313" spans="1:15" ht="12.75" customHeight="1">
      <c r="A313" s="30">
        <v>303</v>
      </c>
      <c r="B313" s="217" t="s">
        <v>151</v>
      </c>
      <c r="C313" s="231">
        <v>499.5</v>
      </c>
      <c r="D313" s="232">
        <v>498.88333333333338</v>
      </c>
      <c r="E313" s="232">
        <v>496.21666666666675</v>
      </c>
      <c r="F313" s="232">
        <v>492.93333333333339</v>
      </c>
      <c r="G313" s="232">
        <v>490.26666666666677</v>
      </c>
      <c r="H313" s="232">
        <v>502.16666666666674</v>
      </c>
      <c r="I313" s="232">
        <v>504.83333333333337</v>
      </c>
      <c r="J313" s="232">
        <v>508.11666666666673</v>
      </c>
      <c r="K313" s="231">
        <v>501.55</v>
      </c>
      <c r="L313" s="231">
        <v>495.6</v>
      </c>
      <c r="M313" s="231">
        <v>6.8961100000000002</v>
      </c>
      <c r="N313" s="1"/>
      <c r="O313" s="1"/>
    </row>
    <row r="314" spans="1:15" ht="12.75" customHeight="1">
      <c r="A314" s="30">
        <v>304</v>
      </c>
      <c r="B314" s="217" t="s">
        <v>152</v>
      </c>
      <c r="C314" s="231">
        <v>8601.25</v>
      </c>
      <c r="D314" s="232">
        <v>8593.4166666666661</v>
      </c>
      <c r="E314" s="232">
        <v>8557.8333333333321</v>
      </c>
      <c r="F314" s="232">
        <v>8514.4166666666661</v>
      </c>
      <c r="G314" s="232">
        <v>8478.8333333333321</v>
      </c>
      <c r="H314" s="232">
        <v>8636.8333333333321</v>
      </c>
      <c r="I314" s="232">
        <v>8672.4166666666642</v>
      </c>
      <c r="J314" s="232">
        <v>8715.8333333333321</v>
      </c>
      <c r="K314" s="231">
        <v>8629</v>
      </c>
      <c r="L314" s="231">
        <v>8550</v>
      </c>
      <c r="M314" s="231">
        <v>4.3797699999999997</v>
      </c>
      <c r="N314" s="1"/>
      <c r="O314" s="1"/>
    </row>
    <row r="315" spans="1:15" ht="12.75" customHeight="1">
      <c r="A315" s="30">
        <v>305</v>
      </c>
      <c r="B315" s="217" t="s">
        <v>782</v>
      </c>
      <c r="C315" s="231">
        <v>1685.35</v>
      </c>
      <c r="D315" s="232">
        <v>1685.6166666666668</v>
      </c>
      <c r="E315" s="232">
        <v>1670.2333333333336</v>
      </c>
      <c r="F315" s="232">
        <v>1655.1166666666668</v>
      </c>
      <c r="G315" s="232">
        <v>1639.7333333333336</v>
      </c>
      <c r="H315" s="232">
        <v>1700.7333333333336</v>
      </c>
      <c r="I315" s="232">
        <v>1716.1166666666668</v>
      </c>
      <c r="J315" s="232">
        <v>1731.2333333333336</v>
      </c>
      <c r="K315" s="231">
        <v>1701</v>
      </c>
      <c r="L315" s="231">
        <v>1670.5</v>
      </c>
      <c r="M315" s="231">
        <v>0.56664999999999999</v>
      </c>
      <c r="N315" s="1"/>
      <c r="O315" s="1"/>
    </row>
    <row r="316" spans="1:15" ht="12.75" customHeight="1">
      <c r="A316" s="30">
        <v>306</v>
      </c>
      <c r="B316" s="217" t="s">
        <v>155</v>
      </c>
      <c r="C316" s="231">
        <v>689.45</v>
      </c>
      <c r="D316" s="232">
        <v>690.54999999999984</v>
      </c>
      <c r="E316" s="232">
        <v>685.4499999999997</v>
      </c>
      <c r="F316" s="232">
        <v>681.44999999999982</v>
      </c>
      <c r="G316" s="232">
        <v>676.34999999999968</v>
      </c>
      <c r="H316" s="232">
        <v>694.54999999999973</v>
      </c>
      <c r="I316" s="232">
        <v>699.64999999999986</v>
      </c>
      <c r="J316" s="232">
        <v>703.64999999999975</v>
      </c>
      <c r="K316" s="231">
        <v>695.65</v>
      </c>
      <c r="L316" s="231">
        <v>686.55</v>
      </c>
      <c r="M316" s="231">
        <v>3.5871300000000002</v>
      </c>
      <c r="N316" s="1"/>
      <c r="O316" s="1"/>
    </row>
    <row r="317" spans="1:15" ht="12.75" customHeight="1">
      <c r="A317" s="30">
        <v>307</v>
      </c>
      <c r="B317" s="217" t="s">
        <v>420</v>
      </c>
      <c r="C317" s="231">
        <v>425.45</v>
      </c>
      <c r="D317" s="232">
        <v>426.66666666666669</v>
      </c>
      <c r="E317" s="232">
        <v>421.83333333333337</v>
      </c>
      <c r="F317" s="232">
        <v>418.2166666666667</v>
      </c>
      <c r="G317" s="232">
        <v>413.38333333333338</v>
      </c>
      <c r="H317" s="232">
        <v>430.28333333333336</v>
      </c>
      <c r="I317" s="232">
        <v>435.11666666666673</v>
      </c>
      <c r="J317" s="232">
        <v>438.73333333333335</v>
      </c>
      <c r="K317" s="231">
        <v>431.5</v>
      </c>
      <c r="L317" s="231">
        <v>423.05</v>
      </c>
      <c r="M317" s="231">
        <v>6.1826100000000004</v>
      </c>
      <c r="N317" s="1"/>
      <c r="O317" s="1"/>
    </row>
    <row r="318" spans="1:15" ht="12.75" customHeight="1">
      <c r="A318" s="30">
        <v>308</v>
      </c>
      <c r="B318" s="217" t="s">
        <v>421</v>
      </c>
      <c r="C318" s="231">
        <v>731.75</v>
      </c>
      <c r="D318" s="232">
        <v>734.7166666666667</v>
      </c>
      <c r="E318" s="232">
        <v>726.03333333333342</v>
      </c>
      <c r="F318" s="232">
        <v>720.31666666666672</v>
      </c>
      <c r="G318" s="232">
        <v>711.63333333333344</v>
      </c>
      <c r="H318" s="232">
        <v>740.43333333333339</v>
      </c>
      <c r="I318" s="232">
        <v>749.11666666666679</v>
      </c>
      <c r="J318" s="232">
        <v>754.83333333333337</v>
      </c>
      <c r="K318" s="231">
        <v>743.4</v>
      </c>
      <c r="L318" s="231">
        <v>729</v>
      </c>
      <c r="M318" s="231">
        <v>7.0359600000000002</v>
      </c>
      <c r="N318" s="1"/>
      <c r="O318" s="1"/>
    </row>
    <row r="319" spans="1:15" ht="12.75" customHeight="1">
      <c r="A319" s="30">
        <v>309</v>
      </c>
      <c r="B319" s="217" t="s">
        <v>822</v>
      </c>
      <c r="C319" s="231">
        <v>698.75</v>
      </c>
      <c r="D319" s="232">
        <v>698.25</v>
      </c>
      <c r="E319" s="232">
        <v>691.5</v>
      </c>
      <c r="F319" s="232">
        <v>684.25</v>
      </c>
      <c r="G319" s="232">
        <v>677.5</v>
      </c>
      <c r="H319" s="232">
        <v>705.5</v>
      </c>
      <c r="I319" s="232">
        <v>712.25</v>
      </c>
      <c r="J319" s="232">
        <v>719.5</v>
      </c>
      <c r="K319" s="231">
        <v>705</v>
      </c>
      <c r="L319" s="231">
        <v>691</v>
      </c>
      <c r="M319" s="231">
        <v>0.58247000000000004</v>
      </c>
      <c r="N319" s="1"/>
      <c r="O319" s="1"/>
    </row>
    <row r="320" spans="1:15" ht="12.75" customHeight="1">
      <c r="A320" s="30">
        <v>310</v>
      </c>
      <c r="B320" s="217" t="s">
        <v>823</v>
      </c>
      <c r="C320" s="231">
        <v>806.95</v>
      </c>
      <c r="D320" s="232">
        <v>806.45000000000016</v>
      </c>
      <c r="E320" s="232">
        <v>800.0500000000003</v>
      </c>
      <c r="F320" s="232">
        <v>793.15000000000009</v>
      </c>
      <c r="G320" s="232">
        <v>786.75000000000023</v>
      </c>
      <c r="H320" s="232">
        <v>813.35000000000036</v>
      </c>
      <c r="I320" s="232">
        <v>819.75000000000023</v>
      </c>
      <c r="J320" s="232">
        <v>826.65000000000043</v>
      </c>
      <c r="K320" s="231">
        <v>812.85</v>
      </c>
      <c r="L320" s="231">
        <v>799.55</v>
      </c>
      <c r="M320" s="231">
        <v>1.03939</v>
      </c>
      <c r="N320" s="1"/>
      <c r="O320" s="1"/>
    </row>
    <row r="321" spans="1:15" ht="12.75" customHeight="1">
      <c r="A321" s="30">
        <v>311</v>
      </c>
      <c r="B321" s="217" t="s">
        <v>154</v>
      </c>
      <c r="C321" s="231">
        <v>1312.05</v>
      </c>
      <c r="D321" s="232">
        <v>1315.95</v>
      </c>
      <c r="E321" s="232">
        <v>1301.1000000000001</v>
      </c>
      <c r="F321" s="232">
        <v>1290.1500000000001</v>
      </c>
      <c r="G321" s="232">
        <v>1275.3000000000002</v>
      </c>
      <c r="H321" s="232">
        <v>1326.9</v>
      </c>
      <c r="I321" s="232">
        <v>1341.75</v>
      </c>
      <c r="J321" s="232">
        <v>1352.7</v>
      </c>
      <c r="K321" s="231">
        <v>1330.8</v>
      </c>
      <c r="L321" s="231">
        <v>1305</v>
      </c>
      <c r="M321" s="231">
        <v>0.90812999999999999</v>
      </c>
      <c r="N321" s="1"/>
      <c r="O321" s="1"/>
    </row>
    <row r="322" spans="1:15" ht="12.75" customHeight="1">
      <c r="A322" s="30">
        <v>312</v>
      </c>
      <c r="B322" s="217" t="s">
        <v>848</v>
      </c>
      <c r="C322" s="231">
        <v>49.7</v>
      </c>
      <c r="D322" s="232">
        <v>49.9</v>
      </c>
      <c r="E322" s="232">
        <v>49.3</v>
      </c>
      <c r="F322" s="232">
        <v>48.9</v>
      </c>
      <c r="G322" s="232">
        <v>48.3</v>
      </c>
      <c r="H322" s="232">
        <v>50.3</v>
      </c>
      <c r="I322" s="232">
        <v>50.900000000000006</v>
      </c>
      <c r="J322" s="232">
        <v>51.3</v>
      </c>
      <c r="K322" s="231">
        <v>50.5</v>
      </c>
      <c r="L322" s="231">
        <v>49.5</v>
      </c>
      <c r="M322" s="231">
        <v>49.803640000000001</v>
      </c>
      <c r="N322" s="1"/>
      <c r="O322" s="1"/>
    </row>
    <row r="323" spans="1:15" ht="12.75" customHeight="1">
      <c r="A323" s="30">
        <v>313</v>
      </c>
      <c r="B323" s="217" t="s">
        <v>423</v>
      </c>
      <c r="C323" s="231">
        <v>601.25</v>
      </c>
      <c r="D323" s="232">
        <v>603.16666666666663</v>
      </c>
      <c r="E323" s="232">
        <v>598.43333333333328</v>
      </c>
      <c r="F323" s="232">
        <v>595.61666666666667</v>
      </c>
      <c r="G323" s="232">
        <v>590.88333333333333</v>
      </c>
      <c r="H323" s="232">
        <v>605.98333333333323</v>
      </c>
      <c r="I323" s="232">
        <v>610.71666666666658</v>
      </c>
      <c r="J323" s="232">
        <v>613.53333333333319</v>
      </c>
      <c r="K323" s="231">
        <v>607.9</v>
      </c>
      <c r="L323" s="231">
        <v>600.35</v>
      </c>
      <c r="M323" s="231">
        <v>0.73707999999999996</v>
      </c>
      <c r="N323" s="1"/>
      <c r="O323" s="1"/>
    </row>
    <row r="324" spans="1:15" ht="12.75" customHeight="1">
      <c r="A324" s="30">
        <v>314</v>
      </c>
      <c r="B324" s="217" t="s">
        <v>157</v>
      </c>
      <c r="C324" s="231">
        <v>2079.1999999999998</v>
      </c>
      <c r="D324" s="232">
        <v>2069.5833333333335</v>
      </c>
      <c r="E324" s="232">
        <v>2047.6166666666668</v>
      </c>
      <c r="F324" s="232">
        <v>2016.0333333333333</v>
      </c>
      <c r="G324" s="232">
        <v>1994.0666666666666</v>
      </c>
      <c r="H324" s="232">
        <v>2101.166666666667</v>
      </c>
      <c r="I324" s="232">
        <v>2123.1333333333332</v>
      </c>
      <c r="J324" s="232">
        <v>2154.7166666666672</v>
      </c>
      <c r="K324" s="231">
        <v>2091.5500000000002</v>
      </c>
      <c r="L324" s="231">
        <v>2038</v>
      </c>
      <c r="M324" s="231">
        <v>3.5109900000000001</v>
      </c>
      <c r="N324" s="1"/>
      <c r="O324" s="1"/>
    </row>
    <row r="325" spans="1:15" ht="12.75" customHeight="1">
      <c r="A325" s="30">
        <v>315</v>
      </c>
      <c r="B325" s="217" t="s">
        <v>424</v>
      </c>
      <c r="C325" s="231">
        <v>1446.4</v>
      </c>
      <c r="D325" s="232">
        <v>1446.3999999999999</v>
      </c>
      <c r="E325" s="232">
        <v>1425.0499999999997</v>
      </c>
      <c r="F325" s="232">
        <v>1403.6999999999998</v>
      </c>
      <c r="G325" s="232">
        <v>1382.3499999999997</v>
      </c>
      <c r="H325" s="232">
        <v>1467.7499999999998</v>
      </c>
      <c r="I325" s="232">
        <v>1489.0999999999997</v>
      </c>
      <c r="J325" s="232">
        <v>1510.4499999999998</v>
      </c>
      <c r="K325" s="231">
        <v>1467.75</v>
      </c>
      <c r="L325" s="231">
        <v>1425.05</v>
      </c>
      <c r="M325" s="231">
        <v>3.1082000000000001</v>
      </c>
      <c r="N325" s="1"/>
      <c r="O325" s="1"/>
    </row>
    <row r="326" spans="1:15" ht="12.75" customHeight="1">
      <c r="A326" s="30">
        <v>316</v>
      </c>
      <c r="B326" s="217" t="s">
        <v>159</v>
      </c>
      <c r="C326" s="231">
        <v>950.2</v>
      </c>
      <c r="D326" s="232">
        <v>952.35</v>
      </c>
      <c r="E326" s="232">
        <v>942.85</v>
      </c>
      <c r="F326" s="232">
        <v>935.5</v>
      </c>
      <c r="G326" s="232">
        <v>926</v>
      </c>
      <c r="H326" s="232">
        <v>959.7</v>
      </c>
      <c r="I326" s="232">
        <v>969.2</v>
      </c>
      <c r="J326" s="232">
        <v>976.55000000000007</v>
      </c>
      <c r="K326" s="231">
        <v>961.85</v>
      </c>
      <c r="L326" s="231">
        <v>945</v>
      </c>
      <c r="M326" s="231">
        <v>4.1713100000000001</v>
      </c>
      <c r="N326" s="1"/>
      <c r="O326" s="1"/>
    </row>
    <row r="327" spans="1:15" ht="12.75" customHeight="1">
      <c r="A327" s="30">
        <v>317</v>
      </c>
      <c r="B327" s="217" t="s">
        <v>264</v>
      </c>
      <c r="C327" s="231">
        <v>562.29999999999995</v>
      </c>
      <c r="D327" s="232">
        <v>567.26666666666654</v>
      </c>
      <c r="E327" s="232">
        <v>554.6333333333331</v>
      </c>
      <c r="F327" s="232">
        <v>546.96666666666658</v>
      </c>
      <c r="G327" s="232">
        <v>534.33333333333314</v>
      </c>
      <c r="H327" s="232">
        <v>574.93333333333305</v>
      </c>
      <c r="I327" s="232">
        <v>587.56666666666649</v>
      </c>
      <c r="J327" s="232">
        <v>595.23333333333301</v>
      </c>
      <c r="K327" s="231">
        <v>579.9</v>
      </c>
      <c r="L327" s="231">
        <v>559.6</v>
      </c>
      <c r="M327" s="231">
        <v>9.7533100000000008</v>
      </c>
      <c r="N327" s="1"/>
      <c r="O327" s="1"/>
    </row>
    <row r="328" spans="1:15" ht="12.75" customHeight="1">
      <c r="A328" s="30">
        <v>318</v>
      </c>
      <c r="B328" s="217" t="s">
        <v>425</v>
      </c>
      <c r="C328" s="231">
        <v>35.6</v>
      </c>
      <c r="D328" s="232">
        <v>35.883333333333333</v>
      </c>
      <c r="E328" s="232">
        <v>35.216666666666669</v>
      </c>
      <c r="F328" s="232">
        <v>34.833333333333336</v>
      </c>
      <c r="G328" s="232">
        <v>34.166666666666671</v>
      </c>
      <c r="H328" s="232">
        <v>36.266666666666666</v>
      </c>
      <c r="I328" s="232">
        <v>36.933333333333337</v>
      </c>
      <c r="J328" s="232">
        <v>37.316666666666663</v>
      </c>
      <c r="K328" s="231">
        <v>36.549999999999997</v>
      </c>
      <c r="L328" s="231">
        <v>35.5</v>
      </c>
      <c r="M328" s="231">
        <v>40.520629999999997</v>
      </c>
      <c r="N328" s="1"/>
      <c r="O328" s="1"/>
    </row>
    <row r="329" spans="1:15" ht="12.75" customHeight="1">
      <c r="A329" s="30">
        <v>319</v>
      </c>
      <c r="B329" s="217" t="s">
        <v>426</v>
      </c>
      <c r="C329" s="231">
        <v>90.25</v>
      </c>
      <c r="D329" s="232">
        <v>90.75</v>
      </c>
      <c r="E329" s="232">
        <v>88.75</v>
      </c>
      <c r="F329" s="232">
        <v>87.25</v>
      </c>
      <c r="G329" s="232">
        <v>85.25</v>
      </c>
      <c r="H329" s="232">
        <v>92.25</v>
      </c>
      <c r="I329" s="232">
        <v>94.25</v>
      </c>
      <c r="J329" s="232">
        <v>95.75</v>
      </c>
      <c r="K329" s="231">
        <v>92.75</v>
      </c>
      <c r="L329" s="231">
        <v>89.25</v>
      </c>
      <c r="M329" s="231">
        <v>28.981459999999998</v>
      </c>
      <c r="N329" s="1"/>
      <c r="O329" s="1"/>
    </row>
    <row r="330" spans="1:15" ht="12.75" customHeight="1">
      <c r="A330" s="30">
        <v>320</v>
      </c>
      <c r="B330" s="217" t="s">
        <v>427</v>
      </c>
      <c r="C330" s="231">
        <v>39.799999999999997</v>
      </c>
      <c r="D330" s="232">
        <v>40.083333333333336</v>
      </c>
      <c r="E330" s="232">
        <v>39.416666666666671</v>
      </c>
      <c r="F330" s="232">
        <v>39.033333333333339</v>
      </c>
      <c r="G330" s="232">
        <v>38.366666666666674</v>
      </c>
      <c r="H330" s="232">
        <v>40.466666666666669</v>
      </c>
      <c r="I330" s="232">
        <v>41.13333333333334</v>
      </c>
      <c r="J330" s="232">
        <v>41.516666666666666</v>
      </c>
      <c r="K330" s="231">
        <v>40.75</v>
      </c>
      <c r="L330" s="231">
        <v>39.700000000000003</v>
      </c>
      <c r="M330" s="231">
        <v>79.968050000000005</v>
      </c>
      <c r="N330" s="1"/>
      <c r="O330" s="1"/>
    </row>
    <row r="331" spans="1:15" ht="12.75" customHeight="1">
      <c r="A331" s="30">
        <v>321</v>
      </c>
      <c r="B331" s="217" t="s">
        <v>857</v>
      </c>
      <c r="C331" s="231">
        <v>344.15</v>
      </c>
      <c r="D331" s="232">
        <v>342.15000000000003</v>
      </c>
      <c r="E331" s="232">
        <v>337.50000000000006</v>
      </c>
      <c r="F331" s="232">
        <v>330.85</v>
      </c>
      <c r="G331" s="232">
        <v>326.20000000000005</v>
      </c>
      <c r="H331" s="232">
        <v>348.80000000000007</v>
      </c>
      <c r="I331" s="232">
        <v>353.45000000000005</v>
      </c>
      <c r="J331" s="232">
        <v>360.10000000000008</v>
      </c>
      <c r="K331" s="231">
        <v>346.8</v>
      </c>
      <c r="L331" s="231">
        <v>335.5</v>
      </c>
      <c r="M331" s="231">
        <v>4.8747100000000003</v>
      </c>
      <c r="N331" s="1"/>
      <c r="O331" s="1"/>
    </row>
    <row r="332" spans="1:15" ht="12.75" customHeight="1">
      <c r="A332" s="30">
        <v>322</v>
      </c>
      <c r="B332" s="217" t="s">
        <v>428</v>
      </c>
      <c r="C332" s="231">
        <v>80</v>
      </c>
      <c r="D332" s="232">
        <v>79.916666666666671</v>
      </c>
      <c r="E332" s="232">
        <v>78.833333333333343</v>
      </c>
      <c r="F332" s="232">
        <v>77.666666666666671</v>
      </c>
      <c r="G332" s="232">
        <v>76.583333333333343</v>
      </c>
      <c r="H332" s="232">
        <v>81.083333333333343</v>
      </c>
      <c r="I332" s="232">
        <v>82.166666666666686</v>
      </c>
      <c r="J332" s="232">
        <v>83.333333333333343</v>
      </c>
      <c r="K332" s="231">
        <v>81</v>
      </c>
      <c r="L332" s="231">
        <v>78.75</v>
      </c>
      <c r="M332" s="231">
        <v>18.857530000000001</v>
      </c>
      <c r="N332" s="1"/>
      <c r="O332" s="1"/>
    </row>
    <row r="333" spans="1:15" ht="12.75" customHeight="1">
      <c r="A333" s="30">
        <v>323</v>
      </c>
      <c r="B333" s="217" t="s">
        <v>429</v>
      </c>
      <c r="C333" s="231">
        <v>221.7</v>
      </c>
      <c r="D333" s="232">
        <v>221.85</v>
      </c>
      <c r="E333" s="232">
        <v>219.89999999999998</v>
      </c>
      <c r="F333" s="232">
        <v>218.1</v>
      </c>
      <c r="G333" s="232">
        <v>216.14999999999998</v>
      </c>
      <c r="H333" s="232">
        <v>223.64999999999998</v>
      </c>
      <c r="I333" s="232">
        <v>225.59999999999997</v>
      </c>
      <c r="J333" s="232">
        <v>227.39999999999998</v>
      </c>
      <c r="K333" s="231">
        <v>223.8</v>
      </c>
      <c r="L333" s="231">
        <v>220.05</v>
      </c>
      <c r="M333" s="231">
        <v>1.38609</v>
      </c>
      <c r="N333" s="1"/>
      <c r="O333" s="1"/>
    </row>
    <row r="334" spans="1:15" ht="12.75" customHeight="1">
      <c r="A334" s="30">
        <v>324</v>
      </c>
      <c r="B334" s="217" t="s">
        <v>167</v>
      </c>
      <c r="C334" s="231">
        <v>172.6</v>
      </c>
      <c r="D334" s="232">
        <v>173.03333333333333</v>
      </c>
      <c r="E334" s="232">
        <v>171.06666666666666</v>
      </c>
      <c r="F334" s="232">
        <v>169.53333333333333</v>
      </c>
      <c r="G334" s="232">
        <v>167.56666666666666</v>
      </c>
      <c r="H334" s="232">
        <v>174.56666666666666</v>
      </c>
      <c r="I334" s="232">
        <v>176.5333333333333</v>
      </c>
      <c r="J334" s="232">
        <v>178.06666666666666</v>
      </c>
      <c r="K334" s="231">
        <v>175</v>
      </c>
      <c r="L334" s="231">
        <v>171.5</v>
      </c>
      <c r="M334" s="231">
        <v>129.62719000000001</v>
      </c>
      <c r="N334" s="1"/>
      <c r="O334" s="1"/>
    </row>
    <row r="335" spans="1:15" ht="12.75" customHeight="1">
      <c r="A335" s="30">
        <v>325</v>
      </c>
      <c r="B335" s="217" t="s">
        <v>430</v>
      </c>
      <c r="C335" s="231">
        <v>777.1</v>
      </c>
      <c r="D335" s="232">
        <v>773.9</v>
      </c>
      <c r="E335" s="232">
        <v>764.3</v>
      </c>
      <c r="F335" s="232">
        <v>751.5</v>
      </c>
      <c r="G335" s="232">
        <v>741.9</v>
      </c>
      <c r="H335" s="232">
        <v>786.69999999999993</v>
      </c>
      <c r="I335" s="232">
        <v>796.30000000000007</v>
      </c>
      <c r="J335" s="232">
        <v>809.09999999999991</v>
      </c>
      <c r="K335" s="231">
        <v>783.5</v>
      </c>
      <c r="L335" s="231">
        <v>761.1</v>
      </c>
      <c r="M335" s="231">
        <v>2.4078400000000002</v>
      </c>
      <c r="N335" s="1"/>
      <c r="O335" s="1"/>
    </row>
    <row r="336" spans="1:15" ht="12.75" customHeight="1">
      <c r="A336" s="30">
        <v>326</v>
      </c>
      <c r="B336" s="217" t="s">
        <v>161</v>
      </c>
      <c r="C336" s="231">
        <v>82.5</v>
      </c>
      <c r="D336" s="232">
        <v>82.3</v>
      </c>
      <c r="E336" s="232">
        <v>81.8</v>
      </c>
      <c r="F336" s="232">
        <v>81.099999999999994</v>
      </c>
      <c r="G336" s="232">
        <v>80.599999999999994</v>
      </c>
      <c r="H336" s="232">
        <v>83</v>
      </c>
      <c r="I336" s="232">
        <v>83.5</v>
      </c>
      <c r="J336" s="232">
        <v>84.2</v>
      </c>
      <c r="K336" s="231">
        <v>82.8</v>
      </c>
      <c r="L336" s="231">
        <v>81.599999999999994</v>
      </c>
      <c r="M336" s="231">
        <v>64.741560000000007</v>
      </c>
      <c r="N336" s="1"/>
      <c r="O336" s="1"/>
    </row>
    <row r="337" spans="1:15" ht="12.75" customHeight="1">
      <c r="A337" s="30">
        <v>327</v>
      </c>
      <c r="B337" s="217" t="s">
        <v>163</v>
      </c>
      <c r="C337" s="231">
        <v>4220.55</v>
      </c>
      <c r="D337" s="232">
        <v>4209.666666666667</v>
      </c>
      <c r="E337" s="232">
        <v>4177.8833333333341</v>
      </c>
      <c r="F337" s="232">
        <v>4135.2166666666672</v>
      </c>
      <c r="G337" s="232">
        <v>4103.4333333333343</v>
      </c>
      <c r="H337" s="232">
        <v>4252.3333333333339</v>
      </c>
      <c r="I337" s="232">
        <v>4284.1166666666668</v>
      </c>
      <c r="J337" s="232">
        <v>4326.7833333333338</v>
      </c>
      <c r="K337" s="231">
        <v>4241.45</v>
      </c>
      <c r="L337" s="231">
        <v>4167</v>
      </c>
      <c r="M337" s="231">
        <v>1.2966899999999999</v>
      </c>
      <c r="N337" s="1"/>
      <c r="O337" s="1"/>
    </row>
    <row r="338" spans="1:15" ht="12.75" customHeight="1">
      <c r="A338" s="30">
        <v>328</v>
      </c>
      <c r="B338" s="217" t="s">
        <v>783</v>
      </c>
      <c r="C338" s="231">
        <v>521.45000000000005</v>
      </c>
      <c r="D338" s="232">
        <v>522.15</v>
      </c>
      <c r="E338" s="232">
        <v>517.5</v>
      </c>
      <c r="F338" s="232">
        <v>513.55000000000007</v>
      </c>
      <c r="G338" s="232">
        <v>508.90000000000009</v>
      </c>
      <c r="H338" s="232">
        <v>526.09999999999991</v>
      </c>
      <c r="I338" s="232">
        <v>530.74999999999977</v>
      </c>
      <c r="J338" s="232">
        <v>534.69999999999982</v>
      </c>
      <c r="K338" s="231">
        <v>526.79999999999995</v>
      </c>
      <c r="L338" s="231">
        <v>518.20000000000005</v>
      </c>
      <c r="M338" s="231">
        <v>1.3274900000000001</v>
      </c>
      <c r="N338" s="1"/>
      <c r="O338" s="1"/>
    </row>
    <row r="339" spans="1:15" ht="12.75" customHeight="1">
      <c r="A339" s="30">
        <v>329</v>
      </c>
      <c r="B339" s="217" t="s">
        <v>164</v>
      </c>
      <c r="C339" s="231">
        <v>18449.900000000001</v>
      </c>
      <c r="D339" s="232">
        <v>18490.016666666666</v>
      </c>
      <c r="E339" s="232">
        <v>18365.383333333331</v>
      </c>
      <c r="F339" s="232">
        <v>18280.866666666665</v>
      </c>
      <c r="G339" s="232">
        <v>18156.23333333333</v>
      </c>
      <c r="H339" s="232">
        <v>18574.533333333333</v>
      </c>
      <c r="I339" s="232">
        <v>18699.166666666672</v>
      </c>
      <c r="J339" s="232">
        <v>18783.683333333334</v>
      </c>
      <c r="K339" s="231">
        <v>18614.650000000001</v>
      </c>
      <c r="L339" s="231">
        <v>18405.5</v>
      </c>
      <c r="M339" s="231">
        <v>0.46017999999999998</v>
      </c>
      <c r="N339" s="1"/>
      <c r="O339" s="1"/>
    </row>
    <row r="340" spans="1:15" ht="12.75" customHeight="1">
      <c r="A340" s="30">
        <v>330</v>
      </c>
      <c r="B340" s="217" t="s">
        <v>431</v>
      </c>
      <c r="C340" s="231">
        <v>59.3</v>
      </c>
      <c r="D340" s="232">
        <v>59.4</v>
      </c>
      <c r="E340" s="232">
        <v>58.4</v>
      </c>
      <c r="F340" s="232">
        <v>57.5</v>
      </c>
      <c r="G340" s="232">
        <v>56.5</v>
      </c>
      <c r="H340" s="232">
        <v>60.3</v>
      </c>
      <c r="I340" s="232">
        <v>61.3</v>
      </c>
      <c r="J340" s="232">
        <v>62.199999999999996</v>
      </c>
      <c r="K340" s="231">
        <v>60.4</v>
      </c>
      <c r="L340" s="231">
        <v>58.5</v>
      </c>
      <c r="M340" s="231">
        <v>4.8414799999999998</v>
      </c>
      <c r="N340" s="1"/>
      <c r="O340" s="1"/>
    </row>
    <row r="341" spans="1:15" ht="12.75" customHeight="1">
      <c r="A341" s="30">
        <v>331</v>
      </c>
      <c r="B341" s="217" t="s">
        <v>160</v>
      </c>
      <c r="C341" s="231">
        <v>224.4</v>
      </c>
      <c r="D341" s="232">
        <v>224.60000000000002</v>
      </c>
      <c r="E341" s="232">
        <v>222.90000000000003</v>
      </c>
      <c r="F341" s="232">
        <v>221.4</v>
      </c>
      <c r="G341" s="232">
        <v>219.70000000000002</v>
      </c>
      <c r="H341" s="232">
        <v>226.10000000000005</v>
      </c>
      <c r="I341" s="232">
        <v>227.80000000000004</v>
      </c>
      <c r="J341" s="232">
        <v>229.30000000000007</v>
      </c>
      <c r="K341" s="231">
        <v>226.3</v>
      </c>
      <c r="L341" s="231">
        <v>223.1</v>
      </c>
      <c r="M341" s="231">
        <v>2.0601699999999998</v>
      </c>
      <c r="N341" s="1"/>
      <c r="O341" s="1"/>
    </row>
    <row r="342" spans="1:15" ht="12.75" customHeight="1">
      <c r="A342" s="30">
        <v>332</v>
      </c>
      <c r="B342" s="217" t="s">
        <v>824</v>
      </c>
      <c r="C342" s="231">
        <v>352.3</v>
      </c>
      <c r="D342" s="232">
        <v>352.66666666666669</v>
      </c>
      <c r="E342" s="232">
        <v>349.93333333333339</v>
      </c>
      <c r="F342" s="232">
        <v>347.56666666666672</v>
      </c>
      <c r="G342" s="232">
        <v>344.83333333333343</v>
      </c>
      <c r="H342" s="232">
        <v>355.03333333333336</v>
      </c>
      <c r="I342" s="232">
        <v>357.76666666666659</v>
      </c>
      <c r="J342" s="232">
        <v>360.13333333333333</v>
      </c>
      <c r="K342" s="231">
        <v>355.4</v>
      </c>
      <c r="L342" s="231">
        <v>350.3</v>
      </c>
      <c r="M342" s="231">
        <v>0.41832999999999998</v>
      </c>
      <c r="N342" s="1"/>
      <c r="O342" s="1"/>
    </row>
    <row r="343" spans="1:15" ht="12.75" customHeight="1">
      <c r="A343" s="30">
        <v>333</v>
      </c>
      <c r="B343" s="217" t="s">
        <v>265</v>
      </c>
      <c r="C343" s="231">
        <v>890.6</v>
      </c>
      <c r="D343" s="232">
        <v>887.23333333333323</v>
      </c>
      <c r="E343" s="232">
        <v>875.46666666666647</v>
      </c>
      <c r="F343" s="232">
        <v>860.33333333333326</v>
      </c>
      <c r="G343" s="232">
        <v>848.56666666666649</v>
      </c>
      <c r="H343" s="232">
        <v>902.36666666666645</v>
      </c>
      <c r="I343" s="232">
        <v>914.1333333333331</v>
      </c>
      <c r="J343" s="232">
        <v>929.26666666666642</v>
      </c>
      <c r="K343" s="231">
        <v>899</v>
      </c>
      <c r="L343" s="231">
        <v>872.1</v>
      </c>
      <c r="M343" s="231">
        <v>5.1449800000000003</v>
      </c>
      <c r="N343" s="1"/>
      <c r="O343" s="1"/>
    </row>
    <row r="344" spans="1:15" ht="12.75" customHeight="1">
      <c r="A344" s="30">
        <v>334</v>
      </c>
      <c r="B344" s="217" t="s">
        <v>168</v>
      </c>
      <c r="C344" s="231">
        <v>154.25</v>
      </c>
      <c r="D344" s="232">
        <v>154.46666666666667</v>
      </c>
      <c r="E344" s="232">
        <v>153.23333333333335</v>
      </c>
      <c r="F344" s="232">
        <v>152.21666666666667</v>
      </c>
      <c r="G344" s="232">
        <v>150.98333333333335</v>
      </c>
      <c r="H344" s="232">
        <v>155.48333333333335</v>
      </c>
      <c r="I344" s="232">
        <v>156.71666666666664</v>
      </c>
      <c r="J344" s="232">
        <v>157.73333333333335</v>
      </c>
      <c r="K344" s="231">
        <v>155.69999999999999</v>
      </c>
      <c r="L344" s="231">
        <v>153.44999999999999</v>
      </c>
      <c r="M344" s="231">
        <v>82.601039999999998</v>
      </c>
      <c r="N344" s="1"/>
      <c r="O344" s="1"/>
    </row>
    <row r="345" spans="1:15" ht="12.75" customHeight="1">
      <c r="A345" s="30">
        <v>335</v>
      </c>
      <c r="B345" s="217" t="s">
        <v>266</v>
      </c>
      <c r="C345" s="231">
        <v>256.45</v>
      </c>
      <c r="D345" s="232">
        <v>256.83333333333331</v>
      </c>
      <c r="E345" s="232">
        <v>254.76666666666665</v>
      </c>
      <c r="F345" s="232">
        <v>253.08333333333334</v>
      </c>
      <c r="G345" s="232">
        <v>251.01666666666668</v>
      </c>
      <c r="H345" s="232">
        <v>258.51666666666665</v>
      </c>
      <c r="I345" s="232">
        <v>260.58333333333337</v>
      </c>
      <c r="J345" s="232">
        <v>262.26666666666659</v>
      </c>
      <c r="K345" s="231">
        <v>258.89999999999998</v>
      </c>
      <c r="L345" s="231">
        <v>255.15</v>
      </c>
      <c r="M345" s="231">
        <v>7.6132</v>
      </c>
      <c r="N345" s="1"/>
      <c r="O345" s="1"/>
    </row>
    <row r="346" spans="1:15" ht="12.75" customHeight="1">
      <c r="A346" s="30">
        <v>336</v>
      </c>
      <c r="B346" s="217" t="s">
        <v>858</v>
      </c>
      <c r="C346" s="231">
        <v>520.79999999999995</v>
      </c>
      <c r="D346" s="232">
        <v>521.43333333333328</v>
      </c>
      <c r="E346" s="232">
        <v>510.86666666666656</v>
      </c>
      <c r="F346" s="232">
        <v>500.93333333333328</v>
      </c>
      <c r="G346" s="232">
        <v>490.36666666666656</v>
      </c>
      <c r="H346" s="232">
        <v>531.36666666666656</v>
      </c>
      <c r="I346" s="232">
        <v>541.93333333333339</v>
      </c>
      <c r="J346" s="232">
        <v>551.86666666666656</v>
      </c>
      <c r="K346" s="231">
        <v>532</v>
      </c>
      <c r="L346" s="231">
        <v>511.5</v>
      </c>
      <c r="M346" s="231">
        <v>9.7265800000000002</v>
      </c>
      <c r="N346" s="1"/>
      <c r="O346" s="1"/>
    </row>
    <row r="347" spans="1:15" ht="12.75" customHeight="1">
      <c r="A347" s="30">
        <v>337</v>
      </c>
      <c r="B347" s="217" t="s">
        <v>806</v>
      </c>
      <c r="C347" s="231">
        <v>627.9</v>
      </c>
      <c r="D347" s="232">
        <v>622.43333333333339</v>
      </c>
      <c r="E347" s="232">
        <v>610.86666666666679</v>
      </c>
      <c r="F347" s="232">
        <v>593.83333333333337</v>
      </c>
      <c r="G347" s="232">
        <v>582.26666666666677</v>
      </c>
      <c r="H347" s="232">
        <v>639.46666666666681</v>
      </c>
      <c r="I347" s="232">
        <v>651.03333333333342</v>
      </c>
      <c r="J347" s="232">
        <v>668.06666666666683</v>
      </c>
      <c r="K347" s="231">
        <v>634</v>
      </c>
      <c r="L347" s="231">
        <v>605.4</v>
      </c>
      <c r="M347" s="231">
        <v>48.814709999999998</v>
      </c>
      <c r="N347" s="1"/>
      <c r="O347" s="1"/>
    </row>
    <row r="348" spans="1:15" ht="12.75" customHeight="1">
      <c r="A348" s="30">
        <v>338</v>
      </c>
      <c r="B348" s="217" t="s">
        <v>432</v>
      </c>
      <c r="C348" s="231">
        <v>3153.2</v>
      </c>
      <c r="D348" s="232">
        <v>3160.5499999999997</v>
      </c>
      <c r="E348" s="232">
        <v>3136.5999999999995</v>
      </c>
      <c r="F348" s="232">
        <v>3119.9999999999995</v>
      </c>
      <c r="G348" s="232">
        <v>3096.0499999999993</v>
      </c>
      <c r="H348" s="232">
        <v>3177.1499999999996</v>
      </c>
      <c r="I348" s="232">
        <v>3201.0999999999995</v>
      </c>
      <c r="J348" s="232">
        <v>3217.7</v>
      </c>
      <c r="K348" s="231">
        <v>3184.5</v>
      </c>
      <c r="L348" s="231">
        <v>3143.95</v>
      </c>
      <c r="M348" s="231">
        <v>0.95562999999999998</v>
      </c>
      <c r="N348" s="1"/>
      <c r="O348" s="1"/>
    </row>
    <row r="349" spans="1:15" ht="12.75" customHeight="1">
      <c r="A349" s="30">
        <v>339</v>
      </c>
      <c r="B349" s="217" t="s">
        <v>433</v>
      </c>
      <c r="C349" s="231">
        <v>274.2</v>
      </c>
      <c r="D349" s="232">
        <v>273.84999999999997</v>
      </c>
      <c r="E349" s="232">
        <v>272.29999999999995</v>
      </c>
      <c r="F349" s="232">
        <v>270.39999999999998</v>
      </c>
      <c r="G349" s="232">
        <v>268.84999999999997</v>
      </c>
      <c r="H349" s="232">
        <v>275.74999999999994</v>
      </c>
      <c r="I349" s="232">
        <v>277.3</v>
      </c>
      <c r="J349" s="232">
        <v>279.19999999999993</v>
      </c>
      <c r="K349" s="231">
        <v>275.39999999999998</v>
      </c>
      <c r="L349" s="231">
        <v>271.95</v>
      </c>
      <c r="M349" s="231">
        <v>0.76390000000000002</v>
      </c>
      <c r="N349" s="1"/>
      <c r="O349" s="1"/>
    </row>
    <row r="350" spans="1:15" ht="12.75" customHeight="1">
      <c r="A350" s="30">
        <v>340</v>
      </c>
      <c r="B350" s="217" t="s">
        <v>807</v>
      </c>
      <c r="C350" s="231">
        <v>598.04999999999995</v>
      </c>
      <c r="D350" s="232">
        <v>588.61666666666667</v>
      </c>
      <c r="E350" s="232">
        <v>575.98333333333335</v>
      </c>
      <c r="F350" s="232">
        <v>553.91666666666663</v>
      </c>
      <c r="G350" s="232">
        <v>541.2833333333333</v>
      </c>
      <c r="H350" s="232">
        <v>610.68333333333339</v>
      </c>
      <c r="I350" s="232">
        <v>623.31666666666683</v>
      </c>
      <c r="J350" s="232">
        <v>645.38333333333344</v>
      </c>
      <c r="K350" s="231">
        <v>601.25</v>
      </c>
      <c r="L350" s="231">
        <v>566.54999999999995</v>
      </c>
      <c r="M350" s="231">
        <v>43.077629999999999</v>
      </c>
      <c r="N350" s="1"/>
      <c r="O350" s="1"/>
    </row>
    <row r="351" spans="1:15" ht="12.75" customHeight="1">
      <c r="A351" s="30">
        <v>341</v>
      </c>
      <c r="B351" s="217" t="s">
        <v>796</v>
      </c>
      <c r="C351" s="231">
        <v>116.1</v>
      </c>
      <c r="D351" s="232">
        <v>116.64999999999999</v>
      </c>
      <c r="E351" s="232">
        <v>115.29999999999998</v>
      </c>
      <c r="F351" s="232">
        <v>114.49999999999999</v>
      </c>
      <c r="G351" s="232">
        <v>113.14999999999998</v>
      </c>
      <c r="H351" s="232">
        <v>117.44999999999999</v>
      </c>
      <c r="I351" s="232">
        <v>118.79999999999998</v>
      </c>
      <c r="J351" s="232">
        <v>119.6</v>
      </c>
      <c r="K351" s="231">
        <v>118</v>
      </c>
      <c r="L351" s="231">
        <v>115.85</v>
      </c>
      <c r="M351" s="231">
        <v>5.67164</v>
      </c>
      <c r="N351" s="1"/>
      <c r="O351" s="1"/>
    </row>
    <row r="352" spans="1:15" ht="12.75" customHeight="1">
      <c r="A352" s="30">
        <v>342</v>
      </c>
      <c r="B352" s="217" t="s">
        <v>175</v>
      </c>
      <c r="C352" s="231">
        <v>3101.65</v>
      </c>
      <c r="D352" s="232">
        <v>3104</v>
      </c>
      <c r="E352" s="232">
        <v>3073</v>
      </c>
      <c r="F352" s="232">
        <v>3044.35</v>
      </c>
      <c r="G352" s="232">
        <v>3013.35</v>
      </c>
      <c r="H352" s="232">
        <v>3132.65</v>
      </c>
      <c r="I352" s="232">
        <v>3163.65</v>
      </c>
      <c r="J352" s="232">
        <v>3192.3</v>
      </c>
      <c r="K352" s="231">
        <v>3135</v>
      </c>
      <c r="L352" s="231">
        <v>3075.35</v>
      </c>
      <c r="M352" s="231">
        <v>2.0583800000000001</v>
      </c>
      <c r="N352" s="1"/>
      <c r="O352" s="1"/>
    </row>
    <row r="353" spans="1:15" ht="12.75" customHeight="1">
      <c r="A353" s="30">
        <v>343</v>
      </c>
      <c r="B353" s="217" t="s">
        <v>435</v>
      </c>
      <c r="C353" s="231">
        <v>585.45000000000005</v>
      </c>
      <c r="D353" s="232">
        <v>588.85</v>
      </c>
      <c r="E353" s="232">
        <v>579.70000000000005</v>
      </c>
      <c r="F353" s="232">
        <v>573.95000000000005</v>
      </c>
      <c r="G353" s="232">
        <v>564.80000000000007</v>
      </c>
      <c r="H353" s="232">
        <v>594.6</v>
      </c>
      <c r="I353" s="232">
        <v>603.74999999999989</v>
      </c>
      <c r="J353" s="232">
        <v>609.5</v>
      </c>
      <c r="K353" s="231">
        <v>598</v>
      </c>
      <c r="L353" s="231">
        <v>583.1</v>
      </c>
      <c r="M353" s="231">
        <v>3.52006</v>
      </c>
      <c r="N353" s="1"/>
      <c r="O353" s="1"/>
    </row>
    <row r="354" spans="1:15" ht="12.75" customHeight="1">
      <c r="A354" s="30">
        <v>344</v>
      </c>
      <c r="B354" s="217" t="s">
        <v>436</v>
      </c>
      <c r="C354" s="231">
        <v>282.64999999999998</v>
      </c>
      <c r="D354" s="232">
        <v>283.41666666666669</v>
      </c>
      <c r="E354" s="232">
        <v>277.18333333333339</v>
      </c>
      <c r="F354" s="232">
        <v>271.7166666666667</v>
      </c>
      <c r="G354" s="232">
        <v>265.48333333333341</v>
      </c>
      <c r="H354" s="232">
        <v>288.88333333333338</v>
      </c>
      <c r="I354" s="232">
        <v>295.11666666666662</v>
      </c>
      <c r="J354" s="232">
        <v>300.58333333333337</v>
      </c>
      <c r="K354" s="231">
        <v>289.64999999999998</v>
      </c>
      <c r="L354" s="231">
        <v>277.95</v>
      </c>
      <c r="M354" s="231">
        <v>9.2905099999999994</v>
      </c>
      <c r="N354" s="1"/>
      <c r="O354" s="1"/>
    </row>
    <row r="355" spans="1:15" ht="12.75" customHeight="1">
      <c r="A355" s="30">
        <v>345</v>
      </c>
      <c r="B355" s="217" t="s">
        <v>179</v>
      </c>
      <c r="C355" s="231">
        <v>1553.6</v>
      </c>
      <c r="D355" s="232">
        <v>1553.5333333333335</v>
      </c>
      <c r="E355" s="232">
        <v>1545.0666666666671</v>
      </c>
      <c r="F355" s="232">
        <v>1536.5333333333335</v>
      </c>
      <c r="G355" s="232">
        <v>1528.0666666666671</v>
      </c>
      <c r="H355" s="232">
        <v>1562.0666666666671</v>
      </c>
      <c r="I355" s="232">
        <v>1570.5333333333338</v>
      </c>
      <c r="J355" s="232">
        <v>1579.0666666666671</v>
      </c>
      <c r="K355" s="231">
        <v>1562</v>
      </c>
      <c r="L355" s="231">
        <v>1545</v>
      </c>
      <c r="M355" s="231">
        <v>3.2527499999999998</v>
      </c>
      <c r="N355" s="1"/>
      <c r="O355" s="1"/>
    </row>
    <row r="356" spans="1:15" ht="12.75" customHeight="1">
      <c r="A356" s="30">
        <v>346</v>
      </c>
      <c r="B356" s="217" t="s">
        <v>169</v>
      </c>
      <c r="C356" s="231">
        <v>37296.35</v>
      </c>
      <c r="D356" s="232">
        <v>37344.149999999994</v>
      </c>
      <c r="E356" s="232">
        <v>36832.099999999991</v>
      </c>
      <c r="F356" s="232">
        <v>36367.85</v>
      </c>
      <c r="G356" s="232">
        <v>35855.799999999996</v>
      </c>
      <c r="H356" s="232">
        <v>37808.399999999987</v>
      </c>
      <c r="I356" s="232">
        <v>38320.44999999999</v>
      </c>
      <c r="J356" s="232">
        <v>38784.699999999983</v>
      </c>
      <c r="K356" s="231">
        <v>37856.199999999997</v>
      </c>
      <c r="L356" s="231">
        <v>36879.9</v>
      </c>
      <c r="M356" s="231">
        <v>0.16173000000000001</v>
      </c>
      <c r="N356" s="1"/>
      <c r="O356" s="1"/>
    </row>
    <row r="357" spans="1:15" ht="12.75" customHeight="1">
      <c r="A357" s="30">
        <v>347</v>
      </c>
      <c r="B357" s="217" t="s">
        <v>849</v>
      </c>
      <c r="C357" s="231">
        <v>954.35</v>
      </c>
      <c r="D357" s="232">
        <v>955.94999999999993</v>
      </c>
      <c r="E357" s="232">
        <v>941.89999999999986</v>
      </c>
      <c r="F357" s="232">
        <v>929.44999999999993</v>
      </c>
      <c r="G357" s="232">
        <v>915.39999999999986</v>
      </c>
      <c r="H357" s="232">
        <v>968.39999999999986</v>
      </c>
      <c r="I357" s="232">
        <v>982.44999999999982</v>
      </c>
      <c r="J357" s="232">
        <v>994.89999999999986</v>
      </c>
      <c r="K357" s="231">
        <v>970</v>
      </c>
      <c r="L357" s="231">
        <v>943.5</v>
      </c>
      <c r="M357" s="231">
        <v>2.7425799999999998</v>
      </c>
      <c r="N357" s="1"/>
      <c r="O357" s="1"/>
    </row>
    <row r="358" spans="1:15" ht="12.75" customHeight="1">
      <c r="A358" s="30">
        <v>348</v>
      </c>
      <c r="B358" s="217" t="s">
        <v>437</v>
      </c>
      <c r="C358" s="231">
        <v>4866.1499999999996</v>
      </c>
      <c r="D358" s="232">
        <v>4885.5166666666664</v>
      </c>
      <c r="E358" s="232">
        <v>4822.1333333333332</v>
      </c>
      <c r="F358" s="232">
        <v>4778.1166666666668</v>
      </c>
      <c r="G358" s="232">
        <v>4714.7333333333336</v>
      </c>
      <c r="H358" s="232">
        <v>4929.5333333333328</v>
      </c>
      <c r="I358" s="232">
        <v>4992.9166666666661</v>
      </c>
      <c r="J358" s="232">
        <v>5036.9333333333325</v>
      </c>
      <c r="K358" s="231">
        <v>4948.8999999999996</v>
      </c>
      <c r="L358" s="231">
        <v>4841.5</v>
      </c>
      <c r="M358" s="231">
        <v>1.89073</v>
      </c>
      <c r="N358" s="1"/>
      <c r="O358" s="1"/>
    </row>
    <row r="359" spans="1:15" ht="12.75" customHeight="1">
      <c r="A359" s="30">
        <v>349</v>
      </c>
      <c r="B359" s="217" t="s">
        <v>171</v>
      </c>
      <c r="C359" s="231">
        <v>222.95</v>
      </c>
      <c r="D359" s="232">
        <v>222.98333333333335</v>
      </c>
      <c r="E359" s="232">
        <v>221.9666666666667</v>
      </c>
      <c r="F359" s="232">
        <v>220.98333333333335</v>
      </c>
      <c r="G359" s="232">
        <v>219.9666666666667</v>
      </c>
      <c r="H359" s="232">
        <v>223.9666666666667</v>
      </c>
      <c r="I359" s="232">
        <v>224.98333333333335</v>
      </c>
      <c r="J359" s="232">
        <v>225.9666666666667</v>
      </c>
      <c r="K359" s="231">
        <v>224</v>
      </c>
      <c r="L359" s="231">
        <v>222</v>
      </c>
      <c r="M359" s="231">
        <v>25.548580000000001</v>
      </c>
      <c r="N359" s="1"/>
      <c r="O359" s="1"/>
    </row>
    <row r="360" spans="1:15" ht="12.75" customHeight="1">
      <c r="A360" s="30">
        <v>350</v>
      </c>
      <c r="B360" s="217" t="s">
        <v>173</v>
      </c>
      <c r="C360" s="231">
        <v>3782.65</v>
      </c>
      <c r="D360" s="232">
        <v>3784.2000000000003</v>
      </c>
      <c r="E360" s="232">
        <v>3763.4500000000007</v>
      </c>
      <c r="F360" s="232">
        <v>3744.2500000000005</v>
      </c>
      <c r="G360" s="232">
        <v>3723.5000000000009</v>
      </c>
      <c r="H360" s="232">
        <v>3803.4000000000005</v>
      </c>
      <c r="I360" s="232">
        <v>3824.1499999999996</v>
      </c>
      <c r="J360" s="232">
        <v>3843.3500000000004</v>
      </c>
      <c r="K360" s="231">
        <v>3804.95</v>
      </c>
      <c r="L360" s="231">
        <v>3765</v>
      </c>
      <c r="M360" s="231">
        <v>0.11203</v>
      </c>
      <c r="N360" s="1"/>
      <c r="O360" s="1"/>
    </row>
    <row r="361" spans="1:15" ht="12.75" customHeight="1">
      <c r="A361" s="30">
        <v>351</v>
      </c>
      <c r="B361" s="217" t="s">
        <v>439</v>
      </c>
      <c r="C361" s="231">
        <v>1380.9</v>
      </c>
      <c r="D361" s="232">
        <v>1385.6499999999999</v>
      </c>
      <c r="E361" s="232">
        <v>1371.2499999999998</v>
      </c>
      <c r="F361" s="232">
        <v>1361.6</v>
      </c>
      <c r="G361" s="232">
        <v>1347.1999999999998</v>
      </c>
      <c r="H361" s="232">
        <v>1395.2999999999997</v>
      </c>
      <c r="I361" s="232">
        <v>1409.6999999999998</v>
      </c>
      <c r="J361" s="232">
        <v>1419.3499999999997</v>
      </c>
      <c r="K361" s="231">
        <v>1400.05</v>
      </c>
      <c r="L361" s="231">
        <v>1376</v>
      </c>
      <c r="M361" s="231">
        <v>0.83536999999999995</v>
      </c>
      <c r="N361" s="1"/>
      <c r="O361" s="1"/>
    </row>
    <row r="362" spans="1:15" ht="12.75" customHeight="1">
      <c r="A362" s="30">
        <v>352</v>
      </c>
      <c r="B362" s="217" t="s">
        <v>174</v>
      </c>
      <c r="C362" s="231">
        <v>2318.75</v>
      </c>
      <c r="D362" s="232">
        <v>2317.9166666666665</v>
      </c>
      <c r="E362" s="232">
        <v>2305.833333333333</v>
      </c>
      <c r="F362" s="232">
        <v>2292.9166666666665</v>
      </c>
      <c r="G362" s="232">
        <v>2280.833333333333</v>
      </c>
      <c r="H362" s="232">
        <v>2330.833333333333</v>
      </c>
      <c r="I362" s="232">
        <v>2342.9166666666661</v>
      </c>
      <c r="J362" s="232">
        <v>2355.833333333333</v>
      </c>
      <c r="K362" s="231">
        <v>2330</v>
      </c>
      <c r="L362" s="231">
        <v>2305</v>
      </c>
      <c r="M362" s="231">
        <v>3.1307299999999998</v>
      </c>
      <c r="N362" s="1"/>
      <c r="O362" s="1"/>
    </row>
    <row r="363" spans="1:15" ht="12.75" customHeight="1">
      <c r="A363" s="30">
        <v>353</v>
      </c>
      <c r="B363" s="217" t="s">
        <v>440</v>
      </c>
      <c r="C363" s="231">
        <v>960.45</v>
      </c>
      <c r="D363" s="232">
        <v>971.85</v>
      </c>
      <c r="E363" s="232">
        <v>939.7</v>
      </c>
      <c r="F363" s="232">
        <v>918.95</v>
      </c>
      <c r="G363" s="232">
        <v>886.80000000000007</v>
      </c>
      <c r="H363" s="232">
        <v>992.6</v>
      </c>
      <c r="I363" s="232">
        <v>1024.75</v>
      </c>
      <c r="J363" s="232">
        <v>1045.5</v>
      </c>
      <c r="K363" s="231">
        <v>1004</v>
      </c>
      <c r="L363" s="231">
        <v>951.1</v>
      </c>
      <c r="M363" s="231">
        <v>1.07857</v>
      </c>
      <c r="N363" s="1"/>
      <c r="O363" s="1"/>
    </row>
    <row r="364" spans="1:15" ht="12.75" customHeight="1">
      <c r="A364" s="30">
        <v>354</v>
      </c>
      <c r="B364" s="217" t="s">
        <v>267</v>
      </c>
      <c r="C364" s="231">
        <v>3069.2</v>
      </c>
      <c r="D364" s="232">
        <v>3073.1666666666665</v>
      </c>
      <c r="E364" s="232">
        <v>3051.2833333333328</v>
      </c>
      <c r="F364" s="232">
        <v>3033.3666666666663</v>
      </c>
      <c r="G364" s="232">
        <v>3011.4833333333327</v>
      </c>
      <c r="H364" s="232">
        <v>3091.083333333333</v>
      </c>
      <c r="I364" s="232">
        <v>3112.9666666666672</v>
      </c>
      <c r="J364" s="232">
        <v>3130.8833333333332</v>
      </c>
      <c r="K364" s="231">
        <v>3095.05</v>
      </c>
      <c r="L364" s="231">
        <v>3055.25</v>
      </c>
      <c r="M364" s="231">
        <v>2.11402</v>
      </c>
      <c r="N364" s="1"/>
      <c r="O364" s="1"/>
    </row>
    <row r="365" spans="1:15" ht="12.75" customHeight="1">
      <c r="A365" s="30">
        <v>355</v>
      </c>
      <c r="B365" s="217" t="s">
        <v>441</v>
      </c>
      <c r="C365" s="231">
        <v>1382.55</v>
      </c>
      <c r="D365" s="232">
        <v>1384.8333333333333</v>
      </c>
      <c r="E365" s="232">
        <v>1372.6666666666665</v>
      </c>
      <c r="F365" s="232">
        <v>1362.7833333333333</v>
      </c>
      <c r="G365" s="232">
        <v>1350.6166666666666</v>
      </c>
      <c r="H365" s="232">
        <v>1394.7166666666665</v>
      </c>
      <c r="I365" s="232">
        <v>1406.883333333333</v>
      </c>
      <c r="J365" s="232">
        <v>1416.7666666666664</v>
      </c>
      <c r="K365" s="231">
        <v>1397</v>
      </c>
      <c r="L365" s="231">
        <v>1374.95</v>
      </c>
      <c r="M365" s="231">
        <v>0.45044000000000001</v>
      </c>
      <c r="N365" s="1"/>
      <c r="O365" s="1"/>
    </row>
    <row r="366" spans="1:15" ht="12.75" customHeight="1">
      <c r="A366" s="30">
        <v>356</v>
      </c>
      <c r="B366" s="217" t="s">
        <v>784</v>
      </c>
      <c r="C366" s="231">
        <v>291.60000000000002</v>
      </c>
      <c r="D366" s="232">
        <v>292.7833333333333</v>
      </c>
      <c r="E366" s="232">
        <v>289.11666666666662</v>
      </c>
      <c r="F366" s="232">
        <v>286.63333333333333</v>
      </c>
      <c r="G366" s="232">
        <v>282.96666666666664</v>
      </c>
      <c r="H366" s="232">
        <v>295.26666666666659</v>
      </c>
      <c r="I366" s="232">
        <v>298.93333333333334</v>
      </c>
      <c r="J366" s="232">
        <v>301.41666666666657</v>
      </c>
      <c r="K366" s="231">
        <v>296.45</v>
      </c>
      <c r="L366" s="231">
        <v>290.3</v>
      </c>
      <c r="M366" s="231">
        <v>15.473179999999999</v>
      </c>
      <c r="N366" s="1"/>
      <c r="O366" s="1"/>
    </row>
    <row r="367" spans="1:15" ht="12.75" customHeight="1">
      <c r="A367" s="30">
        <v>357</v>
      </c>
      <c r="B367" s="217" t="s">
        <v>172</v>
      </c>
      <c r="C367" s="231">
        <v>155.15</v>
      </c>
      <c r="D367" s="232">
        <v>153.78333333333333</v>
      </c>
      <c r="E367" s="232">
        <v>152.06666666666666</v>
      </c>
      <c r="F367" s="232">
        <v>148.98333333333332</v>
      </c>
      <c r="G367" s="232">
        <v>147.26666666666665</v>
      </c>
      <c r="H367" s="232">
        <v>156.86666666666667</v>
      </c>
      <c r="I367" s="232">
        <v>158.58333333333331</v>
      </c>
      <c r="J367" s="232">
        <v>161.66666666666669</v>
      </c>
      <c r="K367" s="231">
        <v>155.5</v>
      </c>
      <c r="L367" s="231">
        <v>150.69999999999999</v>
      </c>
      <c r="M367" s="231">
        <v>81.013530000000003</v>
      </c>
      <c r="N367" s="1"/>
      <c r="O367" s="1"/>
    </row>
    <row r="368" spans="1:15" ht="12.75" customHeight="1">
      <c r="A368" s="30">
        <v>358</v>
      </c>
      <c r="B368" s="217" t="s">
        <v>177</v>
      </c>
      <c r="C368" s="231">
        <v>222.1</v>
      </c>
      <c r="D368" s="232">
        <v>222.64999999999998</v>
      </c>
      <c r="E368" s="232">
        <v>219.84999999999997</v>
      </c>
      <c r="F368" s="232">
        <v>217.6</v>
      </c>
      <c r="G368" s="232">
        <v>214.79999999999998</v>
      </c>
      <c r="H368" s="232">
        <v>224.89999999999995</v>
      </c>
      <c r="I368" s="232">
        <v>227.69999999999996</v>
      </c>
      <c r="J368" s="232">
        <v>229.94999999999993</v>
      </c>
      <c r="K368" s="231">
        <v>225.45</v>
      </c>
      <c r="L368" s="231">
        <v>220.4</v>
      </c>
      <c r="M368" s="231">
        <v>74.639020000000002</v>
      </c>
      <c r="N368" s="1"/>
      <c r="O368" s="1"/>
    </row>
    <row r="369" spans="1:15" ht="12.75" customHeight="1">
      <c r="A369" s="30">
        <v>359</v>
      </c>
      <c r="B369" s="217" t="s">
        <v>785</v>
      </c>
      <c r="C369" s="231">
        <v>343.75</v>
      </c>
      <c r="D369" s="232">
        <v>344.48333333333335</v>
      </c>
      <c r="E369" s="232">
        <v>341.4666666666667</v>
      </c>
      <c r="F369" s="232">
        <v>339.18333333333334</v>
      </c>
      <c r="G369" s="232">
        <v>336.16666666666669</v>
      </c>
      <c r="H369" s="232">
        <v>346.76666666666671</v>
      </c>
      <c r="I369" s="232">
        <v>349.78333333333336</v>
      </c>
      <c r="J369" s="232">
        <v>352.06666666666672</v>
      </c>
      <c r="K369" s="231">
        <v>347.5</v>
      </c>
      <c r="L369" s="231">
        <v>342.2</v>
      </c>
      <c r="M369" s="231">
        <v>4.7434099999999999</v>
      </c>
      <c r="N369" s="1"/>
      <c r="O369" s="1"/>
    </row>
    <row r="370" spans="1:15" ht="12.75" customHeight="1">
      <c r="A370" s="30">
        <v>360</v>
      </c>
      <c r="B370" s="217" t="s">
        <v>268</v>
      </c>
      <c r="C370" s="231">
        <v>397.6</v>
      </c>
      <c r="D370" s="232">
        <v>399.06666666666666</v>
      </c>
      <c r="E370" s="232">
        <v>394.33333333333331</v>
      </c>
      <c r="F370" s="232">
        <v>391.06666666666666</v>
      </c>
      <c r="G370" s="232">
        <v>386.33333333333331</v>
      </c>
      <c r="H370" s="232">
        <v>402.33333333333331</v>
      </c>
      <c r="I370" s="232">
        <v>407.06666666666666</v>
      </c>
      <c r="J370" s="232">
        <v>410.33333333333331</v>
      </c>
      <c r="K370" s="231">
        <v>403.8</v>
      </c>
      <c r="L370" s="231">
        <v>395.8</v>
      </c>
      <c r="M370" s="231">
        <v>4.9916499999999999</v>
      </c>
      <c r="N370" s="1"/>
      <c r="O370" s="1"/>
    </row>
    <row r="371" spans="1:15" ht="12.75" customHeight="1">
      <c r="A371" s="30">
        <v>361</v>
      </c>
      <c r="B371" s="217" t="s">
        <v>442</v>
      </c>
      <c r="C371" s="231">
        <v>576.4</v>
      </c>
      <c r="D371" s="232">
        <v>579.7833333333333</v>
      </c>
      <c r="E371" s="232">
        <v>569.86666666666656</v>
      </c>
      <c r="F371" s="232">
        <v>563.33333333333326</v>
      </c>
      <c r="G371" s="232">
        <v>553.41666666666652</v>
      </c>
      <c r="H371" s="232">
        <v>586.31666666666661</v>
      </c>
      <c r="I371" s="232">
        <v>596.23333333333335</v>
      </c>
      <c r="J371" s="232">
        <v>602.76666666666665</v>
      </c>
      <c r="K371" s="231">
        <v>589.70000000000005</v>
      </c>
      <c r="L371" s="231">
        <v>573.25</v>
      </c>
      <c r="M371" s="231">
        <v>1.00068</v>
      </c>
      <c r="N371" s="1"/>
      <c r="O371" s="1"/>
    </row>
    <row r="372" spans="1:15" ht="12.75" customHeight="1">
      <c r="A372" s="30">
        <v>362</v>
      </c>
      <c r="B372" s="217" t="s">
        <v>443</v>
      </c>
      <c r="C372" s="231">
        <v>105.45</v>
      </c>
      <c r="D372" s="232">
        <v>105.98333333333335</v>
      </c>
      <c r="E372" s="232">
        <v>104.56666666666669</v>
      </c>
      <c r="F372" s="232">
        <v>103.68333333333334</v>
      </c>
      <c r="G372" s="232">
        <v>102.26666666666668</v>
      </c>
      <c r="H372" s="232">
        <v>106.8666666666667</v>
      </c>
      <c r="I372" s="232">
        <v>108.28333333333336</v>
      </c>
      <c r="J372" s="232">
        <v>109.16666666666671</v>
      </c>
      <c r="K372" s="231">
        <v>107.4</v>
      </c>
      <c r="L372" s="231">
        <v>105.1</v>
      </c>
      <c r="M372" s="231">
        <v>1.01335</v>
      </c>
      <c r="N372" s="1"/>
      <c r="O372" s="1"/>
    </row>
    <row r="373" spans="1:15" ht="12.75" customHeight="1">
      <c r="A373" s="30">
        <v>363</v>
      </c>
      <c r="B373" s="217" t="s">
        <v>825</v>
      </c>
      <c r="C373" s="231">
        <v>918.9</v>
      </c>
      <c r="D373" s="232">
        <v>918.25</v>
      </c>
      <c r="E373" s="232">
        <v>904.65</v>
      </c>
      <c r="F373" s="232">
        <v>890.4</v>
      </c>
      <c r="G373" s="232">
        <v>876.8</v>
      </c>
      <c r="H373" s="232">
        <v>932.5</v>
      </c>
      <c r="I373" s="232">
        <v>946.09999999999991</v>
      </c>
      <c r="J373" s="232">
        <v>960.35</v>
      </c>
      <c r="K373" s="231">
        <v>931.85</v>
      </c>
      <c r="L373" s="231">
        <v>904</v>
      </c>
      <c r="M373" s="231">
        <v>0.28421000000000002</v>
      </c>
      <c r="N373" s="1"/>
      <c r="O373" s="1"/>
    </row>
    <row r="374" spans="1:15" ht="12.75" customHeight="1">
      <c r="A374" s="30">
        <v>364</v>
      </c>
      <c r="B374" s="217" t="s">
        <v>444</v>
      </c>
      <c r="C374" s="231">
        <v>4977.3</v>
      </c>
      <c r="D374" s="232">
        <v>5018</v>
      </c>
      <c r="E374" s="232">
        <v>4912</v>
      </c>
      <c r="F374" s="232">
        <v>4846.7</v>
      </c>
      <c r="G374" s="232">
        <v>4740.7</v>
      </c>
      <c r="H374" s="232">
        <v>5083.3</v>
      </c>
      <c r="I374" s="232">
        <v>5189.3</v>
      </c>
      <c r="J374" s="232">
        <v>5254.6</v>
      </c>
      <c r="K374" s="231">
        <v>5124</v>
      </c>
      <c r="L374" s="231">
        <v>4952.7</v>
      </c>
      <c r="M374" s="231">
        <v>0.28223999999999999</v>
      </c>
      <c r="N374" s="1"/>
      <c r="O374" s="1"/>
    </row>
    <row r="375" spans="1:15" ht="12.75" customHeight="1">
      <c r="A375" s="30">
        <v>365</v>
      </c>
      <c r="B375" s="217" t="s">
        <v>269</v>
      </c>
      <c r="C375" s="231">
        <v>14061.4</v>
      </c>
      <c r="D375" s="232">
        <v>14014.183333333334</v>
      </c>
      <c r="E375" s="232">
        <v>13868.366666666669</v>
      </c>
      <c r="F375" s="232">
        <v>13675.333333333334</v>
      </c>
      <c r="G375" s="232">
        <v>13529.516666666668</v>
      </c>
      <c r="H375" s="232">
        <v>14207.216666666669</v>
      </c>
      <c r="I375" s="232">
        <v>14353.033333333335</v>
      </c>
      <c r="J375" s="232">
        <v>14546.066666666669</v>
      </c>
      <c r="K375" s="231">
        <v>14160</v>
      </c>
      <c r="L375" s="231">
        <v>13821.15</v>
      </c>
      <c r="M375" s="231">
        <v>9.3160000000000007E-2</v>
      </c>
      <c r="N375" s="1"/>
      <c r="O375" s="1"/>
    </row>
    <row r="376" spans="1:15" ht="12.75" customHeight="1">
      <c r="A376" s="30">
        <v>366</v>
      </c>
      <c r="B376" s="217" t="s">
        <v>176</v>
      </c>
      <c r="C376" s="231">
        <v>51.8</v>
      </c>
      <c r="D376" s="232">
        <v>51.283333333333331</v>
      </c>
      <c r="E376" s="232">
        <v>50.666666666666664</v>
      </c>
      <c r="F376" s="232">
        <v>49.533333333333331</v>
      </c>
      <c r="G376" s="232">
        <v>48.916666666666664</v>
      </c>
      <c r="H376" s="232">
        <v>52.416666666666664</v>
      </c>
      <c r="I376" s="232">
        <v>53.033333333333339</v>
      </c>
      <c r="J376" s="232">
        <v>54.166666666666664</v>
      </c>
      <c r="K376" s="231">
        <v>51.9</v>
      </c>
      <c r="L376" s="231">
        <v>50.15</v>
      </c>
      <c r="M376" s="231">
        <v>754.60112000000004</v>
      </c>
      <c r="N376" s="1"/>
      <c r="O376" s="1"/>
    </row>
    <row r="377" spans="1:15" ht="12.75" customHeight="1">
      <c r="A377" s="30">
        <v>367</v>
      </c>
      <c r="B377" s="217" t="s">
        <v>445</v>
      </c>
      <c r="C377" s="231">
        <v>364.4</v>
      </c>
      <c r="D377" s="232">
        <v>366.13333333333338</v>
      </c>
      <c r="E377" s="232">
        <v>361.26666666666677</v>
      </c>
      <c r="F377" s="232">
        <v>358.13333333333338</v>
      </c>
      <c r="G377" s="232">
        <v>353.26666666666677</v>
      </c>
      <c r="H377" s="232">
        <v>369.26666666666677</v>
      </c>
      <c r="I377" s="232">
        <v>374.13333333333344</v>
      </c>
      <c r="J377" s="232">
        <v>377.26666666666677</v>
      </c>
      <c r="K377" s="231">
        <v>371</v>
      </c>
      <c r="L377" s="231">
        <v>363</v>
      </c>
      <c r="M377" s="231">
        <v>2.96956</v>
      </c>
      <c r="N377" s="1"/>
      <c r="O377" s="1"/>
    </row>
    <row r="378" spans="1:15" ht="12.75" customHeight="1">
      <c r="A378" s="30">
        <v>368</v>
      </c>
      <c r="B378" s="217" t="s">
        <v>181</v>
      </c>
      <c r="C378" s="231">
        <v>166.7</v>
      </c>
      <c r="D378" s="232">
        <v>165.28333333333333</v>
      </c>
      <c r="E378" s="232">
        <v>162.71666666666667</v>
      </c>
      <c r="F378" s="232">
        <v>158.73333333333335</v>
      </c>
      <c r="G378" s="232">
        <v>156.16666666666669</v>
      </c>
      <c r="H378" s="232">
        <v>169.26666666666665</v>
      </c>
      <c r="I378" s="232">
        <v>171.83333333333331</v>
      </c>
      <c r="J378" s="232">
        <v>175.81666666666663</v>
      </c>
      <c r="K378" s="231">
        <v>167.85</v>
      </c>
      <c r="L378" s="231">
        <v>161.30000000000001</v>
      </c>
      <c r="M378" s="231">
        <v>71.755420000000001</v>
      </c>
      <c r="N378" s="1"/>
      <c r="O378" s="1"/>
    </row>
    <row r="379" spans="1:15" ht="12.75" customHeight="1">
      <c r="A379" s="30">
        <v>369</v>
      </c>
      <c r="B379" s="217" t="s">
        <v>182</v>
      </c>
      <c r="C379" s="231">
        <v>118.15</v>
      </c>
      <c r="D379" s="232">
        <v>117.85000000000001</v>
      </c>
      <c r="E379" s="232">
        <v>116.80000000000001</v>
      </c>
      <c r="F379" s="232">
        <v>115.45</v>
      </c>
      <c r="G379" s="232">
        <v>114.4</v>
      </c>
      <c r="H379" s="232">
        <v>119.20000000000002</v>
      </c>
      <c r="I379" s="232">
        <v>120.25</v>
      </c>
      <c r="J379" s="232">
        <v>121.60000000000002</v>
      </c>
      <c r="K379" s="231">
        <v>118.9</v>
      </c>
      <c r="L379" s="231">
        <v>116.5</v>
      </c>
      <c r="M379" s="231">
        <v>75.534700000000001</v>
      </c>
      <c r="N379" s="1"/>
      <c r="O379" s="1"/>
    </row>
    <row r="380" spans="1:15" ht="12.75" customHeight="1">
      <c r="A380" s="30">
        <v>370</v>
      </c>
      <c r="B380" s="217" t="s">
        <v>786</v>
      </c>
      <c r="C380" s="231">
        <v>670.85</v>
      </c>
      <c r="D380" s="232">
        <v>666.75</v>
      </c>
      <c r="E380" s="232">
        <v>654.1</v>
      </c>
      <c r="F380" s="232">
        <v>637.35</v>
      </c>
      <c r="G380" s="232">
        <v>624.70000000000005</v>
      </c>
      <c r="H380" s="232">
        <v>683.5</v>
      </c>
      <c r="I380" s="232">
        <v>696.15000000000009</v>
      </c>
      <c r="J380" s="232">
        <v>712.9</v>
      </c>
      <c r="K380" s="231">
        <v>679.4</v>
      </c>
      <c r="L380" s="231">
        <v>650</v>
      </c>
      <c r="M380" s="231">
        <v>6.2005499999999998</v>
      </c>
      <c r="N380" s="1"/>
      <c r="O380" s="1"/>
    </row>
    <row r="381" spans="1:15" ht="12.75" customHeight="1">
      <c r="A381" s="30">
        <v>371</v>
      </c>
      <c r="B381" s="217" t="s">
        <v>446</v>
      </c>
      <c r="C381" s="231">
        <v>350.6</v>
      </c>
      <c r="D381" s="232">
        <v>350.86666666666662</v>
      </c>
      <c r="E381" s="232">
        <v>344.73333333333323</v>
      </c>
      <c r="F381" s="232">
        <v>338.86666666666662</v>
      </c>
      <c r="G381" s="232">
        <v>332.73333333333323</v>
      </c>
      <c r="H381" s="232">
        <v>356.73333333333323</v>
      </c>
      <c r="I381" s="232">
        <v>362.86666666666656</v>
      </c>
      <c r="J381" s="232">
        <v>368.73333333333323</v>
      </c>
      <c r="K381" s="231">
        <v>357</v>
      </c>
      <c r="L381" s="231">
        <v>345</v>
      </c>
      <c r="M381" s="231">
        <v>12.267609999999999</v>
      </c>
      <c r="N381" s="1"/>
      <c r="O381" s="1"/>
    </row>
    <row r="382" spans="1:15" ht="12.75" customHeight="1">
      <c r="A382" s="30">
        <v>372</v>
      </c>
      <c r="B382" s="217" t="s">
        <v>447</v>
      </c>
      <c r="C382" s="231">
        <v>1194.5</v>
      </c>
      <c r="D382" s="232">
        <v>1199.1499999999999</v>
      </c>
      <c r="E382" s="232">
        <v>1183.2999999999997</v>
      </c>
      <c r="F382" s="232">
        <v>1172.0999999999999</v>
      </c>
      <c r="G382" s="232">
        <v>1156.2499999999998</v>
      </c>
      <c r="H382" s="232">
        <v>1210.3499999999997</v>
      </c>
      <c r="I382" s="232">
        <v>1226.1999999999996</v>
      </c>
      <c r="J382" s="232">
        <v>1237.3999999999996</v>
      </c>
      <c r="K382" s="231">
        <v>1215</v>
      </c>
      <c r="L382" s="231">
        <v>1187.95</v>
      </c>
      <c r="M382" s="231">
        <v>2.4292899999999999</v>
      </c>
      <c r="N382" s="1"/>
      <c r="O382" s="1"/>
    </row>
    <row r="383" spans="1:15" ht="12.75" customHeight="1">
      <c r="A383" s="30">
        <v>373</v>
      </c>
      <c r="B383" s="217" t="s">
        <v>448</v>
      </c>
      <c r="C383" s="231">
        <v>65.8</v>
      </c>
      <c r="D383" s="232">
        <v>66.283333333333331</v>
      </c>
      <c r="E383" s="232">
        <v>64.166666666666657</v>
      </c>
      <c r="F383" s="232">
        <v>62.533333333333331</v>
      </c>
      <c r="G383" s="232">
        <v>60.416666666666657</v>
      </c>
      <c r="H383" s="232">
        <v>67.916666666666657</v>
      </c>
      <c r="I383" s="232">
        <v>70.033333333333331</v>
      </c>
      <c r="J383" s="232">
        <v>71.666666666666657</v>
      </c>
      <c r="K383" s="231">
        <v>68.400000000000006</v>
      </c>
      <c r="L383" s="231">
        <v>64.650000000000006</v>
      </c>
      <c r="M383" s="231">
        <v>300.85136999999997</v>
      </c>
      <c r="N383" s="1"/>
      <c r="O383" s="1"/>
    </row>
    <row r="384" spans="1:15" ht="12.75" customHeight="1">
      <c r="A384" s="30">
        <v>374</v>
      </c>
      <c r="B384" s="217" t="s">
        <v>449</v>
      </c>
      <c r="C384" s="231">
        <v>163.5</v>
      </c>
      <c r="D384" s="232">
        <v>163.65</v>
      </c>
      <c r="E384" s="232">
        <v>161.5</v>
      </c>
      <c r="F384" s="232">
        <v>159.5</v>
      </c>
      <c r="G384" s="232">
        <v>157.35</v>
      </c>
      <c r="H384" s="232">
        <v>165.65</v>
      </c>
      <c r="I384" s="232">
        <v>167.80000000000004</v>
      </c>
      <c r="J384" s="232">
        <v>169.8</v>
      </c>
      <c r="K384" s="231">
        <v>165.8</v>
      </c>
      <c r="L384" s="231">
        <v>161.65</v>
      </c>
      <c r="M384" s="231">
        <v>15.774940000000001</v>
      </c>
      <c r="N384" s="1"/>
      <c r="O384" s="1"/>
    </row>
    <row r="385" spans="1:15" ht="12.75" customHeight="1">
      <c r="A385" s="30">
        <v>375</v>
      </c>
      <c r="B385" s="217" t="s">
        <v>450</v>
      </c>
      <c r="C385" s="231">
        <v>628.9</v>
      </c>
      <c r="D385" s="232">
        <v>631.18333333333328</v>
      </c>
      <c r="E385" s="232">
        <v>618.26666666666654</v>
      </c>
      <c r="F385" s="232">
        <v>607.63333333333321</v>
      </c>
      <c r="G385" s="232">
        <v>594.71666666666647</v>
      </c>
      <c r="H385" s="232">
        <v>641.81666666666661</v>
      </c>
      <c r="I385" s="232">
        <v>654.73333333333335</v>
      </c>
      <c r="J385" s="232">
        <v>665.36666666666667</v>
      </c>
      <c r="K385" s="231">
        <v>644.1</v>
      </c>
      <c r="L385" s="231">
        <v>620.54999999999995</v>
      </c>
      <c r="M385" s="231">
        <v>4.93513</v>
      </c>
      <c r="N385" s="1"/>
      <c r="O385" s="1"/>
    </row>
    <row r="386" spans="1:15" ht="12.75" customHeight="1">
      <c r="A386" s="30">
        <v>376</v>
      </c>
      <c r="B386" s="217" t="s">
        <v>451</v>
      </c>
      <c r="C386" s="231">
        <v>204.2</v>
      </c>
      <c r="D386" s="232">
        <v>203.80000000000004</v>
      </c>
      <c r="E386" s="232">
        <v>200.95000000000007</v>
      </c>
      <c r="F386" s="232">
        <v>197.70000000000005</v>
      </c>
      <c r="G386" s="232">
        <v>194.85000000000008</v>
      </c>
      <c r="H386" s="232">
        <v>207.05000000000007</v>
      </c>
      <c r="I386" s="232">
        <v>209.90000000000003</v>
      </c>
      <c r="J386" s="232">
        <v>213.15000000000006</v>
      </c>
      <c r="K386" s="231">
        <v>206.65</v>
      </c>
      <c r="L386" s="231">
        <v>200.55</v>
      </c>
      <c r="M386" s="231">
        <v>1.8179700000000001</v>
      </c>
      <c r="N386" s="1"/>
      <c r="O386" s="1"/>
    </row>
    <row r="387" spans="1:15" ht="12.75" customHeight="1">
      <c r="A387" s="30">
        <v>377</v>
      </c>
      <c r="B387" s="217" t="s">
        <v>452</v>
      </c>
      <c r="C387" s="231">
        <v>101.65</v>
      </c>
      <c r="D387" s="232">
        <v>101.25</v>
      </c>
      <c r="E387" s="232">
        <v>99.75</v>
      </c>
      <c r="F387" s="232">
        <v>97.85</v>
      </c>
      <c r="G387" s="232">
        <v>96.35</v>
      </c>
      <c r="H387" s="232">
        <v>103.15</v>
      </c>
      <c r="I387" s="232">
        <v>104.65</v>
      </c>
      <c r="J387" s="232">
        <v>106.55000000000001</v>
      </c>
      <c r="K387" s="231">
        <v>102.75</v>
      </c>
      <c r="L387" s="231">
        <v>99.35</v>
      </c>
      <c r="M387" s="231">
        <v>51.090940000000003</v>
      </c>
      <c r="N387" s="1"/>
      <c r="O387" s="1"/>
    </row>
    <row r="388" spans="1:15" ht="12.75" customHeight="1">
      <c r="A388" s="30">
        <v>378</v>
      </c>
      <c r="B388" s="217" t="s">
        <v>453</v>
      </c>
      <c r="C388" s="231">
        <v>2186.9</v>
      </c>
      <c r="D388" s="232">
        <v>2183.7666666666664</v>
      </c>
      <c r="E388" s="232">
        <v>2167.5333333333328</v>
      </c>
      <c r="F388" s="232">
        <v>2148.1666666666665</v>
      </c>
      <c r="G388" s="232">
        <v>2131.9333333333329</v>
      </c>
      <c r="H388" s="232">
        <v>2203.1333333333328</v>
      </c>
      <c r="I388" s="232">
        <v>2219.3666666666663</v>
      </c>
      <c r="J388" s="232">
        <v>2238.7333333333327</v>
      </c>
      <c r="K388" s="231">
        <v>2200</v>
      </c>
      <c r="L388" s="231">
        <v>2164.4</v>
      </c>
      <c r="M388" s="231">
        <v>0.13782</v>
      </c>
      <c r="N388" s="1"/>
      <c r="O388" s="1"/>
    </row>
    <row r="389" spans="1:15" ht="12.75" customHeight="1">
      <c r="A389" s="30">
        <v>379</v>
      </c>
      <c r="B389" s="217" t="s">
        <v>826</v>
      </c>
      <c r="C389" s="231">
        <v>38.450000000000003</v>
      </c>
      <c r="D389" s="232">
        <v>38.583333333333336</v>
      </c>
      <c r="E389" s="232">
        <v>38.166666666666671</v>
      </c>
      <c r="F389" s="232">
        <v>37.883333333333333</v>
      </c>
      <c r="G389" s="232">
        <v>37.466666666666669</v>
      </c>
      <c r="H389" s="232">
        <v>38.866666666666674</v>
      </c>
      <c r="I389" s="232">
        <v>39.283333333333346</v>
      </c>
      <c r="J389" s="232">
        <v>39.566666666666677</v>
      </c>
      <c r="K389" s="231">
        <v>39</v>
      </c>
      <c r="L389" s="231">
        <v>38.299999999999997</v>
      </c>
      <c r="M389" s="231">
        <v>8.1459499999999991</v>
      </c>
      <c r="N389" s="1"/>
      <c r="O389" s="1"/>
    </row>
    <row r="390" spans="1:15" ht="12.75" customHeight="1">
      <c r="A390" s="30">
        <v>380</v>
      </c>
      <c r="B390" s="217" t="s">
        <v>859</v>
      </c>
      <c r="C390" s="231">
        <v>1307.2</v>
      </c>
      <c r="D390" s="232">
        <v>1310.0666666666666</v>
      </c>
      <c r="E390" s="232">
        <v>1288.1333333333332</v>
      </c>
      <c r="F390" s="232">
        <v>1269.0666666666666</v>
      </c>
      <c r="G390" s="232">
        <v>1247.1333333333332</v>
      </c>
      <c r="H390" s="232">
        <v>1329.1333333333332</v>
      </c>
      <c r="I390" s="232">
        <v>1351.0666666666666</v>
      </c>
      <c r="J390" s="232">
        <v>1370.1333333333332</v>
      </c>
      <c r="K390" s="231">
        <v>1332</v>
      </c>
      <c r="L390" s="231">
        <v>1291</v>
      </c>
      <c r="M390" s="231">
        <v>1.91039</v>
      </c>
      <c r="N390" s="1"/>
      <c r="O390" s="1"/>
    </row>
    <row r="391" spans="1:15" ht="12.75" customHeight="1">
      <c r="A391" s="30">
        <v>381</v>
      </c>
      <c r="B391" s="217" t="s">
        <v>454</v>
      </c>
      <c r="C391" s="231">
        <v>169.9</v>
      </c>
      <c r="D391" s="232">
        <v>169.4</v>
      </c>
      <c r="E391" s="232">
        <v>168</v>
      </c>
      <c r="F391" s="232">
        <v>166.1</v>
      </c>
      <c r="G391" s="232">
        <v>164.7</v>
      </c>
      <c r="H391" s="232">
        <v>171.3</v>
      </c>
      <c r="I391" s="232">
        <v>172.70000000000005</v>
      </c>
      <c r="J391" s="232">
        <v>174.60000000000002</v>
      </c>
      <c r="K391" s="231">
        <v>170.8</v>
      </c>
      <c r="L391" s="231">
        <v>167.5</v>
      </c>
      <c r="M391" s="231">
        <v>12.583920000000001</v>
      </c>
      <c r="N391" s="1"/>
      <c r="O391" s="1"/>
    </row>
    <row r="392" spans="1:15" ht="12.75" customHeight="1">
      <c r="A392" s="30">
        <v>382</v>
      </c>
      <c r="B392" s="217" t="s">
        <v>455</v>
      </c>
      <c r="C392" s="231">
        <v>769</v>
      </c>
      <c r="D392" s="232">
        <v>772.30000000000007</v>
      </c>
      <c r="E392" s="232">
        <v>763.80000000000018</v>
      </c>
      <c r="F392" s="232">
        <v>758.60000000000014</v>
      </c>
      <c r="G392" s="232">
        <v>750.10000000000025</v>
      </c>
      <c r="H392" s="232">
        <v>777.50000000000011</v>
      </c>
      <c r="I392" s="232">
        <v>785.99999999999989</v>
      </c>
      <c r="J392" s="232">
        <v>791.2</v>
      </c>
      <c r="K392" s="231">
        <v>780.8</v>
      </c>
      <c r="L392" s="231">
        <v>767.1</v>
      </c>
      <c r="M392" s="231">
        <v>0.97096000000000005</v>
      </c>
      <c r="N392" s="1"/>
      <c r="O392" s="1"/>
    </row>
    <row r="393" spans="1:15" ht="12.75" customHeight="1">
      <c r="A393" s="30">
        <v>383</v>
      </c>
      <c r="B393" s="217" t="s">
        <v>183</v>
      </c>
      <c r="C393" s="231">
        <v>2385.4</v>
      </c>
      <c r="D393" s="232">
        <v>2373.4666666666667</v>
      </c>
      <c r="E393" s="232">
        <v>2353.4833333333336</v>
      </c>
      <c r="F393" s="232">
        <v>2321.5666666666671</v>
      </c>
      <c r="G393" s="232">
        <v>2301.5833333333339</v>
      </c>
      <c r="H393" s="232">
        <v>2405.3833333333332</v>
      </c>
      <c r="I393" s="232">
        <v>2425.3666666666659</v>
      </c>
      <c r="J393" s="232">
        <v>2457.2833333333328</v>
      </c>
      <c r="K393" s="231">
        <v>2393.4499999999998</v>
      </c>
      <c r="L393" s="231">
        <v>2341.5500000000002</v>
      </c>
      <c r="M393" s="231">
        <v>67.581149999999994</v>
      </c>
      <c r="N393" s="1"/>
      <c r="O393" s="1"/>
    </row>
    <row r="394" spans="1:15" ht="12.75" customHeight="1">
      <c r="A394" s="30">
        <v>384</v>
      </c>
      <c r="B394" s="217" t="s">
        <v>797</v>
      </c>
      <c r="C394" s="231">
        <v>94.35</v>
      </c>
      <c r="D394" s="232">
        <v>94.8</v>
      </c>
      <c r="E394" s="232">
        <v>93.449999999999989</v>
      </c>
      <c r="F394" s="232">
        <v>92.55</v>
      </c>
      <c r="G394" s="232">
        <v>91.199999999999989</v>
      </c>
      <c r="H394" s="232">
        <v>95.699999999999989</v>
      </c>
      <c r="I394" s="232">
        <v>97.049999999999983</v>
      </c>
      <c r="J394" s="232">
        <v>97.949999999999989</v>
      </c>
      <c r="K394" s="231">
        <v>96.15</v>
      </c>
      <c r="L394" s="231">
        <v>93.9</v>
      </c>
      <c r="M394" s="231">
        <v>2.7339899999999999</v>
      </c>
      <c r="N394" s="1"/>
      <c r="O394" s="1"/>
    </row>
    <row r="395" spans="1:15" ht="12.75" customHeight="1">
      <c r="A395" s="30">
        <v>385</v>
      </c>
      <c r="B395" s="217" t="s">
        <v>456</v>
      </c>
      <c r="C395" s="231">
        <v>611.9</v>
      </c>
      <c r="D395" s="232">
        <v>615.34999999999991</v>
      </c>
      <c r="E395" s="232">
        <v>606.89999999999986</v>
      </c>
      <c r="F395" s="232">
        <v>601.9</v>
      </c>
      <c r="G395" s="232">
        <v>593.44999999999993</v>
      </c>
      <c r="H395" s="232">
        <v>620.3499999999998</v>
      </c>
      <c r="I395" s="232">
        <v>628.79999999999984</v>
      </c>
      <c r="J395" s="232">
        <v>633.79999999999973</v>
      </c>
      <c r="K395" s="231">
        <v>623.79999999999995</v>
      </c>
      <c r="L395" s="231">
        <v>610.35</v>
      </c>
      <c r="M395" s="231">
        <v>0.28906999999999999</v>
      </c>
      <c r="N395" s="1"/>
      <c r="O395" s="1"/>
    </row>
    <row r="396" spans="1:15" ht="12.75" customHeight="1">
      <c r="A396" s="30">
        <v>386</v>
      </c>
      <c r="B396" s="217" t="s">
        <v>457</v>
      </c>
      <c r="C396" s="231">
        <v>1319.5</v>
      </c>
      <c r="D396" s="232">
        <v>1323.2833333333335</v>
      </c>
      <c r="E396" s="232">
        <v>1310.2666666666671</v>
      </c>
      <c r="F396" s="232">
        <v>1301.0333333333335</v>
      </c>
      <c r="G396" s="232">
        <v>1288.0166666666671</v>
      </c>
      <c r="H396" s="232">
        <v>1332.5166666666671</v>
      </c>
      <c r="I396" s="232">
        <v>1345.5333333333335</v>
      </c>
      <c r="J396" s="232">
        <v>1354.7666666666671</v>
      </c>
      <c r="K396" s="231">
        <v>1336.3</v>
      </c>
      <c r="L396" s="231">
        <v>1314.05</v>
      </c>
      <c r="M396" s="231">
        <v>0.57367999999999997</v>
      </c>
      <c r="N396" s="1"/>
      <c r="O396" s="1"/>
    </row>
    <row r="397" spans="1:15" ht="12.75" customHeight="1">
      <c r="A397" s="30">
        <v>387</v>
      </c>
      <c r="B397" s="217" t="s">
        <v>270</v>
      </c>
      <c r="C397" s="231">
        <v>750.35</v>
      </c>
      <c r="D397" s="232">
        <v>749.16666666666663</v>
      </c>
      <c r="E397" s="232">
        <v>744.38333333333321</v>
      </c>
      <c r="F397" s="232">
        <v>738.41666666666663</v>
      </c>
      <c r="G397" s="232">
        <v>733.63333333333321</v>
      </c>
      <c r="H397" s="232">
        <v>755.13333333333321</v>
      </c>
      <c r="I397" s="232">
        <v>759.91666666666674</v>
      </c>
      <c r="J397" s="232">
        <v>765.88333333333321</v>
      </c>
      <c r="K397" s="231">
        <v>753.95</v>
      </c>
      <c r="L397" s="231">
        <v>743.2</v>
      </c>
      <c r="M397" s="231">
        <v>8.4635599999999993</v>
      </c>
      <c r="N397" s="1"/>
      <c r="O397" s="1"/>
    </row>
    <row r="398" spans="1:15" ht="12.75" customHeight="1">
      <c r="A398" s="30">
        <v>388</v>
      </c>
      <c r="B398" s="217" t="s">
        <v>185</v>
      </c>
      <c r="C398" s="231">
        <v>1129.25</v>
      </c>
      <c r="D398" s="232">
        <v>1120.7</v>
      </c>
      <c r="E398" s="232">
        <v>1108.7</v>
      </c>
      <c r="F398" s="232">
        <v>1088.1500000000001</v>
      </c>
      <c r="G398" s="232">
        <v>1076.1500000000001</v>
      </c>
      <c r="H398" s="232">
        <v>1141.25</v>
      </c>
      <c r="I398" s="232">
        <v>1153.25</v>
      </c>
      <c r="J398" s="232">
        <v>1173.8</v>
      </c>
      <c r="K398" s="231">
        <v>1132.7</v>
      </c>
      <c r="L398" s="231">
        <v>1100.1500000000001</v>
      </c>
      <c r="M398" s="231">
        <v>9.22485</v>
      </c>
      <c r="N398" s="1"/>
      <c r="O398" s="1"/>
    </row>
    <row r="399" spans="1:15" ht="12.75" customHeight="1">
      <c r="A399" s="30">
        <v>389</v>
      </c>
      <c r="B399" s="217" t="s">
        <v>458</v>
      </c>
      <c r="C399" s="231">
        <v>361.75</v>
      </c>
      <c r="D399" s="232">
        <v>359.81666666666666</v>
      </c>
      <c r="E399" s="232">
        <v>354.88333333333333</v>
      </c>
      <c r="F399" s="232">
        <v>348.01666666666665</v>
      </c>
      <c r="G399" s="232">
        <v>343.08333333333331</v>
      </c>
      <c r="H399" s="232">
        <v>366.68333333333334</v>
      </c>
      <c r="I399" s="232">
        <v>371.61666666666662</v>
      </c>
      <c r="J399" s="232">
        <v>378.48333333333335</v>
      </c>
      <c r="K399" s="231">
        <v>364.75</v>
      </c>
      <c r="L399" s="231">
        <v>352.95</v>
      </c>
      <c r="M399" s="231">
        <v>0.59067000000000003</v>
      </c>
      <c r="N399" s="1"/>
      <c r="O399" s="1"/>
    </row>
    <row r="400" spans="1:15" ht="12.75" customHeight="1">
      <c r="A400" s="30">
        <v>390</v>
      </c>
      <c r="B400" s="217" t="s">
        <v>459</v>
      </c>
      <c r="C400" s="231">
        <v>32.5</v>
      </c>
      <c r="D400" s="232">
        <v>32.366666666666667</v>
      </c>
      <c r="E400" s="232">
        <v>32.083333333333336</v>
      </c>
      <c r="F400" s="232">
        <v>31.666666666666668</v>
      </c>
      <c r="G400" s="232">
        <v>31.383333333333336</v>
      </c>
      <c r="H400" s="232">
        <v>32.783333333333331</v>
      </c>
      <c r="I400" s="232">
        <v>33.066666666666663</v>
      </c>
      <c r="J400" s="232">
        <v>33.483333333333334</v>
      </c>
      <c r="K400" s="231">
        <v>32.65</v>
      </c>
      <c r="L400" s="231">
        <v>31.95</v>
      </c>
      <c r="M400" s="231">
        <v>23.755659999999999</v>
      </c>
      <c r="N400" s="1"/>
      <c r="O400" s="1"/>
    </row>
    <row r="401" spans="1:15" ht="12.75" customHeight="1">
      <c r="A401" s="30">
        <v>391</v>
      </c>
      <c r="B401" s="217" t="s">
        <v>460</v>
      </c>
      <c r="C401" s="231">
        <v>4469.6499999999996</v>
      </c>
      <c r="D401" s="232">
        <v>4472.2166666666662</v>
      </c>
      <c r="E401" s="232">
        <v>4425.4333333333325</v>
      </c>
      <c r="F401" s="232">
        <v>4381.2166666666662</v>
      </c>
      <c r="G401" s="232">
        <v>4334.4333333333325</v>
      </c>
      <c r="H401" s="232">
        <v>4516.4333333333325</v>
      </c>
      <c r="I401" s="232">
        <v>4563.2166666666672</v>
      </c>
      <c r="J401" s="232">
        <v>4607.4333333333325</v>
      </c>
      <c r="K401" s="231">
        <v>4519</v>
      </c>
      <c r="L401" s="231">
        <v>4428</v>
      </c>
      <c r="M401" s="231">
        <v>0.23605000000000001</v>
      </c>
      <c r="N401" s="1"/>
      <c r="O401" s="1"/>
    </row>
    <row r="402" spans="1:15" ht="12.75" customHeight="1">
      <c r="A402" s="30">
        <v>392</v>
      </c>
      <c r="B402" s="217" t="s">
        <v>189</v>
      </c>
      <c r="C402" s="231">
        <v>2271.9499999999998</v>
      </c>
      <c r="D402" s="232">
        <v>2268.1833333333329</v>
      </c>
      <c r="E402" s="232">
        <v>2249.3666666666659</v>
      </c>
      <c r="F402" s="232">
        <v>2226.7833333333328</v>
      </c>
      <c r="G402" s="232">
        <v>2207.9666666666658</v>
      </c>
      <c r="H402" s="232">
        <v>2290.766666666666</v>
      </c>
      <c r="I402" s="232">
        <v>2309.5833333333326</v>
      </c>
      <c r="J402" s="232">
        <v>2332.1666666666661</v>
      </c>
      <c r="K402" s="231">
        <v>2287</v>
      </c>
      <c r="L402" s="231">
        <v>2245.6</v>
      </c>
      <c r="M402" s="231">
        <v>5.11341</v>
      </c>
      <c r="N402" s="1"/>
      <c r="O402" s="1"/>
    </row>
    <row r="403" spans="1:15" ht="12.75" customHeight="1">
      <c r="A403" s="30">
        <v>393</v>
      </c>
      <c r="B403" s="217" t="s">
        <v>803</v>
      </c>
      <c r="C403" s="231">
        <v>80.05</v>
      </c>
      <c r="D403" s="232">
        <v>80.433333333333323</v>
      </c>
      <c r="E403" s="232">
        <v>79.266666666666652</v>
      </c>
      <c r="F403" s="232">
        <v>78.483333333333334</v>
      </c>
      <c r="G403" s="232">
        <v>77.316666666666663</v>
      </c>
      <c r="H403" s="232">
        <v>81.21666666666664</v>
      </c>
      <c r="I403" s="232">
        <v>82.383333333333297</v>
      </c>
      <c r="J403" s="232">
        <v>83.166666666666629</v>
      </c>
      <c r="K403" s="231">
        <v>81.599999999999994</v>
      </c>
      <c r="L403" s="231">
        <v>79.650000000000006</v>
      </c>
      <c r="M403" s="231">
        <v>87.325640000000007</v>
      </c>
      <c r="N403" s="1"/>
      <c r="O403" s="1"/>
    </row>
    <row r="404" spans="1:15" ht="12.75" customHeight="1">
      <c r="A404" s="30">
        <v>394</v>
      </c>
      <c r="B404" s="217" t="s">
        <v>271</v>
      </c>
      <c r="C404" s="231">
        <v>5725.85</v>
      </c>
      <c r="D404" s="232">
        <v>5760.25</v>
      </c>
      <c r="E404" s="232">
        <v>5670.6</v>
      </c>
      <c r="F404" s="232">
        <v>5615.35</v>
      </c>
      <c r="G404" s="232">
        <v>5525.7000000000007</v>
      </c>
      <c r="H404" s="232">
        <v>5815.5</v>
      </c>
      <c r="I404" s="232">
        <v>5905.15</v>
      </c>
      <c r="J404" s="232">
        <v>5960.4</v>
      </c>
      <c r="K404" s="231">
        <v>5849.9</v>
      </c>
      <c r="L404" s="231">
        <v>5705</v>
      </c>
      <c r="M404" s="231">
        <v>0.27266000000000001</v>
      </c>
      <c r="N404" s="1"/>
      <c r="O404" s="1"/>
    </row>
    <row r="405" spans="1:15" ht="12.75" customHeight="1">
      <c r="A405" s="30">
        <v>395</v>
      </c>
      <c r="B405" s="217" t="s">
        <v>827</v>
      </c>
      <c r="C405" s="231">
        <v>1247.3499999999999</v>
      </c>
      <c r="D405" s="232">
        <v>1247.6499999999999</v>
      </c>
      <c r="E405" s="232">
        <v>1231.2999999999997</v>
      </c>
      <c r="F405" s="232">
        <v>1215.2499999999998</v>
      </c>
      <c r="G405" s="232">
        <v>1198.8999999999996</v>
      </c>
      <c r="H405" s="232">
        <v>1263.6999999999998</v>
      </c>
      <c r="I405" s="232">
        <v>1280.0499999999997</v>
      </c>
      <c r="J405" s="232">
        <v>1296.0999999999999</v>
      </c>
      <c r="K405" s="231">
        <v>1264</v>
      </c>
      <c r="L405" s="231">
        <v>1231.5999999999999</v>
      </c>
      <c r="M405" s="231">
        <v>0.32701000000000002</v>
      </c>
      <c r="N405" s="1"/>
      <c r="O405" s="1"/>
    </row>
    <row r="406" spans="1:15" ht="12.75" customHeight="1">
      <c r="A406" s="30">
        <v>396</v>
      </c>
      <c r="B406" s="217" t="s">
        <v>828</v>
      </c>
      <c r="C406" s="231">
        <v>331.2</v>
      </c>
      <c r="D406" s="232">
        <v>331.38333333333327</v>
      </c>
      <c r="E406" s="232">
        <v>327.86666666666656</v>
      </c>
      <c r="F406" s="232">
        <v>324.5333333333333</v>
      </c>
      <c r="G406" s="232">
        <v>321.01666666666659</v>
      </c>
      <c r="H406" s="232">
        <v>334.71666666666653</v>
      </c>
      <c r="I406" s="232">
        <v>338.23333333333329</v>
      </c>
      <c r="J406" s="232">
        <v>341.56666666666649</v>
      </c>
      <c r="K406" s="231">
        <v>334.9</v>
      </c>
      <c r="L406" s="231">
        <v>328.05</v>
      </c>
      <c r="M406" s="231">
        <v>0.87714999999999999</v>
      </c>
      <c r="N406" s="1"/>
      <c r="O406" s="1"/>
    </row>
    <row r="407" spans="1:15" ht="12.75" customHeight="1">
      <c r="A407" s="30">
        <v>397</v>
      </c>
      <c r="B407" s="217" t="s">
        <v>461</v>
      </c>
      <c r="C407" s="231">
        <v>2991.8</v>
      </c>
      <c r="D407" s="232">
        <v>3016.5499999999997</v>
      </c>
      <c r="E407" s="232">
        <v>2945.2499999999995</v>
      </c>
      <c r="F407" s="232">
        <v>2898.7</v>
      </c>
      <c r="G407" s="232">
        <v>2827.3999999999996</v>
      </c>
      <c r="H407" s="232">
        <v>3063.0999999999995</v>
      </c>
      <c r="I407" s="232">
        <v>3134.3999999999996</v>
      </c>
      <c r="J407" s="232">
        <v>3180.9499999999994</v>
      </c>
      <c r="K407" s="231">
        <v>3087.85</v>
      </c>
      <c r="L407" s="231">
        <v>2970</v>
      </c>
      <c r="M407" s="231">
        <v>1.37521</v>
      </c>
      <c r="N407" s="1"/>
      <c r="O407" s="1"/>
    </row>
    <row r="408" spans="1:15" ht="12.75" customHeight="1">
      <c r="A408" s="30">
        <v>398</v>
      </c>
      <c r="B408" s="217" t="s">
        <v>860</v>
      </c>
      <c r="C408" s="231">
        <v>480.2</v>
      </c>
      <c r="D408" s="232">
        <v>479.38333333333327</v>
      </c>
      <c r="E408" s="232">
        <v>473.86666666666656</v>
      </c>
      <c r="F408" s="232">
        <v>467.5333333333333</v>
      </c>
      <c r="G408" s="232">
        <v>462.01666666666659</v>
      </c>
      <c r="H408" s="232">
        <v>485.71666666666653</v>
      </c>
      <c r="I408" s="232">
        <v>491.23333333333329</v>
      </c>
      <c r="J408" s="232">
        <v>497.56666666666649</v>
      </c>
      <c r="K408" s="231">
        <v>484.9</v>
      </c>
      <c r="L408" s="231">
        <v>473.05</v>
      </c>
      <c r="M408" s="231">
        <v>0.68103999999999998</v>
      </c>
      <c r="N408" s="1"/>
      <c r="O408" s="1"/>
    </row>
    <row r="409" spans="1:15" ht="12.75" customHeight="1">
      <c r="A409" s="30">
        <v>399</v>
      </c>
      <c r="B409" s="217" t="s">
        <v>462</v>
      </c>
      <c r="C409" s="231">
        <v>1146.95</v>
      </c>
      <c r="D409" s="232">
        <v>1152.7333333333333</v>
      </c>
      <c r="E409" s="232">
        <v>1126.4166666666667</v>
      </c>
      <c r="F409" s="232">
        <v>1105.8833333333334</v>
      </c>
      <c r="G409" s="232">
        <v>1079.5666666666668</v>
      </c>
      <c r="H409" s="232">
        <v>1173.2666666666667</v>
      </c>
      <c r="I409" s="232">
        <v>1199.5833333333333</v>
      </c>
      <c r="J409" s="232">
        <v>1220.1166666666666</v>
      </c>
      <c r="K409" s="231">
        <v>1179.05</v>
      </c>
      <c r="L409" s="231">
        <v>1132.2</v>
      </c>
      <c r="M409" s="231">
        <v>0.31753999999999999</v>
      </c>
      <c r="N409" s="1"/>
      <c r="O409" s="1"/>
    </row>
    <row r="410" spans="1:15" ht="12.75" customHeight="1">
      <c r="A410" s="30">
        <v>400</v>
      </c>
      <c r="B410" s="217" t="s">
        <v>463</v>
      </c>
      <c r="C410" s="231">
        <v>255.35</v>
      </c>
      <c r="D410" s="232">
        <v>256.63333333333333</v>
      </c>
      <c r="E410" s="232">
        <v>252.71666666666664</v>
      </c>
      <c r="F410" s="232">
        <v>250.08333333333331</v>
      </c>
      <c r="G410" s="232">
        <v>246.16666666666663</v>
      </c>
      <c r="H410" s="232">
        <v>259.26666666666665</v>
      </c>
      <c r="I410" s="232">
        <v>263.18333333333339</v>
      </c>
      <c r="J410" s="232">
        <v>265.81666666666666</v>
      </c>
      <c r="K410" s="231">
        <v>260.55</v>
      </c>
      <c r="L410" s="231">
        <v>254</v>
      </c>
      <c r="M410" s="231">
        <v>4.5436899999999998</v>
      </c>
      <c r="N410" s="1"/>
      <c r="O410" s="1"/>
    </row>
    <row r="411" spans="1:15" ht="12.75" customHeight="1">
      <c r="A411" s="30">
        <v>401</v>
      </c>
      <c r="B411" s="217" t="s">
        <v>464</v>
      </c>
      <c r="C411" s="231">
        <v>118.45</v>
      </c>
      <c r="D411" s="232">
        <v>119.15000000000002</v>
      </c>
      <c r="E411" s="232">
        <v>117.40000000000003</v>
      </c>
      <c r="F411" s="232">
        <v>116.35000000000001</v>
      </c>
      <c r="G411" s="232">
        <v>114.60000000000002</v>
      </c>
      <c r="H411" s="232">
        <v>120.20000000000005</v>
      </c>
      <c r="I411" s="232">
        <v>121.95000000000002</v>
      </c>
      <c r="J411" s="232">
        <v>123.00000000000006</v>
      </c>
      <c r="K411" s="231">
        <v>120.9</v>
      </c>
      <c r="L411" s="231">
        <v>118.1</v>
      </c>
      <c r="M411" s="231">
        <v>14.96696</v>
      </c>
      <c r="N411" s="1"/>
      <c r="O411" s="1"/>
    </row>
    <row r="412" spans="1:15" ht="12.75" customHeight="1">
      <c r="A412" s="30">
        <v>402</v>
      </c>
      <c r="B412" s="217" t="s">
        <v>861</v>
      </c>
      <c r="C412" s="231">
        <v>640.45000000000005</v>
      </c>
      <c r="D412" s="232">
        <v>638.41666666666663</v>
      </c>
      <c r="E412" s="232">
        <v>634.13333333333321</v>
      </c>
      <c r="F412" s="232">
        <v>627.81666666666661</v>
      </c>
      <c r="G412" s="232">
        <v>623.53333333333319</v>
      </c>
      <c r="H412" s="232">
        <v>644.73333333333323</v>
      </c>
      <c r="I412" s="232">
        <v>649.01666666666677</v>
      </c>
      <c r="J412" s="232">
        <v>655.33333333333326</v>
      </c>
      <c r="K412" s="231">
        <v>642.70000000000005</v>
      </c>
      <c r="L412" s="231">
        <v>632.1</v>
      </c>
      <c r="M412" s="231">
        <v>0.17643</v>
      </c>
      <c r="N412" s="1"/>
      <c r="O412" s="1"/>
    </row>
    <row r="413" spans="1:15" ht="12.75" customHeight="1">
      <c r="A413" s="30">
        <v>403</v>
      </c>
      <c r="B413" s="217" t="s">
        <v>187</v>
      </c>
      <c r="C413" s="231">
        <v>25655.9</v>
      </c>
      <c r="D413" s="232">
        <v>25906.833333333332</v>
      </c>
      <c r="E413" s="232">
        <v>25199.116666666665</v>
      </c>
      <c r="F413" s="232">
        <v>24742.333333333332</v>
      </c>
      <c r="G413" s="232">
        <v>24034.616666666665</v>
      </c>
      <c r="H413" s="232">
        <v>26363.616666666665</v>
      </c>
      <c r="I413" s="232">
        <v>27071.333333333332</v>
      </c>
      <c r="J413" s="232">
        <v>27528.116666666665</v>
      </c>
      <c r="K413" s="231">
        <v>26614.55</v>
      </c>
      <c r="L413" s="231">
        <v>25450.05</v>
      </c>
      <c r="M413" s="231">
        <v>0.93972</v>
      </c>
      <c r="N413" s="1"/>
      <c r="O413" s="1"/>
    </row>
    <row r="414" spans="1:15" ht="12.75" customHeight="1">
      <c r="A414" s="30">
        <v>404</v>
      </c>
      <c r="B414" s="217" t="s">
        <v>829</v>
      </c>
      <c r="C414" s="231">
        <v>44.95</v>
      </c>
      <c r="D414" s="232">
        <v>44.883333333333333</v>
      </c>
      <c r="E414" s="232">
        <v>44.166666666666664</v>
      </c>
      <c r="F414" s="232">
        <v>43.383333333333333</v>
      </c>
      <c r="G414" s="232">
        <v>42.666666666666664</v>
      </c>
      <c r="H414" s="232">
        <v>45.666666666666664</v>
      </c>
      <c r="I414" s="232">
        <v>46.383333333333333</v>
      </c>
      <c r="J414" s="232">
        <v>47.166666666666664</v>
      </c>
      <c r="K414" s="231">
        <v>45.6</v>
      </c>
      <c r="L414" s="231">
        <v>44.1</v>
      </c>
      <c r="M414" s="231">
        <v>64.229749999999996</v>
      </c>
      <c r="N414" s="1"/>
      <c r="O414" s="1"/>
    </row>
    <row r="415" spans="1:15" ht="12.75" customHeight="1">
      <c r="A415" s="30">
        <v>405</v>
      </c>
      <c r="B415" t="s">
        <v>870</v>
      </c>
      <c r="C415" s="279">
        <v>1216.9000000000001</v>
      </c>
      <c r="D415" s="280">
        <v>1218.75</v>
      </c>
      <c r="E415" s="280">
        <v>1208.5</v>
      </c>
      <c r="F415" s="280">
        <v>1200.0999999999999</v>
      </c>
      <c r="G415" s="280">
        <v>1189.8499999999999</v>
      </c>
      <c r="H415" s="280">
        <v>1227.1500000000001</v>
      </c>
      <c r="I415" s="280">
        <v>1237.4000000000001</v>
      </c>
      <c r="J415" s="280">
        <v>1245.8000000000002</v>
      </c>
      <c r="K415" s="279">
        <v>1229</v>
      </c>
      <c r="L415" s="279">
        <v>1210.3499999999999</v>
      </c>
      <c r="M415" s="279">
        <v>3.6734499999999999</v>
      </c>
      <c r="N415" s="1"/>
      <c r="O415" s="1"/>
    </row>
    <row r="416" spans="1:15" ht="12.75" customHeight="1">
      <c r="A416" s="30">
        <v>406</v>
      </c>
      <c r="B416" s="217" t="s">
        <v>830</v>
      </c>
      <c r="C416" s="231">
        <v>276.45</v>
      </c>
      <c r="D416" s="232">
        <v>275.86666666666662</v>
      </c>
      <c r="E416" s="232">
        <v>273.58333333333326</v>
      </c>
      <c r="F416" s="232">
        <v>270.71666666666664</v>
      </c>
      <c r="G416" s="232">
        <v>268.43333333333328</v>
      </c>
      <c r="H416" s="232">
        <v>278.73333333333323</v>
      </c>
      <c r="I416" s="232">
        <v>281.01666666666665</v>
      </c>
      <c r="J416" s="232">
        <v>283.88333333333321</v>
      </c>
      <c r="K416" s="231">
        <v>278.14999999999998</v>
      </c>
      <c r="L416" s="231">
        <v>273</v>
      </c>
      <c r="M416" s="231">
        <v>1.34443</v>
      </c>
      <c r="N416" s="1"/>
      <c r="O416" s="1"/>
    </row>
    <row r="417" spans="1:15" ht="12.75" customHeight="1">
      <c r="A417" s="30">
        <v>407</v>
      </c>
      <c r="B417" s="217" t="s">
        <v>188</v>
      </c>
      <c r="C417" s="231">
        <v>3163.6</v>
      </c>
      <c r="D417" s="232">
        <v>3159.5666666666671</v>
      </c>
      <c r="E417" s="232">
        <v>3136.0333333333342</v>
      </c>
      <c r="F417" s="232">
        <v>3108.4666666666672</v>
      </c>
      <c r="G417" s="232">
        <v>3084.9333333333343</v>
      </c>
      <c r="H417" s="232">
        <v>3187.1333333333341</v>
      </c>
      <c r="I417" s="232">
        <v>3210.666666666667</v>
      </c>
      <c r="J417" s="232">
        <v>3238.233333333334</v>
      </c>
      <c r="K417" s="231">
        <v>3183.1</v>
      </c>
      <c r="L417" s="231">
        <v>3132</v>
      </c>
      <c r="M417" s="231">
        <v>3.0239600000000002</v>
      </c>
      <c r="N417" s="1"/>
      <c r="O417" s="1"/>
    </row>
    <row r="418" spans="1:15" ht="12.75" customHeight="1">
      <c r="A418" s="30">
        <v>408</v>
      </c>
      <c r="B418" s="217" t="s">
        <v>465</v>
      </c>
      <c r="C418" s="231">
        <v>567.1</v>
      </c>
      <c r="D418" s="232">
        <v>568.1</v>
      </c>
      <c r="E418" s="232">
        <v>563.35</v>
      </c>
      <c r="F418" s="232">
        <v>559.6</v>
      </c>
      <c r="G418" s="232">
        <v>554.85</v>
      </c>
      <c r="H418" s="232">
        <v>571.85</v>
      </c>
      <c r="I418" s="232">
        <v>576.6</v>
      </c>
      <c r="J418" s="232">
        <v>580.35</v>
      </c>
      <c r="K418" s="231">
        <v>572.85</v>
      </c>
      <c r="L418" s="231">
        <v>564.35</v>
      </c>
      <c r="M418" s="231">
        <v>1.70607</v>
      </c>
      <c r="N418" s="1"/>
      <c r="O418" s="1"/>
    </row>
    <row r="419" spans="1:15" ht="12.75" customHeight="1">
      <c r="A419" s="30">
        <v>409</v>
      </c>
      <c r="B419" s="217" t="s">
        <v>466</v>
      </c>
      <c r="C419" s="231">
        <v>3801.85</v>
      </c>
      <c r="D419" s="232">
        <v>3841.85</v>
      </c>
      <c r="E419" s="232">
        <v>3746</v>
      </c>
      <c r="F419" s="232">
        <v>3690.15</v>
      </c>
      <c r="G419" s="232">
        <v>3594.3</v>
      </c>
      <c r="H419" s="232">
        <v>3897.7</v>
      </c>
      <c r="I419" s="232">
        <v>3993.5499999999993</v>
      </c>
      <c r="J419" s="232">
        <v>4049.3999999999996</v>
      </c>
      <c r="K419" s="231">
        <v>3937.7</v>
      </c>
      <c r="L419" s="231">
        <v>3786</v>
      </c>
      <c r="M419" s="231">
        <v>0.37359999999999999</v>
      </c>
      <c r="N419" s="1"/>
      <c r="O419" s="1"/>
    </row>
    <row r="420" spans="1:15" ht="12.75" customHeight="1">
      <c r="A420" s="30">
        <v>410</v>
      </c>
      <c r="B420" s="217" t="s">
        <v>798</v>
      </c>
      <c r="C420" s="231">
        <v>455.85</v>
      </c>
      <c r="D420" s="232">
        <v>458.18333333333334</v>
      </c>
      <c r="E420" s="232">
        <v>451.66666666666669</v>
      </c>
      <c r="F420" s="232">
        <v>447.48333333333335</v>
      </c>
      <c r="G420" s="232">
        <v>440.9666666666667</v>
      </c>
      <c r="H420" s="232">
        <v>462.36666666666667</v>
      </c>
      <c r="I420" s="232">
        <v>468.88333333333333</v>
      </c>
      <c r="J420" s="232">
        <v>473.06666666666666</v>
      </c>
      <c r="K420" s="231">
        <v>464.7</v>
      </c>
      <c r="L420" s="231">
        <v>454</v>
      </c>
      <c r="M420" s="231">
        <v>5.2524600000000001</v>
      </c>
      <c r="N420" s="1"/>
      <c r="O420" s="1"/>
    </row>
    <row r="421" spans="1:15" ht="12.75" customHeight="1">
      <c r="A421" s="30">
        <v>411</v>
      </c>
      <c r="B421" s="217" t="s">
        <v>467</v>
      </c>
      <c r="C421" s="231">
        <v>794.2</v>
      </c>
      <c r="D421" s="232">
        <v>794.05000000000007</v>
      </c>
      <c r="E421" s="232">
        <v>782.15000000000009</v>
      </c>
      <c r="F421" s="232">
        <v>770.1</v>
      </c>
      <c r="G421" s="232">
        <v>758.2</v>
      </c>
      <c r="H421" s="232">
        <v>806.10000000000014</v>
      </c>
      <c r="I421" s="232">
        <v>818</v>
      </c>
      <c r="J421" s="232">
        <v>830.05000000000018</v>
      </c>
      <c r="K421" s="231">
        <v>805.95</v>
      </c>
      <c r="L421" s="231">
        <v>782</v>
      </c>
      <c r="M421" s="231">
        <v>7.3072600000000003</v>
      </c>
      <c r="N421" s="1"/>
      <c r="O421" s="1"/>
    </row>
    <row r="422" spans="1:15" ht="12.75" customHeight="1">
      <c r="A422" s="30">
        <v>412</v>
      </c>
      <c r="B422" s="217" t="s">
        <v>831</v>
      </c>
      <c r="C422" s="231">
        <v>563.5</v>
      </c>
      <c r="D422" s="232">
        <v>566.5</v>
      </c>
      <c r="E422" s="232">
        <v>557</v>
      </c>
      <c r="F422" s="232">
        <v>550.5</v>
      </c>
      <c r="G422" s="232">
        <v>541</v>
      </c>
      <c r="H422" s="232">
        <v>573</v>
      </c>
      <c r="I422" s="232">
        <v>582.5</v>
      </c>
      <c r="J422" s="232">
        <v>589</v>
      </c>
      <c r="K422" s="231">
        <v>576</v>
      </c>
      <c r="L422" s="231">
        <v>560</v>
      </c>
      <c r="M422" s="231">
        <v>4.2228500000000002</v>
      </c>
      <c r="N422" s="1"/>
      <c r="O422" s="1"/>
    </row>
    <row r="423" spans="1:15" ht="12.75" customHeight="1">
      <c r="A423" s="30">
        <v>413</v>
      </c>
      <c r="B423" s="217" t="s">
        <v>186</v>
      </c>
      <c r="C423" s="231">
        <v>561.20000000000005</v>
      </c>
      <c r="D423" s="232">
        <v>555.75</v>
      </c>
      <c r="E423" s="232">
        <v>547.20000000000005</v>
      </c>
      <c r="F423" s="232">
        <v>533.20000000000005</v>
      </c>
      <c r="G423" s="232">
        <v>524.65000000000009</v>
      </c>
      <c r="H423" s="232">
        <v>569.75</v>
      </c>
      <c r="I423" s="232">
        <v>578.29999999999995</v>
      </c>
      <c r="J423" s="232">
        <v>592.29999999999995</v>
      </c>
      <c r="K423" s="231">
        <v>564.29999999999995</v>
      </c>
      <c r="L423" s="231">
        <v>541.75</v>
      </c>
      <c r="M423" s="231">
        <v>276.56538</v>
      </c>
      <c r="N423" s="1"/>
      <c r="O423" s="1"/>
    </row>
    <row r="424" spans="1:15" ht="12.75" customHeight="1">
      <c r="A424" s="30">
        <v>414</v>
      </c>
      <c r="B424" s="217" t="s">
        <v>184</v>
      </c>
      <c r="C424" s="231">
        <v>87.8</v>
      </c>
      <c r="D424" s="232">
        <v>87.316666666666663</v>
      </c>
      <c r="E424" s="232">
        <v>86.533333333333331</v>
      </c>
      <c r="F424" s="232">
        <v>85.266666666666666</v>
      </c>
      <c r="G424" s="232">
        <v>84.483333333333334</v>
      </c>
      <c r="H424" s="232">
        <v>88.583333333333329</v>
      </c>
      <c r="I424" s="232">
        <v>89.36666666666666</v>
      </c>
      <c r="J424" s="232">
        <v>90.633333333333326</v>
      </c>
      <c r="K424" s="231">
        <v>88.1</v>
      </c>
      <c r="L424" s="231">
        <v>86.05</v>
      </c>
      <c r="M424" s="231">
        <v>146.81544</v>
      </c>
      <c r="N424" s="1"/>
      <c r="O424" s="1"/>
    </row>
    <row r="425" spans="1:15" ht="12.75" customHeight="1">
      <c r="A425" s="30">
        <v>415</v>
      </c>
      <c r="B425" s="217" t="s">
        <v>468</v>
      </c>
      <c r="C425" s="231">
        <v>301.3</v>
      </c>
      <c r="D425" s="232">
        <v>299.58333333333331</v>
      </c>
      <c r="E425" s="232">
        <v>295.66666666666663</v>
      </c>
      <c r="F425" s="232">
        <v>290.0333333333333</v>
      </c>
      <c r="G425" s="232">
        <v>286.11666666666662</v>
      </c>
      <c r="H425" s="232">
        <v>305.21666666666664</v>
      </c>
      <c r="I425" s="232">
        <v>309.13333333333327</v>
      </c>
      <c r="J425" s="232">
        <v>314.76666666666665</v>
      </c>
      <c r="K425" s="231">
        <v>303.5</v>
      </c>
      <c r="L425" s="231">
        <v>293.95</v>
      </c>
      <c r="M425" s="231">
        <v>4.6733200000000004</v>
      </c>
      <c r="N425" s="1"/>
      <c r="O425" s="1"/>
    </row>
    <row r="426" spans="1:15" ht="12.75" customHeight="1">
      <c r="A426" s="30">
        <v>416</v>
      </c>
      <c r="B426" s="217" t="s">
        <v>469</v>
      </c>
      <c r="C426" s="231">
        <v>161.4</v>
      </c>
      <c r="D426" s="232">
        <v>161.38333333333333</v>
      </c>
      <c r="E426" s="232">
        <v>159.86666666666665</v>
      </c>
      <c r="F426" s="232">
        <v>158.33333333333331</v>
      </c>
      <c r="G426" s="232">
        <v>156.81666666666663</v>
      </c>
      <c r="H426" s="232">
        <v>162.91666666666666</v>
      </c>
      <c r="I426" s="232">
        <v>164.43333333333331</v>
      </c>
      <c r="J426" s="232">
        <v>165.96666666666667</v>
      </c>
      <c r="K426" s="231">
        <v>162.9</v>
      </c>
      <c r="L426" s="231">
        <v>159.85</v>
      </c>
      <c r="M426" s="231">
        <v>5.3368799999999998</v>
      </c>
      <c r="N426" s="1"/>
      <c r="O426" s="1"/>
    </row>
    <row r="427" spans="1:15" ht="12.75" customHeight="1">
      <c r="A427" s="30">
        <v>417</v>
      </c>
      <c r="B427" s="217" t="s">
        <v>470</v>
      </c>
      <c r="C427" s="231">
        <v>379.75</v>
      </c>
      <c r="D427" s="232">
        <v>379.11666666666662</v>
      </c>
      <c r="E427" s="232">
        <v>374.23333333333323</v>
      </c>
      <c r="F427" s="232">
        <v>368.71666666666664</v>
      </c>
      <c r="G427" s="232">
        <v>363.83333333333326</v>
      </c>
      <c r="H427" s="232">
        <v>384.63333333333321</v>
      </c>
      <c r="I427" s="232">
        <v>389.51666666666654</v>
      </c>
      <c r="J427" s="232">
        <v>395.03333333333319</v>
      </c>
      <c r="K427" s="231">
        <v>384</v>
      </c>
      <c r="L427" s="231">
        <v>373.6</v>
      </c>
      <c r="M427" s="231">
        <v>0.47654999999999997</v>
      </c>
      <c r="N427" s="1"/>
      <c r="O427" s="1"/>
    </row>
    <row r="428" spans="1:15" ht="12.75" customHeight="1">
      <c r="A428" s="30">
        <v>418</v>
      </c>
      <c r="B428" s="217" t="s">
        <v>471</v>
      </c>
      <c r="C428" s="231">
        <v>449.85</v>
      </c>
      <c r="D428" s="232">
        <v>449.51666666666665</v>
      </c>
      <c r="E428" s="232">
        <v>446.08333333333331</v>
      </c>
      <c r="F428" s="232">
        <v>442.31666666666666</v>
      </c>
      <c r="G428" s="232">
        <v>438.88333333333333</v>
      </c>
      <c r="H428" s="232">
        <v>453.2833333333333</v>
      </c>
      <c r="I428" s="232">
        <v>456.7166666666667</v>
      </c>
      <c r="J428" s="232">
        <v>460.48333333333329</v>
      </c>
      <c r="K428" s="231">
        <v>452.95</v>
      </c>
      <c r="L428" s="231">
        <v>445.75</v>
      </c>
      <c r="M428" s="231">
        <v>1.1499299999999999</v>
      </c>
      <c r="N428" s="1"/>
      <c r="O428" s="1"/>
    </row>
    <row r="429" spans="1:15" ht="12.75" customHeight="1">
      <c r="A429" s="30">
        <v>419</v>
      </c>
      <c r="B429" s="217" t="s">
        <v>472</v>
      </c>
      <c r="C429" s="231">
        <v>193.25</v>
      </c>
      <c r="D429" s="232">
        <v>192.5</v>
      </c>
      <c r="E429" s="232">
        <v>191</v>
      </c>
      <c r="F429" s="232">
        <v>188.75</v>
      </c>
      <c r="G429" s="232">
        <v>187.25</v>
      </c>
      <c r="H429" s="232">
        <v>194.75</v>
      </c>
      <c r="I429" s="232">
        <v>196.25</v>
      </c>
      <c r="J429" s="232">
        <v>198.5</v>
      </c>
      <c r="K429" s="231">
        <v>194</v>
      </c>
      <c r="L429" s="231">
        <v>190.25</v>
      </c>
      <c r="M429" s="231">
        <v>2.9796299999999998</v>
      </c>
      <c r="N429" s="1"/>
      <c r="O429" s="1"/>
    </row>
    <row r="430" spans="1:15" ht="12.75" customHeight="1">
      <c r="A430" s="30">
        <v>420</v>
      </c>
      <c r="B430" s="217" t="s">
        <v>190</v>
      </c>
      <c r="C430" s="231">
        <v>966.9</v>
      </c>
      <c r="D430" s="232">
        <v>964.93333333333339</v>
      </c>
      <c r="E430" s="232">
        <v>960.11666666666679</v>
      </c>
      <c r="F430" s="232">
        <v>953.33333333333337</v>
      </c>
      <c r="G430" s="232">
        <v>948.51666666666677</v>
      </c>
      <c r="H430" s="232">
        <v>971.71666666666681</v>
      </c>
      <c r="I430" s="232">
        <v>976.53333333333342</v>
      </c>
      <c r="J430" s="232">
        <v>983.31666666666683</v>
      </c>
      <c r="K430" s="231">
        <v>969.75</v>
      </c>
      <c r="L430" s="231">
        <v>958.15</v>
      </c>
      <c r="M430" s="231">
        <v>22.15832</v>
      </c>
      <c r="N430" s="1"/>
      <c r="O430" s="1"/>
    </row>
    <row r="431" spans="1:15" ht="12.75" customHeight="1">
      <c r="A431" s="30">
        <v>421</v>
      </c>
      <c r="B431" s="217" t="s">
        <v>191</v>
      </c>
      <c r="C431" s="231">
        <v>439.5</v>
      </c>
      <c r="D431" s="232">
        <v>440.58333333333331</v>
      </c>
      <c r="E431" s="232">
        <v>436.11666666666662</v>
      </c>
      <c r="F431" s="232">
        <v>432.73333333333329</v>
      </c>
      <c r="G431" s="232">
        <v>428.26666666666659</v>
      </c>
      <c r="H431" s="232">
        <v>443.96666666666664</v>
      </c>
      <c r="I431" s="232">
        <v>448.43333333333334</v>
      </c>
      <c r="J431" s="232">
        <v>451.81666666666666</v>
      </c>
      <c r="K431" s="231">
        <v>445.05</v>
      </c>
      <c r="L431" s="231">
        <v>437.2</v>
      </c>
      <c r="M431" s="231">
        <v>2.2424300000000001</v>
      </c>
      <c r="N431" s="1"/>
      <c r="O431" s="1"/>
    </row>
    <row r="432" spans="1:15" ht="12.75" customHeight="1">
      <c r="A432" s="30">
        <v>422</v>
      </c>
      <c r="B432" s="217" t="s">
        <v>473</v>
      </c>
      <c r="C432" s="231">
        <v>2322.9</v>
      </c>
      <c r="D432" s="232">
        <v>2327.25</v>
      </c>
      <c r="E432" s="232">
        <v>2310.65</v>
      </c>
      <c r="F432" s="232">
        <v>2298.4</v>
      </c>
      <c r="G432" s="232">
        <v>2281.8000000000002</v>
      </c>
      <c r="H432" s="232">
        <v>2339.5</v>
      </c>
      <c r="I432" s="232">
        <v>2356.1000000000004</v>
      </c>
      <c r="J432" s="232">
        <v>2368.35</v>
      </c>
      <c r="K432" s="231">
        <v>2343.85</v>
      </c>
      <c r="L432" s="231">
        <v>2315</v>
      </c>
      <c r="M432" s="231">
        <v>4.8099999999999997E-2</v>
      </c>
      <c r="N432" s="1"/>
      <c r="O432" s="1"/>
    </row>
    <row r="433" spans="1:15" ht="12.75" customHeight="1">
      <c r="A433" s="30">
        <v>423</v>
      </c>
      <c r="B433" s="217" t="s">
        <v>474</v>
      </c>
      <c r="C433" s="231">
        <v>998</v>
      </c>
      <c r="D433" s="232">
        <v>996.69999999999993</v>
      </c>
      <c r="E433" s="232">
        <v>988.39999999999986</v>
      </c>
      <c r="F433" s="232">
        <v>978.8</v>
      </c>
      <c r="G433" s="232">
        <v>970.49999999999989</v>
      </c>
      <c r="H433" s="232">
        <v>1006.2999999999998</v>
      </c>
      <c r="I433" s="232">
        <v>1014.5999999999998</v>
      </c>
      <c r="J433" s="232">
        <v>1024.1999999999998</v>
      </c>
      <c r="K433" s="231">
        <v>1005</v>
      </c>
      <c r="L433" s="231">
        <v>987.1</v>
      </c>
      <c r="M433" s="231">
        <v>1.6447099999999999</v>
      </c>
      <c r="N433" s="1"/>
      <c r="O433" s="1"/>
    </row>
    <row r="434" spans="1:15" ht="12.75" customHeight="1">
      <c r="A434" s="30">
        <v>424</v>
      </c>
      <c r="B434" s="217" t="s">
        <v>475</v>
      </c>
      <c r="C434" s="231">
        <v>309.60000000000002</v>
      </c>
      <c r="D434" s="232">
        <v>309.93333333333334</v>
      </c>
      <c r="E434" s="232">
        <v>304.86666666666667</v>
      </c>
      <c r="F434" s="232">
        <v>300.13333333333333</v>
      </c>
      <c r="G434" s="232">
        <v>295.06666666666666</v>
      </c>
      <c r="H434" s="232">
        <v>314.66666666666669</v>
      </c>
      <c r="I434" s="232">
        <v>319.73333333333341</v>
      </c>
      <c r="J434" s="232">
        <v>324.4666666666667</v>
      </c>
      <c r="K434" s="231">
        <v>315</v>
      </c>
      <c r="L434" s="231">
        <v>305.2</v>
      </c>
      <c r="M434" s="231">
        <v>1.87768</v>
      </c>
      <c r="N434" s="1"/>
      <c r="O434" s="1"/>
    </row>
    <row r="435" spans="1:15" ht="12.75" customHeight="1">
      <c r="A435" s="30">
        <v>425</v>
      </c>
      <c r="B435" s="217" t="s">
        <v>476</v>
      </c>
      <c r="C435" s="231">
        <v>380.85</v>
      </c>
      <c r="D435" s="232">
        <v>379.61666666666662</v>
      </c>
      <c r="E435" s="232">
        <v>374.33333333333326</v>
      </c>
      <c r="F435" s="232">
        <v>367.81666666666666</v>
      </c>
      <c r="G435" s="232">
        <v>362.5333333333333</v>
      </c>
      <c r="H435" s="232">
        <v>386.13333333333321</v>
      </c>
      <c r="I435" s="232">
        <v>391.41666666666663</v>
      </c>
      <c r="J435" s="232">
        <v>397.93333333333317</v>
      </c>
      <c r="K435" s="231">
        <v>384.9</v>
      </c>
      <c r="L435" s="231">
        <v>373.1</v>
      </c>
      <c r="M435" s="231">
        <v>5.0879599999999998</v>
      </c>
      <c r="N435" s="1"/>
      <c r="O435" s="1"/>
    </row>
    <row r="436" spans="1:15" ht="12.75" customHeight="1">
      <c r="A436" s="30">
        <v>426</v>
      </c>
      <c r="B436" s="217" t="s">
        <v>477</v>
      </c>
      <c r="C436" s="231">
        <v>2701.8</v>
      </c>
      <c r="D436" s="232">
        <v>2704.8166666666666</v>
      </c>
      <c r="E436" s="232">
        <v>2673.2833333333333</v>
      </c>
      <c r="F436" s="232">
        <v>2644.7666666666669</v>
      </c>
      <c r="G436" s="232">
        <v>2613.2333333333336</v>
      </c>
      <c r="H436" s="232">
        <v>2733.333333333333</v>
      </c>
      <c r="I436" s="232">
        <v>2764.8666666666659</v>
      </c>
      <c r="J436" s="232">
        <v>2793.3833333333328</v>
      </c>
      <c r="K436" s="231">
        <v>2736.35</v>
      </c>
      <c r="L436" s="231">
        <v>2676.3</v>
      </c>
      <c r="M436" s="231">
        <v>0.37658000000000003</v>
      </c>
      <c r="N436" s="1"/>
      <c r="O436" s="1"/>
    </row>
    <row r="437" spans="1:15" ht="12.75" customHeight="1">
      <c r="A437" s="30">
        <v>427</v>
      </c>
      <c r="B437" s="217" t="s">
        <v>478</v>
      </c>
      <c r="C437" s="231">
        <v>475.45</v>
      </c>
      <c r="D437" s="232">
        <v>477</v>
      </c>
      <c r="E437" s="232">
        <v>473.45</v>
      </c>
      <c r="F437" s="232">
        <v>471.45</v>
      </c>
      <c r="G437" s="232">
        <v>467.9</v>
      </c>
      <c r="H437" s="232">
        <v>479</v>
      </c>
      <c r="I437" s="232">
        <v>482.54999999999995</v>
      </c>
      <c r="J437" s="232">
        <v>484.55</v>
      </c>
      <c r="K437" s="231">
        <v>480.55</v>
      </c>
      <c r="L437" s="231">
        <v>475</v>
      </c>
      <c r="M437" s="231">
        <v>1.67652</v>
      </c>
      <c r="N437" s="1"/>
      <c r="O437" s="1"/>
    </row>
    <row r="438" spans="1:15" ht="12.75" customHeight="1">
      <c r="A438" s="30">
        <v>428</v>
      </c>
      <c r="B438" s="217" t="s">
        <v>479</v>
      </c>
      <c r="C438" s="231">
        <v>8.5</v>
      </c>
      <c r="D438" s="232">
        <v>8.5166666666666675</v>
      </c>
      <c r="E438" s="232">
        <v>8.283333333333335</v>
      </c>
      <c r="F438" s="232">
        <v>8.0666666666666682</v>
      </c>
      <c r="G438" s="232">
        <v>7.8333333333333357</v>
      </c>
      <c r="H438" s="232">
        <v>8.7333333333333343</v>
      </c>
      <c r="I438" s="232">
        <v>8.966666666666665</v>
      </c>
      <c r="J438" s="232">
        <v>9.1833333333333336</v>
      </c>
      <c r="K438" s="231">
        <v>8.75</v>
      </c>
      <c r="L438" s="231">
        <v>8.3000000000000007</v>
      </c>
      <c r="M438" s="231">
        <v>962.95154000000002</v>
      </c>
      <c r="N438" s="1"/>
      <c r="O438" s="1"/>
    </row>
    <row r="439" spans="1:15" ht="12.75" customHeight="1">
      <c r="A439" s="30">
        <v>429</v>
      </c>
      <c r="B439" s="217" t="s">
        <v>862</v>
      </c>
      <c r="C439" s="231">
        <v>261.35000000000002</v>
      </c>
      <c r="D439" s="232">
        <v>259.75</v>
      </c>
      <c r="E439" s="232">
        <v>255.25</v>
      </c>
      <c r="F439" s="232">
        <v>249.15</v>
      </c>
      <c r="G439" s="232">
        <v>244.65</v>
      </c>
      <c r="H439" s="232">
        <v>265.85000000000002</v>
      </c>
      <c r="I439" s="232">
        <v>270.35000000000002</v>
      </c>
      <c r="J439" s="232">
        <v>276.45</v>
      </c>
      <c r="K439" s="231">
        <v>264.25</v>
      </c>
      <c r="L439" s="231">
        <v>253.65</v>
      </c>
      <c r="M439" s="231">
        <v>1.8125899999999999</v>
      </c>
      <c r="N439" s="1"/>
      <c r="O439" s="1"/>
    </row>
    <row r="440" spans="1:15" ht="12.75" customHeight="1">
      <c r="A440" s="30">
        <v>430</v>
      </c>
      <c r="B440" s="217" t="s">
        <v>480</v>
      </c>
      <c r="C440" s="231">
        <v>1153.1500000000001</v>
      </c>
      <c r="D440" s="232">
        <v>1158.7166666666667</v>
      </c>
      <c r="E440" s="232">
        <v>1138.4333333333334</v>
      </c>
      <c r="F440" s="232">
        <v>1123.7166666666667</v>
      </c>
      <c r="G440" s="232">
        <v>1103.4333333333334</v>
      </c>
      <c r="H440" s="232">
        <v>1173.4333333333334</v>
      </c>
      <c r="I440" s="232">
        <v>1193.7166666666667</v>
      </c>
      <c r="J440" s="232">
        <v>1208.4333333333334</v>
      </c>
      <c r="K440" s="231">
        <v>1179</v>
      </c>
      <c r="L440" s="231">
        <v>1144</v>
      </c>
      <c r="M440" s="231">
        <v>1.08111</v>
      </c>
      <c r="N440" s="1"/>
      <c r="O440" s="1"/>
    </row>
    <row r="441" spans="1:15" ht="12.75" customHeight="1">
      <c r="A441" s="30">
        <v>431</v>
      </c>
      <c r="B441" s="217" t="s">
        <v>272</v>
      </c>
      <c r="C441" s="231">
        <v>574.9</v>
      </c>
      <c r="D441" s="232">
        <v>576.88333333333333</v>
      </c>
      <c r="E441" s="232">
        <v>572.06666666666661</v>
      </c>
      <c r="F441" s="232">
        <v>569.23333333333323</v>
      </c>
      <c r="G441" s="232">
        <v>564.41666666666652</v>
      </c>
      <c r="H441" s="232">
        <v>579.7166666666667</v>
      </c>
      <c r="I441" s="232">
        <v>584.53333333333353</v>
      </c>
      <c r="J441" s="232">
        <v>587.36666666666679</v>
      </c>
      <c r="K441" s="231">
        <v>581.70000000000005</v>
      </c>
      <c r="L441" s="231">
        <v>574.04999999999995</v>
      </c>
      <c r="M441" s="231">
        <v>2.1</v>
      </c>
      <c r="N441" s="1"/>
      <c r="O441" s="1"/>
    </row>
    <row r="442" spans="1:15" ht="12.75" customHeight="1">
      <c r="A442" s="30">
        <v>432</v>
      </c>
      <c r="B442" s="217" t="s">
        <v>481</v>
      </c>
      <c r="C442" s="231">
        <v>1557.05</v>
      </c>
      <c r="D442" s="232">
        <v>1566.6833333333334</v>
      </c>
      <c r="E442" s="232">
        <v>1538.8166666666668</v>
      </c>
      <c r="F442" s="232">
        <v>1520.5833333333335</v>
      </c>
      <c r="G442" s="232">
        <v>1492.7166666666669</v>
      </c>
      <c r="H442" s="232">
        <v>1584.9166666666667</v>
      </c>
      <c r="I442" s="232">
        <v>1612.7833333333335</v>
      </c>
      <c r="J442" s="232">
        <v>1631.0166666666667</v>
      </c>
      <c r="K442" s="231">
        <v>1594.55</v>
      </c>
      <c r="L442" s="231">
        <v>1548.45</v>
      </c>
      <c r="M442" s="231">
        <v>0.17446</v>
      </c>
      <c r="N442" s="1"/>
      <c r="O442" s="1"/>
    </row>
    <row r="443" spans="1:15" ht="12.75" customHeight="1">
      <c r="A443" s="30">
        <v>433</v>
      </c>
      <c r="B443" s="217" t="s">
        <v>482</v>
      </c>
      <c r="C443" s="231">
        <v>457.75</v>
      </c>
      <c r="D443" s="232">
        <v>460.83333333333331</v>
      </c>
      <c r="E443" s="232">
        <v>452.31666666666661</v>
      </c>
      <c r="F443" s="232">
        <v>446.88333333333327</v>
      </c>
      <c r="G443" s="232">
        <v>438.36666666666656</v>
      </c>
      <c r="H443" s="232">
        <v>466.26666666666665</v>
      </c>
      <c r="I443" s="232">
        <v>474.78333333333342</v>
      </c>
      <c r="J443" s="232">
        <v>480.2166666666667</v>
      </c>
      <c r="K443" s="231">
        <v>469.35</v>
      </c>
      <c r="L443" s="231">
        <v>455.4</v>
      </c>
      <c r="M443" s="231">
        <v>0.38039000000000001</v>
      </c>
      <c r="N443" s="1"/>
      <c r="O443" s="1"/>
    </row>
    <row r="444" spans="1:15" ht="12.75" customHeight="1">
      <c r="A444" s="30">
        <v>434</v>
      </c>
      <c r="B444" s="217" t="s">
        <v>483</v>
      </c>
      <c r="C444" s="231">
        <v>782.05</v>
      </c>
      <c r="D444" s="232">
        <v>776.65</v>
      </c>
      <c r="E444" s="232">
        <v>767.3</v>
      </c>
      <c r="F444" s="232">
        <v>752.55</v>
      </c>
      <c r="G444" s="232">
        <v>743.19999999999993</v>
      </c>
      <c r="H444" s="232">
        <v>791.4</v>
      </c>
      <c r="I444" s="232">
        <v>800.75000000000011</v>
      </c>
      <c r="J444" s="232">
        <v>815.5</v>
      </c>
      <c r="K444" s="231">
        <v>786</v>
      </c>
      <c r="L444" s="231">
        <v>761.9</v>
      </c>
      <c r="M444" s="231">
        <v>0.40970000000000001</v>
      </c>
      <c r="N444" s="1"/>
      <c r="O444" s="1"/>
    </row>
    <row r="445" spans="1:15" ht="12.75" customHeight="1">
      <c r="A445" s="30">
        <v>435</v>
      </c>
      <c r="B445" s="217" t="s">
        <v>484</v>
      </c>
      <c r="C445" s="231">
        <v>32</v>
      </c>
      <c r="D445" s="232">
        <v>32.183333333333337</v>
      </c>
      <c r="E445" s="232">
        <v>31.716666666666676</v>
      </c>
      <c r="F445" s="232">
        <v>31.433333333333337</v>
      </c>
      <c r="G445" s="232">
        <v>30.966666666666676</v>
      </c>
      <c r="H445" s="232">
        <v>32.466666666666676</v>
      </c>
      <c r="I445" s="232">
        <v>32.933333333333344</v>
      </c>
      <c r="J445" s="232">
        <v>33.216666666666676</v>
      </c>
      <c r="K445" s="231">
        <v>32.65</v>
      </c>
      <c r="L445" s="231">
        <v>31.9</v>
      </c>
      <c r="M445" s="231">
        <v>39.725619999999999</v>
      </c>
      <c r="N445" s="1"/>
      <c r="O445" s="1"/>
    </row>
    <row r="446" spans="1:15" ht="12.75" customHeight="1">
      <c r="A446" s="30">
        <v>436</v>
      </c>
      <c r="B446" s="217" t="s">
        <v>203</v>
      </c>
      <c r="C446" s="231">
        <v>1070.3499999999999</v>
      </c>
      <c r="D446" s="232">
        <v>1071.1166666666666</v>
      </c>
      <c r="E446" s="232">
        <v>1063.2333333333331</v>
      </c>
      <c r="F446" s="232">
        <v>1056.1166666666666</v>
      </c>
      <c r="G446" s="232">
        <v>1048.2333333333331</v>
      </c>
      <c r="H446" s="232">
        <v>1078.2333333333331</v>
      </c>
      <c r="I446" s="232">
        <v>1086.1166666666668</v>
      </c>
      <c r="J446" s="232">
        <v>1093.2333333333331</v>
      </c>
      <c r="K446" s="231">
        <v>1079</v>
      </c>
      <c r="L446" s="231">
        <v>1064</v>
      </c>
      <c r="M446" s="231">
        <v>8.47485</v>
      </c>
      <c r="N446" s="1"/>
      <c r="O446" s="1"/>
    </row>
    <row r="447" spans="1:15" ht="12.75" customHeight="1">
      <c r="A447" s="30">
        <v>437</v>
      </c>
      <c r="B447" s="217" t="s">
        <v>485</v>
      </c>
      <c r="C447" s="231">
        <v>648.9</v>
      </c>
      <c r="D447" s="232">
        <v>650.05000000000007</v>
      </c>
      <c r="E447" s="232">
        <v>641.10000000000014</v>
      </c>
      <c r="F447" s="232">
        <v>633.30000000000007</v>
      </c>
      <c r="G447" s="232">
        <v>624.35000000000014</v>
      </c>
      <c r="H447" s="232">
        <v>657.85000000000014</v>
      </c>
      <c r="I447" s="232">
        <v>666.80000000000018</v>
      </c>
      <c r="J447" s="232">
        <v>674.60000000000014</v>
      </c>
      <c r="K447" s="231">
        <v>659</v>
      </c>
      <c r="L447" s="231">
        <v>642.25</v>
      </c>
      <c r="M447" s="231">
        <v>2.1218400000000002</v>
      </c>
      <c r="N447" s="1"/>
      <c r="O447" s="1"/>
    </row>
    <row r="448" spans="1:15" ht="12.75" customHeight="1">
      <c r="A448" s="30">
        <v>438</v>
      </c>
      <c r="B448" s="217" t="s">
        <v>192</v>
      </c>
      <c r="C448" s="231">
        <v>1007.95</v>
      </c>
      <c r="D448" s="232">
        <v>1003.35</v>
      </c>
      <c r="E448" s="232">
        <v>993.7</v>
      </c>
      <c r="F448" s="232">
        <v>979.45</v>
      </c>
      <c r="G448" s="232">
        <v>969.80000000000007</v>
      </c>
      <c r="H448" s="232">
        <v>1017.6</v>
      </c>
      <c r="I448" s="232">
        <v>1027.25</v>
      </c>
      <c r="J448" s="232">
        <v>1041.5</v>
      </c>
      <c r="K448" s="231">
        <v>1013</v>
      </c>
      <c r="L448" s="231">
        <v>989.1</v>
      </c>
      <c r="M448" s="231">
        <v>9.4975299999999994</v>
      </c>
      <c r="N448" s="1"/>
      <c r="O448" s="1"/>
    </row>
    <row r="449" spans="1:15" ht="12.75" customHeight="1">
      <c r="A449" s="30">
        <v>439</v>
      </c>
      <c r="B449" s="217" t="s">
        <v>486</v>
      </c>
      <c r="C449" s="231">
        <v>207.05</v>
      </c>
      <c r="D449" s="232">
        <v>207.33333333333334</v>
      </c>
      <c r="E449" s="232">
        <v>205.9666666666667</v>
      </c>
      <c r="F449" s="232">
        <v>204.88333333333335</v>
      </c>
      <c r="G449" s="232">
        <v>203.51666666666671</v>
      </c>
      <c r="H449" s="232">
        <v>208.41666666666669</v>
      </c>
      <c r="I449" s="232">
        <v>209.7833333333333</v>
      </c>
      <c r="J449" s="232">
        <v>210.86666666666667</v>
      </c>
      <c r="K449" s="231">
        <v>208.7</v>
      </c>
      <c r="L449" s="231">
        <v>206.25</v>
      </c>
      <c r="M449" s="231">
        <v>2.8742700000000001</v>
      </c>
      <c r="N449" s="1"/>
      <c r="O449" s="1"/>
    </row>
    <row r="450" spans="1:15" ht="12.75" customHeight="1">
      <c r="A450" s="30">
        <v>440</v>
      </c>
      <c r="B450" s="217" t="s">
        <v>487</v>
      </c>
      <c r="C450" s="231">
        <v>1198.4000000000001</v>
      </c>
      <c r="D450" s="232">
        <v>1202.5333333333335</v>
      </c>
      <c r="E450" s="232">
        <v>1191.866666666667</v>
      </c>
      <c r="F450" s="232">
        <v>1185.3333333333335</v>
      </c>
      <c r="G450" s="232">
        <v>1174.666666666667</v>
      </c>
      <c r="H450" s="232">
        <v>1209.0666666666671</v>
      </c>
      <c r="I450" s="232">
        <v>1219.7333333333336</v>
      </c>
      <c r="J450" s="232">
        <v>1226.2666666666671</v>
      </c>
      <c r="K450" s="231">
        <v>1213.2</v>
      </c>
      <c r="L450" s="231">
        <v>1196</v>
      </c>
      <c r="M450" s="231">
        <v>2.7957100000000001</v>
      </c>
      <c r="N450" s="1"/>
      <c r="O450" s="1"/>
    </row>
    <row r="451" spans="1:15" ht="12.75" customHeight="1">
      <c r="A451" s="30">
        <v>441</v>
      </c>
      <c r="B451" s="217" t="s">
        <v>197</v>
      </c>
      <c r="C451" s="231">
        <v>3342.15</v>
      </c>
      <c r="D451" s="232">
        <v>3343.75</v>
      </c>
      <c r="E451" s="232">
        <v>3329.5</v>
      </c>
      <c r="F451" s="232">
        <v>3316.85</v>
      </c>
      <c r="G451" s="232">
        <v>3302.6</v>
      </c>
      <c r="H451" s="232">
        <v>3356.4</v>
      </c>
      <c r="I451" s="232">
        <v>3370.65</v>
      </c>
      <c r="J451" s="232">
        <v>3383.3</v>
      </c>
      <c r="K451" s="231">
        <v>3358</v>
      </c>
      <c r="L451" s="231">
        <v>3331.1</v>
      </c>
      <c r="M451" s="231">
        <v>10.431900000000001</v>
      </c>
      <c r="N451" s="1"/>
      <c r="O451" s="1"/>
    </row>
    <row r="452" spans="1:15" ht="12.75" customHeight="1">
      <c r="A452" s="30">
        <v>442</v>
      </c>
      <c r="B452" s="217" t="s">
        <v>193</v>
      </c>
      <c r="C452" s="231">
        <v>709.85</v>
      </c>
      <c r="D452" s="232">
        <v>709.76666666666677</v>
      </c>
      <c r="E452" s="232">
        <v>706.28333333333353</v>
      </c>
      <c r="F452" s="232">
        <v>702.71666666666681</v>
      </c>
      <c r="G452" s="232">
        <v>699.23333333333358</v>
      </c>
      <c r="H452" s="232">
        <v>713.33333333333348</v>
      </c>
      <c r="I452" s="232">
        <v>716.81666666666683</v>
      </c>
      <c r="J452" s="232">
        <v>720.38333333333344</v>
      </c>
      <c r="K452" s="231">
        <v>713.25</v>
      </c>
      <c r="L452" s="231">
        <v>706.2</v>
      </c>
      <c r="M452" s="231">
        <v>8.73264</v>
      </c>
      <c r="N452" s="1"/>
      <c r="O452" s="1"/>
    </row>
    <row r="453" spans="1:15" ht="12.75" customHeight="1">
      <c r="A453" s="30">
        <v>443</v>
      </c>
      <c r="B453" s="217" t="s">
        <v>273</v>
      </c>
      <c r="C453" s="231">
        <v>6176.45</v>
      </c>
      <c r="D453" s="232">
        <v>6182.8</v>
      </c>
      <c r="E453" s="232">
        <v>6143.6500000000005</v>
      </c>
      <c r="F453" s="232">
        <v>6110.85</v>
      </c>
      <c r="G453" s="232">
        <v>6071.7000000000007</v>
      </c>
      <c r="H453" s="232">
        <v>6215.6</v>
      </c>
      <c r="I453" s="232">
        <v>6254.75</v>
      </c>
      <c r="J453" s="232">
        <v>6287.55</v>
      </c>
      <c r="K453" s="231">
        <v>6221.95</v>
      </c>
      <c r="L453" s="231">
        <v>6150</v>
      </c>
      <c r="M453" s="231">
        <v>0.78783999999999998</v>
      </c>
      <c r="N453" s="1"/>
      <c r="O453" s="1"/>
    </row>
    <row r="454" spans="1:15" ht="12.75" customHeight="1">
      <c r="A454" s="30">
        <v>444</v>
      </c>
      <c r="B454" s="217" t="s">
        <v>832</v>
      </c>
      <c r="C454" s="231">
        <v>2030.6</v>
      </c>
      <c r="D454" s="232">
        <v>2029.5166666666667</v>
      </c>
      <c r="E454" s="232">
        <v>2016.0833333333333</v>
      </c>
      <c r="F454" s="232">
        <v>2001.5666666666666</v>
      </c>
      <c r="G454" s="232">
        <v>1988.1333333333332</v>
      </c>
      <c r="H454" s="232">
        <v>2044.0333333333333</v>
      </c>
      <c r="I454" s="232">
        <v>2057.4666666666667</v>
      </c>
      <c r="J454" s="232">
        <v>2071.9833333333336</v>
      </c>
      <c r="K454" s="231">
        <v>2042.95</v>
      </c>
      <c r="L454" s="231">
        <v>2015</v>
      </c>
      <c r="M454" s="231">
        <v>0.24648999999999999</v>
      </c>
      <c r="N454" s="1"/>
      <c r="O454" s="1"/>
    </row>
    <row r="455" spans="1:15" ht="12.75" customHeight="1">
      <c r="A455" s="30">
        <v>445</v>
      </c>
      <c r="B455" s="217" t="s">
        <v>488</v>
      </c>
      <c r="C455" s="231">
        <v>219.5</v>
      </c>
      <c r="D455" s="232">
        <v>219.48333333333335</v>
      </c>
      <c r="E455" s="232">
        <v>218.06666666666669</v>
      </c>
      <c r="F455" s="232">
        <v>216.63333333333335</v>
      </c>
      <c r="G455" s="232">
        <v>215.2166666666667</v>
      </c>
      <c r="H455" s="232">
        <v>220.91666666666669</v>
      </c>
      <c r="I455" s="232">
        <v>222.33333333333331</v>
      </c>
      <c r="J455" s="232">
        <v>223.76666666666668</v>
      </c>
      <c r="K455" s="231">
        <v>220.9</v>
      </c>
      <c r="L455" s="231">
        <v>218.05</v>
      </c>
      <c r="M455" s="231">
        <v>8.7949099999999998</v>
      </c>
      <c r="N455" s="1"/>
      <c r="O455" s="1"/>
    </row>
    <row r="456" spans="1:15" ht="12.75" customHeight="1">
      <c r="A456" s="30">
        <v>446</v>
      </c>
      <c r="B456" s="217" t="s">
        <v>194</v>
      </c>
      <c r="C456" s="231">
        <v>428</v>
      </c>
      <c r="D456" s="232">
        <v>426.81666666666666</v>
      </c>
      <c r="E456" s="232">
        <v>423.13333333333333</v>
      </c>
      <c r="F456" s="232">
        <v>418.26666666666665</v>
      </c>
      <c r="G456" s="232">
        <v>414.58333333333331</v>
      </c>
      <c r="H456" s="232">
        <v>431.68333333333334</v>
      </c>
      <c r="I456" s="232">
        <v>435.36666666666662</v>
      </c>
      <c r="J456" s="232">
        <v>440.23333333333335</v>
      </c>
      <c r="K456" s="231">
        <v>430.5</v>
      </c>
      <c r="L456" s="231">
        <v>421.95</v>
      </c>
      <c r="M456" s="231">
        <v>80.275220000000004</v>
      </c>
      <c r="N456" s="1"/>
      <c r="O456" s="1"/>
    </row>
    <row r="457" spans="1:15" ht="12.75" customHeight="1">
      <c r="A457" s="30">
        <v>447</v>
      </c>
      <c r="B457" s="217" t="s">
        <v>195</v>
      </c>
      <c r="C457" s="231">
        <v>207.75</v>
      </c>
      <c r="D457" s="232">
        <v>207.66666666666666</v>
      </c>
      <c r="E457" s="232">
        <v>206.08333333333331</v>
      </c>
      <c r="F457" s="232">
        <v>204.41666666666666</v>
      </c>
      <c r="G457" s="232">
        <v>202.83333333333331</v>
      </c>
      <c r="H457" s="232">
        <v>209.33333333333331</v>
      </c>
      <c r="I457" s="232">
        <v>210.91666666666663</v>
      </c>
      <c r="J457" s="232">
        <v>212.58333333333331</v>
      </c>
      <c r="K457" s="231">
        <v>209.25</v>
      </c>
      <c r="L457" s="231">
        <v>206</v>
      </c>
      <c r="M457" s="231">
        <v>92.019379999999998</v>
      </c>
      <c r="N457" s="1"/>
      <c r="O457" s="1"/>
    </row>
    <row r="458" spans="1:15" ht="12.75" customHeight="1">
      <c r="A458" s="30">
        <v>448</v>
      </c>
      <c r="B458" s="217" t="s">
        <v>196</v>
      </c>
      <c r="C458" s="231">
        <v>107</v>
      </c>
      <c r="D458" s="232">
        <v>106.48333333333333</v>
      </c>
      <c r="E458" s="232">
        <v>105.51666666666667</v>
      </c>
      <c r="F458" s="232">
        <v>104.03333333333333</v>
      </c>
      <c r="G458" s="232">
        <v>103.06666666666666</v>
      </c>
      <c r="H458" s="232">
        <v>107.96666666666667</v>
      </c>
      <c r="I458" s="232">
        <v>108.93333333333334</v>
      </c>
      <c r="J458" s="232">
        <v>110.41666666666667</v>
      </c>
      <c r="K458" s="231">
        <v>107.45</v>
      </c>
      <c r="L458" s="231">
        <v>105</v>
      </c>
      <c r="M458" s="231">
        <v>1171.7529500000001</v>
      </c>
      <c r="N458" s="1"/>
      <c r="O458" s="1"/>
    </row>
    <row r="459" spans="1:15" ht="12.75" customHeight="1">
      <c r="A459" s="30">
        <v>449</v>
      </c>
      <c r="B459" s="217" t="s">
        <v>787</v>
      </c>
      <c r="C459" s="231">
        <v>64.8</v>
      </c>
      <c r="D459" s="232">
        <v>64.533333333333331</v>
      </c>
      <c r="E459" s="232">
        <v>64.266666666666666</v>
      </c>
      <c r="F459" s="232">
        <v>63.733333333333334</v>
      </c>
      <c r="G459" s="232">
        <v>63.466666666666669</v>
      </c>
      <c r="H459" s="232">
        <v>65.066666666666663</v>
      </c>
      <c r="I459" s="232">
        <v>65.333333333333314</v>
      </c>
      <c r="J459" s="232">
        <v>65.86666666666666</v>
      </c>
      <c r="K459" s="231">
        <v>64.8</v>
      </c>
      <c r="L459" s="231">
        <v>64</v>
      </c>
      <c r="M459" s="231">
        <v>16.46386</v>
      </c>
      <c r="N459" s="1"/>
      <c r="O459" s="1"/>
    </row>
    <row r="460" spans="1:15" ht="12.75" customHeight="1">
      <c r="A460" s="30">
        <v>450</v>
      </c>
      <c r="B460" s="217" t="s">
        <v>489</v>
      </c>
      <c r="C460" s="231">
        <v>2566.35</v>
      </c>
      <c r="D460" s="232">
        <v>2567.6166666666668</v>
      </c>
      <c r="E460" s="232">
        <v>2537.4833333333336</v>
      </c>
      <c r="F460" s="232">
        <v>2508.6166666666668</v>
      </c>
      <c r="G460" s="232">
        <v>2478.4833333333336</v>
      </c>
      <c r="H460" s="232">
        <v>2596.4833333333336</v>
      </c>
      <c r="I460" s="232">
        <v>2626.6166666666668</v>
      </c>
      <c r="J460" s="232">
        <v>2655.4833333333336</v>
      </c>
      <c r="K460" s="231">
        <v>2597.75</v>
      </c>
      <c r="L460" s="231">
        <v>2538.75</v>
      </c>
      <c r="M460" s="231">
        <v>0.17088999999999999</v>
      </c>
      <c r="N460" s="1"/>
      <c r="O460" s="1"/>
    </row>
    <row r="461" spans="1:15" ht="12.75" customHeight="1">
      <c r="A461" s="30">
        <v>451</v>
      </c>
      <c r="B461" s="217" t="s">
        <v>198</v>
      </c>
      <c r="C461" s="231">
        <v>1085.1500000000001</v>
      </c>
      <c r="D461" s="232">
        <v>1095.7333333333333</v>
      </c>
      <c r="E461" s="232">
        <v>1071.8666666666668</v>
      </c>
      <c r="F461" s="232">
        <v>1058.5833333333335</v>
      </c>
      <c r="G461" s="232">
        <v>1034.7166666666669</v>
      </c>
      <c r="H461" s="232">
        <v>1109.0166666666667</v>
      </c>
      <c r="I461" s="232">
        <v>1132.883333333333</v>
      </c>
      <c r="J461" s="232">
        <v>1146.1666666666665</v>
      </c>
      <c r="K461" s="231">
        <v>1119.5999999999999</v>
      </c>
      <c r="L461" s="231">
        <v>1082.45</v>
      </c>
      <c r="M461" s="231">
        <v>23.88401</v>
      </c>
      <c r="N461" s="1"/>
      <c r="O461" s="1"/>
    </row>
    <row r="462" spans="1:15" ht="12.75" customHeight="1">
      <c r="A462" s="30">
        <v>452</v>
      </c>
      <c r="B462" s="217" t="s">
        <v>863</v>
      </c>
      <c r="C462" s="231">
        <v>575.9</v>
      </c>
      <c r="D462" s="232">
        <v>573.56666666666661</v>
      </c>
      <c r="E462" s="232">
        <v>567.23333333333323</v>
      </c>
      <c r="F462" s="232">
        <v>558.56666666666661</v>
      </c>
      <c r="G462" s="232">
        <v>552.23333333333323</v>
      </c>
      <c r="H462" s="232">
        <v>582.23333333333323</v>
      </c>
      <c r="I462" s="232">
        <v>588.56666666666672</v>
      </c>
      <c r="J462" s="232">
        <v>597.23333333333323</v>
      </c>
      <c r="K462" s="231">
        <v>579.9</v>
      </c>
      <c r="L462" s="231">
        <v>564.9</v>
      </c>
      <c r="M462" s="231">
        <v>4.7774400000000004</v>
      </c>
      <c r="N462" s="1"/>
      <c r="O462" s="1"/>
    </row>
    <row r="463" spans="1:15" ht="12.75" customHeight="1">
      <c r="A463" s="30">
        <v>453</v>
      </c>
      <c r="B463" s="217" t="s">
        <v>490</v>
      </c>
      <c r="C463" s="231">
        <v>104.5</v>
      </c>
      <c r="D463" s="232">
        <v>104.18333333333334</v>
      </c>
      <c r="E463" s="232">
        <v>102.06666666666668</v>
      </c>
      <c r="F463" s="232">
        <v>99.63333333333334</v>
      </c>
      <c r="G463" s="232">
        <v>97.51666666666668</v>
      </c>
      <c r="H463" s="232">
        <v>106.61666666666667</v>
      </c>
      <c r="I463" s="232">
        <v>108.73333333333335</v>
      </c>
      <c r="J463" s="232">
        <v>111.16666666666667</v>
      </c>
      <c r="K463" s="231">
        <v>106.3</v>
      </c>
      <c r="L463" s="231">
        <v>101.75</v>
      </c>
      <c r="M463" s="231">
        <v>7.4743599999999999</v>
      </c>
      <c r="N463" s="1"/>
      <c r="O463" s="1"/>
    </row>
    <row r="464" spans="1:15" ht="12.75" customHeight="1">
      <c r="A464" s="30">
        <v>454</v>
      </c>
      <c r="B464" s="217" t="s">
        <v>180</v>
      </c>
      <c r="C464" s="231">
        <v>734.3</v>
      </c>
      <c r="D464" s="232">
        <v>729.05000000000007</v>
      </c>
      <c r="E464" s="232">
        <v>720.25000000000011</v>
      </c>
      <c r="F464" s="232">
        <v>706.2</v>
      </c>
      <c r="G464" s="232">
        <v>697.40000000000009</v>
      </c>
      <c r="H464" s="232">
        <v>743.10000000000014</v>
      </c>
      <c r="I464" s="232">
        <v>751.90000000000009</v>
      </c>
      <c r="J464" s="232">
        <v>765.95000000000016</v>
      </c>
      <c r="K464" s="231">
        <v>737.85</v>
      </c>
      <c r="L464" s="231">
        <v>715</v>
      </c>
      <c r="M464" s="231">
        <v>4.5044599999999999</v>
      </c>
      <c r="N464" s="1"/>
      <c r="O464" s="1"/>
    </row>
    <row r="465" spans="1:15" ht="12.75" customHeight="1">
      <c r="A465" s="30">
        <v>455</v>
      </c>
      <c r="B465" s="217" t="s">
        <v>491</v>
      </c>
      <c r="C465" s="231">
        <v>2217.1999999999998</v>
      </c>
      <c r="D465" s="232">
        <v>2218.7333333333331</v>
      </c>
      <c r="E465" s="232">
        <v>2187.3666666666663</v>
      </c>
      <c r="F465" s="232">
        <v>2157.5333333333333</v>
      </c>
      <c r="G465" s="232">
        <v>2126.1666666666665</v>
      </c>
      <c r="H465" s="232">
        <v>2248.5666666666662</v>
      </c>
      <c r="I465" s="232">
        <v>2279.9333333333329</v>
      </c>
      <c r="J465" s="232">
        <v>2309.766666666666</v>
      </c>
      <c r="K465" s="231">
        <v>2250.1</v>
      </c>
      <c r="L465" s="231">
        <v>2188.9</v>
      </c>
      <c r="M465" s="231">
        <v>0.33943000000000001</v>
      </c>
      <c r="N465" s="1"/>
      <c r="O465" s="1"/>
    </row>
    <row r="466" spans="1:15" ht="12.75" customHeight="1">
      <c r="A466" s="30">
        <v>456</v>
      </c>
      <c r="B466" s="217" t="s">
        <v>492</v>
      </c>
      <c r="C466" s="231">
        <v>451.45</v>
      </c>
      <c r="D466" s="232">
        <v>451.31666666666666</v>
      </c>
      <c r="E466" s="232">
        <v>448.43333333333334</v>
      </c>
      <c r="F466" s="232">
        <v>445.41666666666669</v>
      </c>
      <c r="G466" s="232">
        <v>442.53333333333336</v>
      </c>
      <c r="H466" s="232">
        <v>454.33333333333331</v>
      </c>
      <c r="I466" s="232">
        <v>457.21666666666664</v>
      </c>
      <c r="J466" s="232">
        <v>460.23333333333329</v>
      </c>
      <c r="K466" s="231">
        <v>454.2</v>
      </c>
      <c r="L466" s="231">
        <v>448.3</v>
      </c>
      <c r="M466" s="231">
        <v>0.47703000000000001</v>
      </c>
      <c r="N466" s="1"/>
      <c r="O466" s="1"/>
    </row>
    <row r="467" spans="1:15" ht="12.75" customHeight="1">
      <c r="A467" s="30">
        <v>457</v>
      </c>
      <c r="B467" s="217" t="s">
        <v>493</v>
      </c>
      <c r="C467" s="231">
        <v>2869.2</v>
      </c>
      <c r="D467" s="232">
        <v>2867.3833333333332</v>
      </c>
      <c r="E467" s="232">
        <v>2842.8166666666666</v>
      </c>
      <c r="F467" s="232">
        <v>2816.4333333333334</v>
      </c>
      <c r="G467" s="232">
        <v>2791.8666666666668</v>
      </c>
      <c r="H467" s="232">
        <v>2893.7666666666664</v>
      </c>
      <c r="I467" s="232">
        <v>2918.333333333333</v>
      </c>
      <c r="J467" s="232">
        <v>2944.7166666666662</v>
      </c>
      <c r="K467" s="231">
        <v>2891.95</v>
      </c>
      <c r="L467" s="231">
        <v>2841</v>
      </c>
      <c r="M467" s="231">
        <v>0.65971999999999997</v>
      </c>
      <c r="N467" s="1"/>
      <c r="O467" s="1"/>
    </row>
    <row r="468" spans="1:15" ht="12.75" customHeight="1">
      <c r="A468" s="30">
        <v>458</v>
      </c>
      <c r="B468" s="217" t="s">
        <v>199</v>
      </c>
      <c r="C468" s="231">
        <v>2396.1</v>
      </c>
      <c r="D468" s="232">
        <v>2385.4666666666667</v>
      </c>
      <c r="E468" s="232">
        <v>2368.9333333333334</v>
      </c>
      <c r="F468" s="232">
        <v>2341.7666666666669</v>
      </c>
      <c r="G468" s="232">
        <v>2325.2333333333336</v>
      </c>
      <c r="H468" s="232">
        <v>2412.6333333333332</v>
      </c>
      <c r="I468" s="232">
        <v>2429.166666666667</v>
      </c>
      <c r="J468" s="232">
        <v>2456.333333333333</v>
      </c>
      <c r="K468" s="231">
        <v>2402</v>
      </c>
      <c r="L468" s="231">
        <v>2358.3000000000002</v>
      </c>
      <c r="M468" s="231">
        <v>7.1084500000000004</v>
      </c>
      <c r="N468" s="1"/>
      <c r="O468" s="1"/>
    </row>
    <row r="469" spans="1:15" ht="12.75" customHeight="1">
      <c r="A469" s="30">
        <v>459</v>
      </c>
      <c r="B469" s="217" t="s">
        <v>200</v>
      </c>
      <c r="C469" s="231">
        <v>1493.25</v>
      </c>
      <c r="D469" s="232">
        <v>1495.2</v>
      </c>
      <c r="E469" s="232">
        <v>1484.8500000000001</v>
      </c>
      <c r="F469" s="232">
        <v>1476.45</v>
      </c>
      <c r="G469" s="232">
        <v>1466.1000000000001</v>
      </c>
      <c r="H469" s="232">
        <v>1503.6000000000001</v>
      </c>
      <c r="I469" s="232">
        <v>1513.95</v>
      </c>
      <c r="J469" s="232">
        <v>1522.3500000000001</v>
      </c>
      <c r="K469" s="231">
        <v>1505.55</v>
      </c>
      <c r="L469" s="231">
        <v>1486.8</v>
      </c>
      <c r="M469" s="231">
        <v>2.7774700000000001</v>
      </c>
      <c r="N469" s="1"/>
      <c r="O469" s="1"/>
    </row>
    <row r="470" spans="1:15" ht="12.75" customHeight="1">
      <c r="A470" s="30">
        <v>460</v>
      </c>
      <c r="B470" s="217" t="s">
        <v>201</v>
      </c>
      <c r="C470" s="231">
        <v>510.75</v>
      </c>
      <c r="D470" s="232">
        <v>514.26666666666677</v>
      </c>
      <c r="E470" s="232">
        <v>505.33333333333348</v>
      </c>
      <c r="F470" s="232">
        <v>499.91666666666674</v>
      </c>
      <c r="G470" s="232">
        <v>490.98333333333346</v>
      </c>
      <c r="H470" s="232">
        <v>519.68333333333351</v>
      </c>
      <c r="I470" s="232">
        <v>528.61666666666667</v>
      </c>
      <c r="J470" s="232">
        <v>534.03333333333353</v>
      </c>
      <c r="K470" s="231">
        <v>523.20000000000005</v>
      </c>
      <c r="L470" s="231">
        <v>508.85</v>
      </c>
      <c r="M470" s="231">
        <v>6.3692700000000002</v>
      </c>
      <c r="N470" s="1"/>
      <c r="O470" s="1"/>
    </row>
    <row r="471" spans="1:15" ht="12.75" customHeight="1">
      <c r="A471" s="30">
        <v>461</v>
      </c>
      <c r="B471" s="217" t="s">
        <v>617</v>
      </c>
      <c r="C471" s="231">
        <v>633.29999999999995</v>
      </c>
      <c r="D471" s="232">
        <v>635.94999999999993</v>
      </c>
      <c r="E471" s="232">
        <v>627.44999999999982</v>
      </c>
      <c r="F471" s="232">
        <v>621.59999999999991</v>
      </c>
      <c r="G471" s="232">
        <v>613.0999999999998</v>
      </c>
      <c r="H471" s="232">
        <v>641.79999999999984</v>
      </c>
      <c r="I471" s="232">
        <v>650.30000000000007</v>
      </c>
      <c r="J471" s="232">
        <v>656.14999999999986</v>
      </c>
      <c r="K471" s="231">
        <v>644.45000000000005</v>
      </c>
      <c r="L471" s="231">
        <v>630.1</v>
      </c>
      <c r="M471" s="231">
        <v>0.19633</v>
      </c>
      <c r="N471" s="1"/>
      <c r="O471" s="1"/>
    </row>
    <row r="472" spans="1:15" ht="12.75" customHeight="1">
      <c r="A472" s="30">
        <v>462</v>
      </c>
      <c r="B472" s="217" t="s">
        <v>202</v>
      </c>
      <c r="C472" s="231">
        <v>1304.9000000000001</v>
      </c>
      <c r="D472" s="232">
        <v>1298.05</v>
      </c>
      <c r="E472" s="232">
        <v>1283.25</v>
      </c>
      <c r="F472" s="232">
        <v>1261.6000000000001</v>
      </c>
      <c r="G472" s="232">
        <v>1246.8000000000002</v>
      </c>
      <c r="H472" s="232">
        <v>1319.6999999999998</v>
      </c>
      <c r="I472" s="232">
        <v>1334.4999999999995</v>
      </c>
      <c r="J472" s="232">
        <v>1356.1499999999996</v>
      </c>
      <c r="K472" s="231">
        <v>1312.85</v>
      </c>
      <c r="L472" s="231">
        <v>1276.4000000000001</v>
      </c>
      <c r="M472" s="231">
        <v>5.6892800000000001</v>
      </c>
      <c r="N472" s="1"/>
      <c r="O472" s="1"/>
    </row>
    <row r="473" spans="1:15" ht="12.75" customHeight="1">
      <c r="A473" s="30">
        <v>463</v>
      </c>
      <c r="B473" s="217" t="s">
        <v>494</v>
      </c>
      <c r="C473" s="231">
        <v>30.3</v>
      </c>
      <c r="D473" s="232">
        <v>30.599999999999998</v>
      </c>
      <c r="E473" s="232">
        <v>29.899999999999995</v>
      </c>
      <c r="F473" s="232">
        <v>29.499999999999996</v>
      </c>
      <c r="G473" s="232">
        <v>28.799999999999994</v>
      </c>
      <c r="H473" s="232">
        <v>30.999999999999996</v>
      </c>
      <c r="I473" s="232">
        <v>31.7</v>
      </c>
      <c r="J473" s="232">
        <v>32.099999999999994</v>
      </c>
      <c r="K473" s="231">
        <v>31.3</v>
      </c>
      <c r="L473" s="231">
        <v>30.2</v>
      </c>
      <c r="M473" s="231">
        <v>45.571399999999997</v>
      </c>
      <c r="N473" s="1"/>
      <c r="O473" s="1"/>
    </row>
    <row r="474" spans="1:15" ht="12.75" customHeight="1">
      <c r="A474" s="30">
        <v>464</v>
      </c>
      <c r="B474" s="217" t="s">
        <v>833</v>
      </c>
      <c r="C474" s="231">
        <v>285.39999999999998</v>
      </c>
      <c r="D474" s="232">
        <v>283.5333333333333</v>
      </c>
      <c r="E474" s="232">
        <v>280.11666666666662</v>
      </c>
      <c r="F474" s="232">
        <v>274.83333333333331</v>
      </c>
      <c r="G474" s="232">
        <v>271.41666666666663</v>
      </c>
      <c r="H474" s="232">
        <v>288.81666666666661</v>
      </c>
      <c r="I474" s="232">
        <v>292.23333333333335</v>
      </c>
      <c r="J474" s="232">
        <v>297.51666666666659</v>
      </c>
      <c r="K474" s="231">
        <v>286.95</v>
      </c>
      <c r="L474" s="231">
        <v>278.25</v>
      </c>
      <c r="M474" s="231">
        <v>5.78688</v>
      </c>
      <c r="N474" s="1"/>
      <c r="O474" s="1"/>
    </row>
    <row r="475" spans="1:15" ht="12.75" customHeight="1">
      <c r="A475" s="30">
        <v>465</v>
      </c>
      <c r="B475" s="217" t="s">
        <v>495</v>
      </c>
      <c r="C475" s="231">
        <v>322.95</v>
      </c>
      <c r="D475" s="232">
        <v>323.7833333333333</v>
      </c>
      <c r="E475" s="232">
        <v>314.16666666666663</v>
      </c>
      <c r="F475" s="232">
        <v>305.38333333333333</v>
      </c>
      <c r="G475" s="232">
        <v>295.76666666666665</v>
      </c>
      <c r="H475" s="232">
        <v>332.56666666666661</v>
      </c>
      <c r="I475" s="232">
        <v>342.18333333333328</v>
      </c>
      <c r="J475" s="232">
        <v>350.96666666666658</v>
      </c>
      <c r="K475" s="231">
        <v>333.4</v>
      </c>
      <c r="L475" s="231">
        <v>315</v>
      </c>
      <c r="M475" s="231">
        <v>43.70055</v>
      </c>
      <c r="N475" s="1"/>
      <c r="O475" s="1"/>
    </row>
    <row r="476" spans="1:15" ht="12.75" customHeight="1">
      <c r="A476" s="30">
        <v>466</v>
      </c>
      <c r="B476" s="217" t="s">
        <v>496</v>
      </c>
      <c r="C476" s="231">
        <v>2707.05</v>
      </c>
      <c r="D476" s="232">
        <v>2728.6666666666665</v>
      </c>
      <c r="E476" s="232">
        <v>2643.3833333333332</v>
      </c>
      <c r="F476" s="232">
        <v>2579.7166666666667</v>
      </c>
      <c r="G476" s="232">
        <v>2494.4333333333334</v>
      </c>
      <c r="H476" s="232">
        <v>2792.333333333333</v>
      </c>
      <c r="I476" s="232">
        <v>2877.6166666666668</v>
      </c>
      <c r="J476" s="232">
        <v>2941.2833333333328</v>
      </c>
      <c r="K476" s="231">
        <v>2813.95</v>
      </c>
      <c r="L476" s="231">
        <v>2665</v>
      </c>
      <c r="M476" s="231">
        <v>1.7940799999999999</v>
      </c>
      <c r="N476" s="1"/>
      <c r="O476" s="1"/>
    </row>
    <row r="477" spans="1:15" ht="12.75" customHeight="1">
      <c r="A477" s="30">
        <v>467</v>
      </c>
      <c r="B477" s="217" t="s">
        <v>497</v>
      </c>
      <c r="C477" s="231">
        <v>393.5</v>
      </c>
      <c r="D477" s="232">
        <v>395.48333333333335</v>
      </c>
      <c r="E477" s="232">
        <v>386.56666666666672</v>
      </c>
      <c r="F477" s="232">
        <v>379.63333333333338</v>
      </c>
      <c r="G477" s="232">
        <v>370.71666666666675</v>
      </c>
      <c r="H477" s="232">
        <v>402.41666666666669</v>
      </c>
      <c r="I477" s="232">
        <v>411.33333333333331</v>
      </c>
      <c r="J477" s="232">
        <v>418.26666666666665</v>
      </c>
      <c r="K477" s="231">
        <v>404.4</v>
      </c>
      <c r="L477" s="231">
        <v>388.55</v>
      </c>
      <c r="M477" s="231">
        <v>4.89947</v>
      </c>
      <c r="N477" s="1"/>
      <c r="O477" s="1"/>
    </row>
    <row r="478" spans="1:15" ht="12.75" customHeight="1">
      <c r="A478" s="30">
        <v>468</v>
      </c>
      <c r="B478" s="217" t="s">
        <v>864</v>
      </c>
      <c r="C478" s="231">
        <v>501.95</v>
      </c>
      <c r="D478" s="232">
        <v>501.31666666666666</v>
      </c>
      <c r="E478" s="232">
        <v>498.63333333333333</v>
      </c>
      <c r="F478" s="232">
        <v>495.31666666666666</v>
      </c>
      <c r="G478" s="232">
        <v>492.63333333333333</v>
      </c>
      <c r="H478" s="232">
        <v>504.63333333333333</v>
      </c>
      <c r="I478" s="232">
        <v>507.31666666666661</v>
      </c>
      <c r="J478" s="232">
        <v>510.63333333333333</v>
      </c>
      <c r="K478" s="231">
        <v>504</v>
      </c>
      <c r="L478" s="231">
        <v>498</v>
      </c>
      <c r="M478" s="231">
        <v>3.4356</v>
      </c>
      <c r="N478" s="1"/>
      <c r="O478" s="1"/>
    </row>
    <row r="479" spans="1:15" ht="12.75" customHeight="1">
      <c r="A479" s="30">
        <v>469</v>
      </c>
      <c r="B479" s="217" t="s">
        <v>206</v>
      </c>
      <c r="C479" s="231">
        <v>710</v>
      </c>
      <c r="D479" s="232">
        <v>709.9</v>
      </c>
      <c r="E479" s="232">
        <v>704.94999999999993</v>
      </c>
      <c r="F479" s="232">
        <v>699.9</v>
      </c>
      <c r="G479" s="232">
        <v>694.94999999999993</v>
      </c>
      <c r="H479" s="232">
        <v>714.94999999999993</v>
      </c>
      <c r="I479" s="232">
        <v>719.9</v>
      </c>
      <c r="J479" s="232">
        <v>724.94999999999993</v>
      </c>
      <c r="K479" s="231">
        <v>714.85</v>
      </c>
      <c r="L479" s="231">
        <v>704.85</v>
      </c>
      <c r="M479" s="231">
        <v>11.54106</v>
      </c>
      <c r="N479" s="1"/>
      <c r="O479" s="1"/>
    </row>
    <row r="480" spans="1:15" ht="12.75" customHeight="1">
      <c r="A480" s="30">
        <v>470</v>
      </c>
      <c r="B480" s="217" t="s">
        <v>498</v>
      </c>
      <c r="C480" s="231">
        <v>656.65</v>
      </c>
      <c r="D480" s="232">
        <v>661.83333333333337</v>
      </c>
      <c r="E480" s="232">
        <v>646.81666666666672</v>
      </c>
      <c r="F480" s="232">
        <v>636.98333333333335</v>
      </c>
      <c r="G480" s="232">
        <v>621.9666666666667</v>
      </c>
      <c r="H480" s="232">
        <v>671.66666666666674</v>
      </c>
      <c r="I480" s="232">
        <v>686.68333333333339</v>
      </c>
      <c r="J480" s="232">
        <v>696.51666666666677</v>
      </c>
      <c r="K480" s="231">
        <v>676.85</v>
      </c>
      <c r="L480" s="231">
        <v>652</v>
      </c>
      <c r="M480" s="231">
        <v>1.2182900000000001</v>
      </c>
      <c r="N480" s="1"/>
      <c r="O480" s="1"/>
    </row>
    <row r="481" spans="1:15" ht="12.75" customHeight="1">
      <c r="A481" s="30">
        <v>471</v>
      </c>
      <c r="B481" s="217" t="s">
        <v>205</v>
      </c>
      <c r="C481" s="231">
        <v>7215.95</v>
      </c>
      <c r="D481" s="232">
        <v>7251.4000000000005</v>
      </c>
      <c r="E481" s="232">
        <v>7152.8000000000011</v>
      </c>
      <c r="F481" s="232">
        <v>7089.6500000000005</v>
      </c>
      <c r="G481" s="232">
        <v>6991.0500000000011</v>
      </c>
      <c r="H481" s="232">
        <v>7314.5500000000011</v>
      </c>
      <c r="I481" s="232">
        <v>7413.1500000000015</v>
      </c>
      <c r="J481" s="232">
        <v>7476.3000000000011</v>
      </c>
      <c r="K481" s="231">
        <v>7350</v>
      </c>
      <c r="L481" s="231">
        <v>7188.25</v>
      </c>
      <c r="M481" s="231">
        <v>4.0875399999999997</v>
      </c>
      <c r="N481" s="1"/>
      <c r="O481" s="1"/>
    </row>
    <row r="482" spans="1:15" ht="12.75" customHeight="1">
      <c r="A482" s="30">
        <v>472</v>
      </c>
      <c r="B482" s="217" t="s">
        <v>274</v>
      </c>
      <c r="C482" s="231">
        <v>72.400000000000006</v>
      </c>
      <c r="D482" s="232">
        <v>70.983333333333334</v>
      </c>
      <c r="E482" s="232">
        <v>68.966666666666669</v>
      </c>
      <c r="F482" s="232">
        <v>65.533333333333331</v>
      </c>
      <c r="G482" s="232">
        <v>63.516666666666666</v>
      </c>
      <c r="H482" s="232">
        <v>74.416666666666671</v>
      </c>
      <c r="I482" s="232">
        <v>76.433333333333351</v>
      </c>
      <c r="J482" s="232">
        <v>79.866666666666674</v>
      </c>
      <c r="K482" s="231">
        <v>73</v>
      </c>
      <c r="L482" s="231">
        <v>67.55</v>
      </c>
      <c r="M482" s="231">
        <v>428.79581000000002</v>
      </c>
      <c r="N482" s="1"/>
      <c r="O482" s="1"/>
    </row>
    <row r="483" spans="1:15" ht="12.75" customHeight="1">
      <c r="A483" s="30">
        <v>473</v>
      </c>
      <c r="B483" s="217" t="s">
        <v>204</v>
      </c>
      <c r="C483" s="231">
        <v>1464.85</v>
      </c>
      <c r="D483" s="232">
        <v>1462.7833333333335</v>
      </c>
      <c r="E483" s="232">
        <v>1453.116666666667</v>
      </c>
      <c r="F483" s="232">
        <v>1441.3833333333334</v>
      </c>
      <c r="G483" s="232">
        <v>1431.7166666666669</v>
      </c>
      <c r="H483" s="232">
        <v>1474.5166666666671</v>
      </c>
      <c r="I483" s="232">
        <v>1484.1833333333336</v>
      </c>
      <c r="J483" s="232">
        <v>1495.9166666666672</v>
      </c>
      <c r="K483" s="231">
        <v>1472.45</v>
      </c>
      <c r="L483" s="231">
        <v>1451.05</v>
      </c>
      <c r="M483" s="231">
        <v>0.77161999999999997</v>
      </c>
      <c r="N483" s="1"/>
      <c r="O483" s="1"/>
    </row>
    <row r="484" spans="1:15" ht="12.75" customHeight="1">
      <c r="A484" s="30">
        <v>474</v>
      </c>
      <c r="B484" s="241" t="s">
        <v>153</v>
      </c>
      <c r="C484" s="242">
        <v>756</v>
      </c>
      <c r="D484" s="242">
        <v>752.11666666666667</v>
      </c>
      <c r="E484" s="242">
        <v>741.5333333333333</v>
      </c>
      <c r="F484" s="242">
        <v>727.06666666666661</v>
      </c>
      <c r="G484" s="242">
        <v>716.48333333333323</v>
      </c>
      <c r="H484" s="242">
        <v>766.58333333333337</v>
      </c>
      <c r="I484" s="242">
        <v>777.16666666666663</v>
      </c>
      <c r="J484" s="241">
        <v>791.63333333333344</v>
      </c>
      <c r="K484" s="241">
        <v>762.7</v>
      </c>
      <c r="L484" s="241">
        <v>737.65</v>
      </c>
      <c r="M484" s="217">
        <v>12.38246</v>
      </c>
      <c r="N484" s="1"/>
      <c r="O484" s="1"/>
    </row>
    <row r="485" spans="1:15" ht="12.75" customHeight="1">
      <c r="A485" s="30">
        <v>475</v>
      </c>
      <c r="B485" s="241" t="s">
        <v>275</v>
      </c>
      <c r="C485" s="242">
        <v>248.05</v>
      </c>
      <c r="D485" s="242">
        <v>247.4666666666667</v>
      </c>
      <c r="E485" s="242">
        <v>246.03333333333339</v>
      </c>
      <c r="F485" s="242">
        <v>244.01666666666668</v>
      </c>
      <c r="G485" s="242">
        <v>242.58333333333337</v>
      </c>
      <c r="H485" s="242">
        <v>249.48333333333341</v>
      </c>
      <c r="I485" s="242">
        <v>250.91666666666669</v>
      </c>
      <c r="J485" s="241">
        <v>252.93333333333342</v>
      </c>
      <c r="K485" s="241">
        <v>248.9</v>
      </c>
      <c r="L485" s="241">
        <v>245.45</v>
      </c>
      <c r="M485" s="217">
        <v>0.82171000000000005</v>
      </c>
      <c r="N485" s="1"/>
      <c r="O485" s="1"/>
    </row>
    <row r="486" spans="1:15" ht="12.75" customHeight="1">
      <c r="A486" s="30">
        <v>476</v>
      </c>
      <c r="B486" s="241" t="s">
        <v>499</v>
      </c>
      <c r="C486" s="231">
        <v>2396</v>
      </c>
      <c r="D486" s="232">
        <v>2408.65</v>
      </c>
      <c r="E486" s="232">
        <v>2377.3500000000004</v>
      </c>
      <c r="F486" s="232">
        <v>2358.7000000000003</v>
      </c>
      <c r="G486" s="232">
        <v>2327.4000000000005</v>
      </c>
      <c r="H486" s="232">
        <v>2427.3000000000002</v>
      </c>
      <c r="I486" s="232">
        <v>2458.6000000000004</v>
      </c>
      <c r="J486" s="232">
        <v>2477.25</v>
      </c>
      <c r="K486" s="231">
        <v>2439.9499999999998</v>
      </c>
      <c r="L486" s="231">
        <v>2390</v>
      </c>
      <c r="M486" s="231">
        <v>0.10481</v>
      </c>
      <c r="N486" s="1"/>
      <c r="O486" s="1"/>
    </row>
    <row r="487" spans="1:15" ht="12.75" customHeight="1">
      <c r="A487" s="30">
        <v>477</v>
      </c>
      <c r="B487" s="241" t="s">
        <v>500</v>
      </c>
      <c r="C487" s="242">
        <v>615.35</v>
      </c>
      <c r="D487" s="242">
        <v>618.79999999999995</v>
      </c>
      <c r="E487" s="242">
        <v>607.59999999999991</v>
      </c>
      <c r="F487" s="242">
        <v>599.84999999999991</v>
      </c>
      <c r="G487" s="242">
        <v>588.64999999999986</v>
      </c>
      <c r="H487" s="242">
        <v>626.54999999999995</v>
      </c>
      <c r="I487" s="242">
        <v>637.75</v>
      </c>
      <c r="J487" s="241">
        <v>645.5</v>
      </c>
      <c r="K487" s="241">
        <v>630</v>
      </c>
      <c r="L487" s="241">
        <v>611.04999999999995</v>
      </c>
      <c r="M487" s="217">
        <v>1.9280900000000001</v>
      </c>
      <c r="N487" s="1"/>
      <c r="O487" s="1"/>
    </row>
    <row r="488" spans="1:15" ht="12.75" customHeight="1">
      <c r="A488" s="30">
        <v>478</v>
      </c>
      <c r="B488" s="241" t="s">
        <v>501</v>
      </c>
      <c r="C488" s="231">
        <v>326.95</v>
      </c>
      <c r="D488" s="232">
        <v>328.2833333333333</v>
      </c>
      <c r="E488" s="232">
        <v>323.36666666666662</v>
      </c>
      <c r="F488" s="232">
        <v>319.7833333333333</v>
      </c>
      <c r="G488" s="232">
        <v>314.86666666666662</v>
      </c>
      <c r="H488" s="232">
        <v>331.86666666666662</v>
      </c>
      <c r="I488" s="232">
        <v>336.78333333333336</v>
      </c>
      <c r="J488" s="232">
        <v>340.36666666666662</v>
      </c>
      <c r="K488" s="231">
        <v>333.2</v>
      </c>
      <c r="L488" s="231">
        <v>324.7</v>
      </c>
      <c r="M488" s="231">
        <v>1.18102</v>
      </c>
      <c r="N488" s="1"/>
      <c r="O488" s="1"/>
    </row>
    <row r="489" spans="1:15" ht="12.75" customHeight="1">
      <c r="A489" s="30">
        <v>479</v>
      </c>
      <c r="B489" s="241" t="s">
        <v>502</v>
      </c>
      <c r="C489" s="242">
        <v>313.45</v>
      </c>
      <c r="D489" s="242">
        <v>313.63333333333338</v>
      </c>
      <c r="E489" s="232">
        <v>308.51666666666677</v>
      </c>
      <c r="F489" s="232">
        <v>303.58333333333337</v>
      </c>
      <c r="G489" s="232">
        <v>298.46666666666675</v>
      </c>
      <c r="H489" s="232">
        <v>318.56666666666678</v>
      </c>
      <c r="I489" s="232">
        <v>323.68333333333345</v>
      </c>
      <c r="J489" s="232">
        <v>328.61666666666679</v>
      </c>
      <c r="K489" s="231">
        <v>318.75</v>
      </c>
      <c r="L489" s="231">
        <v>308.7</v>
      </c>
      <c r="M489" s="231">
        <v>9.0360899999999997</v>
      </c>
      <c r="N489" s="1"/>
      <c r="O489" s="1"/>
    </row>
    <row r="490" spans="1:15" ht="12.75" customHeight="1">
      <c r="A490" s="30">
        <v>480</v>
      </c>
      <c r="B490" s="241" t="s">
        <v>503</v>
      </c>
      <c r="C490" s="231">
        <v>251.45</v>
      </c>
      <c r="D490" s="232">
        <v>250.51666666666665</v>
      </c>
      <c r="E490" s="232">
        <v>248.0333333333333</v>
      </c>
      <c r="F490" s="232">
        <v>244.61666666666665</v>
      </c>
      <c r="G490" s="232">
        <v>242.1333333333333</v>
      </c>
      <c r="H490" s="232">
        <v>253.93333333333331</v>
      </c>
      <c r="I490" s="232">
        <v>256.41666666666663</v>
      </c>
      <c r="J490" s="232">
        <v>259.83333333333331</v>
      </c>
      <c r="K490" s="231">
        <v>253</v>
      </c>
      <c r="L490" s="231">
        <v>247.1</v>
      </c>
      <c r="M490" s="231">
        <v>0.74700999999999995</v>
      </c>
      <c r="N490" s="1"/>
      <c r="O490" s="1"/>
    </row>
    <row r="491" spans="1:15" ht="12.75" customHeight="1">
      <c r="A491" s="30">
        <v>481</v>
      </c>
      <c r="B491" s="241" t="s">
        <v>276</v>
      </c>
      <c r="C491" s="242">
        <v>1358.5</v>
      </c>
      <c r="D491" s="242">
        <v>1354.5666666666666</v>
      </c>
      <c r="E491" s="232">
        <v>1347.1333333333332</v>
      </c>
      <c r="F491" s="232">
        <v>1335.7666666666667</v>
      </c>
      <c r="G491" s="232">
        <v>1328.3333333333333</v>
      </c>
      <c r="H491" s="232">
        <v>1365.9333333333332</v>
      </c>
      <c r="I491" s="232">
        <v>1373.3666666666666</v>
      </c>
      <c r="J491" s="232">
        <v>1384.7333333333331</v>
      </c>
      <c r="K491" s="231">
        <v>1362</v>
      </c>
      <c r="L491" s="231">
        <v>1343.2</v>
      </c>
      <c r="M491" s="231">
        <v>12.1891</v>
      </c>
      <c r="N491" s="1"/>
      <c r="O491" s="1"/>
    </row>
    <row r="492" spans="1:15" ht="12.75" customHeight="1">
      <c r="A492" s="30">
        <v>482</v>
      </c>
      <c r="B492" s="217" t="s">
        <v>865</v>
      </c>
      <c r="C492" s="231">
        <v>1187.25</v>
      </c>
      <c r="D492" s="232">
        <v>1191.8999999999999</v>
      </c>
      <c r="E492" s="232">
        <v>1175.8499999999997</v>
      </c>
      <c r="F492" s="232">
        <v>1164.4499999999998</v>
      </c>
      <c r="G492" s="232">
        <v>1148.3999999999996</v>
      </c>
      <c r="H492" s="232">
        <v>1203.2999999999997</v>
      </c>
      <c r="I492" s="232">
        <v>1219.3499999999999</v>
      </c>
      <c r="J492" s="232">
        <v>1230.7499999999998</v>
      </c>
      <c r="K492" s="231">
        <v>1207.95</v>
      </c>
      <c r="L492" s="231">
        <v>1180.5</v>
      </c>
      <c r="M492" s="231">
        <v>0.40027000000000001</v>
      </c>
      <c r="N492" s="1"/>
      <c r="O492" s="1"/>
    </row>
    <row r="493" spans="1:15" ht="12.75" customHeight="1">
      <c r="A493" s="30">
        <v>483</v>
      </c>
      <c r="B493" s="217" t="s">
        <v>207</v>
      </c>
      <c r="C493" s="242">
        <v>289.25</v>
      </c>
      <c r="D493" s="242">
        <v>285.56666666666666</v>
      </c>
      <c r="E493" s="232">
        <v>280.23333333333335</v>
      </c>
      <c r="F493" s="232">
        <v>271.2166666666667</v>
      </c>
      <c r="G493" s="232">
        <v>265.88333333333338</v>
      </c>
      <c r="H493" s="232">
        <v>294.58333333333331</v>
      </c>
      <c r="I493" s="232">
        <v>299.91666666666669</v>
      </c>
      <c r="J493" s="232">
        <v>308.93333333333328</v>
      </c>
      <c r="K493" s="231">
        <v>290.89999999999998</v>
      </c>
      <c r="L493" s="231">
        <v>276.55</v>
      </c>
      <c r="M493" s="231">
        <v>161.06822</v>
      </c>
      <c r="N493" s="1"/>
      <c r="O493" s="1"/>
    </row>
    <row r="494" spans="1:15" ht="12.75" customHeight="1">
      <c r="A494" s="30">
        <v>484</v>
      </c>
      <c r="B494" s="217" t="s">
        <v>834</v>
      </c>
      <c r="C494" s="231">
        <v>402.35</v>
      </c>
      <c r="D494" s="232">
        <v>399.95</v>
      </c>
      <c r="E494" s="232">
        <v>392.4</v>
      </c>
      <c r="F494" s="232">
        <v>382.45</v>
      </c>
      <c r="G494" s="232">
        <v>374.9</v>
      </c>
      <c r="H494" s="232">
        <v>409.9</v>
      </c>
      <c r="I494" s="232">
        <v>417.45000000000005</v>
      </c>
      <c r="J494" s="232">
        <v>427.4</v>
      </c>
      <c r="K494" s="231">
        <v>407.5</v>
      </c>
      <c r="L494" s="231">
        <v>390</v>
      </c>
      <c r="M494" s="231">
        <v>0.35802</v>
      </c>
      <c r="N494" s="1"/>
      <c r="O494" s="1"/>
    </row>
    <row r="495" spans="1:15" ht="12.75" customHeight="1">
      <c r="A495" s="30">
        <v>485</v>
      </c>
      <c r="B495" s="217" t="s">
        <v>504</v>
      </c>
      <c r="C495" s="242">
        <v>1859.55</v>
      </c>
      <c r="D495" s="242">
        <v>1863.45</v>
      </c>
      <c r="E495" s="232">
        <v>1848.15</v>
      </c>
      <c r="F495" s="232">
        <v>1836.75</v>
      </c>
      <c r="G495" s="232">
        <v>1821.45</v>
      </c>
      <c r="H495" s="232">
        <v>1874.8500000000001</v>
      </c>
      <c r="I495" s="232">
        <v>1890.1499999999999</v>
      </c>
      <c r="J495" s="232">
        <v>1901.5500000000002</v>
      </c>
      <c r="K495" s="231">
        <v>1878.75</v>
      </c>
      <c r="L495" s="231">
        <v>1852.05</v>
      </c>
      <c r="M495" s="231">
        <v>0.20225000000000001</v>
      </c>
      <c r="N495" s="1"/>
      <c r="O495" s="1"/>
    </row>
    <row r="496" spans="1:15" ht="12.75" customHeight="1">
      <c r="A496" s="30">
        <v>486</v>
      </c>
      <c r="B496" s="217" t="s">
        <v>127</v>
      </c>
      <c r="C496" s="242">
        <v>6.9</v>
      </c>
      <c r="D496" s="242">
        <v>6.9333333333333327</v>
      </c>
      <c r="E496" s="232">
        <v>6.8166666666666655</v>
      </c>
      <c r="F496" s="232">
        <v>6.7333333333333325</v>
      </c>
      <c r="G496" s="232">
        <v>6.6166666666666654</v>
      </c>
      <c r="H496" s="232">
        <v>7.0166666666666657</v>
      </c>
      <c r="I496" s="232">
        <v>7.1333333333333329</v>
      </c>
      <c r="J496" s="232">
        <v>7.2166666666666659</v>
      </c>
      <c r="K496" s="231">
        <v>7.05</v>
      </c>
      <c r="L496" s="231">
        <v>6.85</v>
      </c>
      <c r="M496" s="231">
        <v>531.89693999999997</v>
      </c>
      <c r="N496" s="1"/>
      <c r="O496" s="1"/>
    </row>
    <row r="497" spans="1:15" ht="12.75" customHeight="1">
      <c r="A497" s="30">
        <v>487</v>
      </c>
      <c r="B497" s="217" t="s">
        <v>208</v>
      </c>
      <c r="C497" s="242">
        <v>912.85</v>
      </c>
      <c r="D497" s="242">
        <v>919.31666666666661</v>
      </c>
      <c r="E497" s="232">
        <v>904.63333333333321</v>
      </c>
      <c r="F497" s="232">
        <v>896.41666666666663</v>
      </c>
      <c r="G497" s="232">
        <v>881.73333333333323</v>
      </c>
      <c r="H497" s="232">
        <v>927.53333333333319</v>
      </c>
      <c r="I497" s="232">
        <v>942.21666666666658</v>
      </c>
      <c r="J497" s="232">
        <v>950.43333333333317</v>
      </c>
      <c r="K497" s="231">
        <v>934</v>
      </c>
      <c r="L497" s="231">
        <v>911.1</v>
      </c>
      <c r="M497" s="231">
        <v>18.04035</v>
      </c>
      <c r="N497" s="1"/>
      <c r="O497" s="1"/>
    </row>
    <row r="498" spans="1:15" ht="12.75" customHeight="1">
      <c r="A498" s="30">
        <v>488</v>
      </c>
      <c r="B498" s="217" t="s">
        <v>505</v>
      </c>
      <c r="C498" s="242">
        <v>199.1</v>
      </c>
      <c r="D498" s="242">
        <v>197.9</v>
      </c>
      <c r="E498" s="232">
        <v>195.3</v>
      </c>
      <c r="F498" s="232">
        <v>191.5</v>
      </c>
      <c r="G498" s="232">
        <v>188.9</v>
      </c>
      <c r="H498" s="232">
        <v>201.70000000000002</v>
      </c>
      <c r="I498" s="232">
        <v>204.29999999999998</v>
      </c>
      <c r="J498" s="232">
        <v>208.10000000000002</v>
      </c>
      <c r="K498" s="231">
        <v>200.5</v>
      </c>
      <c r="L498" s="231">
        <v>194.1</v>
      </c>
      <c r="M498" s="231">
        <v>8.7397600000000004</v>
      </c>
      <c r="N498" s="1"/>
      <c r="O498" s="1"/>
    </row>
    <row r="499" spans="1:15" ht="12.75" customHeight="1">
      <c r="A499" s="30">
        <v>489</v>
      </c>
      <c r="B499" s="217" t="s">
        <v>506</v>
      </c>
      <c r="C499" s="242">
        <v>68</v>
      </c>
      <c r="D499" s="242">
        <v>67.95</v>
      </c>
      <c r="E499" s="232">
        <v>67.45</v>
      </c>
      <c r="F499" s="232">
        <v>66.900000000000006</v>
      </c>
      <c r="G499" s="232">
        <v>66.400000000000006</v>
      </c>
      <c r="H499" s="232">
        <v>68.5</v>
      </c>
      <c r="I499" s="232">
        <v>69</v>
      </c>
      <c r="J499" s="232">
        <v>69.55</v>
      </c>
      <c r="K499" s="231">
        <v>68.45</v>
      </c>
      <c r="L499" s="231">
        <v>67.400000000000006</v>
      </c>
      <c r="M499" s="231">
        <v>4.0566500000000003</v>
      </c>
      <c r="N499" s="1"/>
      <c r="O499" s="1"/>
    </row>
    <row r="500" spans="1:15" ht="12.75" customHeight="1">
      <c r="A500" s="30">
        <v>490</v>
      </c>
      <c r="B500" s="217" t="s">
        <v>507</v>
      </c>
      <c r="C500" s="242">
        <v>671.05</v>
      </c>
      <c r="D500" s="242">
        <v>678.44999999999993</v>
      </c>
      <c r="E500" s="232">
        <v>659.19999999999982</v>
      </c>
      <c r="F500" s="232">
        <v>647.34999999999991</v>
      </c>
      <c r="G500" s="232">
        <v>628.0999999999998</v>
      </c>
      <c r="H500" s="232">
        <v>690.29999999999984</v>
      </c>
      <c r="I500" s="232">
        <v>709.55000000000007</v>
      </c>
      <c r="J500" s="232">
        <v>721.39999999999986</v>
      </c>
      <c r="K500" s="231">
        <v>697.7</v>
      </c>
      <c r="L500" s="231">
        <v>666.6</v>
      </c>
      <c r="M500" s="231">
        <v>1.3710100000000001</v>
      </c>
      <c r="N500" s="1"/>
      <c r="O500" s="1"/>
    </row>
    <row r="501" spans="1:15" ht="12.75" customHeight="1">
      <c r="A501" s="30">
        <v>491</v>
      </c>
      <c r="B501" s="217" t="s">
        <v>277</v>
      </c>
      <c r="C501" s="242">
        <v>1320.85</v>
      </c>
      <c r="D501" s="242">
        <v>1317.6166666666666</v>
      </c>
      <c r="E501" s="232">
        <v>1308.2333333333331</v>
      </c>
      <c r="F501" s="232">
        <v>1295.6166666666666</v>
      </c>
      <c r="G501" s="232">
        <v>1286.2333333333331</v>
      </c>
      <c r="H501" s="232">
        <v>1330.2333333333331</v>
      </c>
      <c r="I501" s="232">
        <v>1339.6166666666668</v>
      </c>
      <c r="J501" s="232">
        <v>1352.2333333333331</v>
      </c>
      <c r="K501" s="231">
        <v>1327</v>
      </c>
      <c r="L501" s="231">
        <v>1305</v>
      </c>
      <c r="M501" s="231">
        <v>0.91542999999999997</v>
      </c>
      <c r="N501" s="1"/>
      <c r="O501" s="1"/>
    </row>
    <row r="502" spans="1:15" ht="12.75" customHeight="1">
      <c r="A502" s="30">
        <v>492</v>
      </c>
      <c r="B502" s="217" t="s">
        <v>209</v>
      </c>
      <c r="C502" s="217">
        <v>390.45</v>
      </c>
      <c r="D502" s="242">
        <v>390.33333333333331</v>
      </c>
      <c r="E502" s="232">
        <v>389.21666666666664</v>
      </c>
      <c r="F502" s="232">
        <v>387.98333333333335</v>
      </c>
      <c r="G502" s="232">
        <v>386.86666666666667</v>
      </c>
      <c r="H502" s="232">
        <v>391.56666666666661</v>
      </c>
      <c r="I502" s="232">
        <v>392.68333333333328</v>
      </c>
      <c r="J502" s="232">
        <v>393.91666666666657</v>
      </c>
      <c r="K502" s="231">
        <v>391.45</v>
      </c>
      <c r="L502" s="231">
        <v>389.1</v>
      </c>
      <c r="M502" s="231">
        <v>21.96968</v>
      </c>
      <c r="N502" s="1"/>
      <c r="O502" s="1"/>
    </row>
    <row r="503" spans="1:15" ht="12.75" customHeight="1">
      <c r="A503" s="30">
        <v>493</v>
      </c>
      <c r="B503" s="217" t="s">
        <v>508</v>
      </c>
      <c r="C503" s="217">
        <v>189.75</v>
      </c>
      <c r="D503" s="242">
        <v>189.85</v>
      </c>
      <c r="E503" s="232">
        <v>187.39999999999998</v>
      </c>
      <c r="F503" s="232">
        <v>185.04999999999998</v>
      </c>
      <c r="G503" s="232">
        <v>182.59999999999997</v>
      </c>
      <c r="H503" s="232">
        <v>192.2</v>
      </c>
      <c r="I503" s="232">
        <v>194.64999999999998</v>
      </c>
      <c r="J503" s="232">
        <v>197</v>
      </c>
      <c r="K503" s="231">
        <v>192.3</v>
      </c>
      <c r="L503" s="231">
        <v>187.5</v>
      </c>
      <c r="M503" s="231">
        <v>4.1048400000000003</v>
      </c>
      <c r="N503" s="1"/>
      <c r="O503" s="1"/>
    </row>
    <row r="504" spans="1:15" ht="12.75" customHeight="1">
      <c r="A504" s="30">
        <v>494</v>
      </c>
      <c r="B504" s="217" t="s">
        <v>278</v>
      </c>
      <c r="C504" s="217">
        <v>16.850000000000001</v>
      </c>
      <c r="D504" s="242">
        <v>17.116666666666664</v>
      </c>
      <c r="E504" s="232">
        <v>16.533333333333328</v>
      </c>
      <c r="F504" s="232">
        <v>16.216666666666665</v>
      </c>
      <c r="G504" s="232">
        <v>15.633333333333329</v>
      </c>
      <c r="H504" s="232">
        <v>17.433333333333326</v>
      </c>
      <c r="I504" s="232">
        <v>18.016666666666662</v>
      </c>
      <c r="J504" s="232">
        <v>18.333333333333325</v>
      </c>
      <c r="K504" s="231">
        <v>17.7</v>
      </c>
      <c r="L504" s="231">
        <v>16.8</v>
      </c>
      <c r="M504" s="231">
        <v>2699.21902</v>
      </c>
      <c r="N504" s="1"/>
      <c r="O504" s="1"/>
    </row>
    <row r="505" spans="1:15" ht="12.75" customHeight="1">
      <c r="A505" s="30">
        <v>495</v>
      </c>
      <c r="B505" s="217" t="s">
        <v>835</v>
      </c>
      <c r="C505" s="217">
        <v>10285.450000000001</v>
      </c>
      <c r="D505" s="242">
        <v>10312.233333333335</v>
      </c>
      <c r="E505" s="232">
        <v>10231.61666666667</v>
      </c>
      <c r="F505" s="232">
        <v>10177.783333333335</v>
      </c>
      <c r="G505" s="232">
        <v>10097.16666666667</v>
      </c>
      <c r="H505" s="232">
        <v>10366.066666666671</v>
      </c>
      <c r="I505" s="232">
        <v>10446.683333333336</v>
      </c>
      <c r="J505" s="232">
        <v>10500.516666666672</v>
      </c>
      <c r="K505" s="231">
        <v>10392.85</v>
      </c>
      <c r="L505" s="231">
        <v>10258.4</v>
      </c>
      <c r="M505" s="231">
        <v>1.7840000000000002E-2</v>
      </c>
      <c r="N505" s="1"/>
      <c r="O505" s="1"/>
    </row>
    <row r="506" spans="1:15" ht="12.75" customHeight="1">
      <c r="A506" s="30">
        <v>496</v>
      </c>
      <c r="B506" s="217" t="s">
        <v>210</v>
      </c>
      <c r="C506" s="242">
        <v>200</v>
      </c>
      <c r="D506" s="232">
        <v>199.51666666666665</v>
      </c>
      <c r="E506" s="232">
        <v>196.68333333333331</v>
      </c>
      <c r="F506" s="232">
        <v>193.36666666666665</v>
      </c>
      <c r="G506" s="232">
        <v>190.5333333333333</v>
      </c>
      <c r="H506" s="232">
        <v>202.83333333333331</v>
      </c>
      <c r="I506" s="232">
        <v>205.66666666666669</v>
      </c>
      <c r="J506" s="231">
        <v>208.98333333333332</v>
      </c>
      <c r="K506" s="231">
        <v>202.35</v>
      </c>
      <c r="L506" s="231">
        <v>196.2</v>
      </c>
      <c r="M506" s="217">
        <v>86.17953</v>
      </c>
      <c r="N506" s="1"/>
      <c r="O506" s="1"/>
    </row>
    <row r="507" spans="1:15" ht="12.75" customHeight="1">
      <c r="A507" s="30">
        <v>497</v>
      </c>
      <c r="B507" s="217" t="s">
        <v>509</v>
      </c>
      <c r="C507" s="242">
        <v>269.35000000000002</v>
      </c>
      <c r="D507" s="232">
        <v>273.23333333333335</v>
      </c>
      <c r="E507" s="232">
        <v>263.2166666666667</v>
      </c>
      <c r="F507" s="232">
        <v>257.08333333333337</v>
      </c>
      <c r="G507" s="232">
        <v>247.06666666666672</v>
      </c>
      <c r="H507" s="232">
        <v>279.36666666666667</v>
      </c>
      <c r="I507" s="232">
        <v>289.38333333333333</v>
      </c>
      <c r="J507" s="231">
        <v>295.51666666666665</v>
      </c>
      <c r="K507" s="231">
        <v>283.25</v>
      </c>
      <c r="L507" s="231">
        <v>267.10000000000002</v>
      </c>
      <c r="M507" s="217">
        <v>18.817219999999999</v>
      </c>
      <c r="N507" s="1"/>
      <c r="O507" s="1"/>
    </row>
    <row r="508" spans="1:15" ht="12.75" customHeight="1">
      <c r="A508" s="30">
        <v>498</v>
      </c>
      <c r="B508" s="217" t="s">
        <v>808</v>
      </c>
      <c r="C508" s="217">
        <v>53.65</v>
      </c>
      <c r="D508" s="242">
        <v>54.083333333333336</v>
      </c>
      <c r="E508" s="232">
        <v>52.766666666666673</v>
      </c>
      <c r="F508" s="232">
        <v>51.88333333333334</v>
      </c>
      <c r="G508" s="232">
        <v>50.566666666666677</v>
      </c>
      <c r="H508" s="232">
        <v>54.966666666666669</v>
      </c>
      <c r="I508" s="232">
        <v>56.283333333333331</v>
      </c>
      <c r="J508" s="232">
        <v>57.166666666666664</v>
      </c>
      <c r="K508" s="231">
        <v>55.4</v>
      </c>
      <c r="L508" s="231">
        <v>53.2</v>
      </c>
      <c r="M508" s="231">
        <v>369.43821000000003</v>
      </c>
      <c r="N508" s="1"/>
      <c r="O508" s="1"/>
    </row>
    <row r="509" spans="1:15" ht="12.75" customHeight="1">
      <c r="A509" s="30">
        <v>499</v>
      </c>
      <c r="B509" s="217" t="s">
        <v>799</v>
      </c>
      <c r="C509" s="217">
        <v>472.95</v>
      </c>
      <c r="D509" s="242">
        <v>471.89999999999992</v>
      </c>
      <c r="E509" s="232">
        <v>469.14999999999986</v>
      </c>
      <c r="F509" s="232">
        <v>465.34999999999997</v>
      </c>
      <c r="G509" s="232">
        <v>462.59999999999991</v>
      </c>
      <c r="H509" s="232">
        <v>475.69999999999982</v>
      </c>
      <c r="I509" s="232">
        <v>478.44999999999993</v>
      </c>
      <c r="J509" s="232">
        <v>482.24999999999977</v>
      </c>
      <c r="K509" s="231">
        <v>474.65</v>
      </c>
      <c r="L509" s="231">
        <v>468.1</v>
      </c>
      <c r="M509" s="231">
        <v>7.0841700000000003</v>
      </c>
      <c r="N509" s="1"/>
      <c r="O509" s="1"/>
    </row>
    <row r="510" spans="1:15" ht="12.75" customHeight="1">
      <c r="A510" s="265">
        <v>500</v>
      </c>
      <c r="B510" s="217" t="s">
        <v>510</v>
      </c>
      <c r="C510" s="242">
        <v>1447.7</v>
      </c>
      <c r="D510" s="232">
        <v>1452.1499999999999</v>
      </c>
      <c r="E510" s="232">
        <v>1440.0999999999997</v>
      </c>
      <c r="F510" s="232">
        <v>1432.4999999999998</v>
      </c>
      <c r="G510" s="232">
        <v>1420.4499999999996</v>
      </c>
      <c r="H510" s="232">
        <v>1459.7499999999998</v>
      </c>
      <c r="I510" s="232">
        <v>1471.8</v>
      </c>
      <c r="J510" s="231">
        <v>1479.3999999999999</v>
      </c>
      <c r="K510" s="231">
        <v>1464.2</v>
      </c>
      <c r="L510" s="231">
        <v>1444.55</v>
      </c>
      <c r="M510" s="217">
        <v>7.374E-2</v>
      </c>
      <c r="N510" s="1"/>
      <c r="O510" s="1"/>
    </row>
    <row r="511" spans="1:15" ht="12.75" customHeight="1">
      <c r="A511" s="217">
        <v>501</v>
      </c>
      <c r="B511" s="217" t="s">
        <v>511</v>
      </c>
      <c r="C511" s="217">
        <v>1430.65</v>
      </c>
      <c r="D511" s="242">
        <v>1441.55</v>
      </c>
      <c r="E511" s="232">
        <v>1414.1</v>
      </c>
      <c r="F511" s="232">
        <v>1397.55</v>
      </c>
      <c r="G511" s="232">
        <v>1370.1</v>
      </c>
      <c r="H511" s="232">
        <v>1458.1</v>
      </c>
      <c r="I511" s="232">
        <v>1485.5500000000002</v>
      </c>
      <c r="J511" s="232">
        <v>1502.1</v>
      </c>
      <c r="K511" s="231">
        <v>1469</v>
      </c>
      <c r="L511" s="231">
        <v>1425</v>
      </c>
      <c r="M511" s="231">
        <v>0.35225000000000001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281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211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212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213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214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215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217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218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219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220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221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222</v>
      </c>
      <c r="N529" s="1"/>
      <c r="O529" s="1"/>
    </row>
    <row r="530" spans="1:15" ht="12.75" customHeight="1">
      <c r="A530" s="65" t="s">
        <v>223</v>
      </c>
      <c r="N530" s="1"/>
      <c r="O530" s="1"/>
    </row>
    <row r="531" spans="1:15" ht="12.75" customHeight="1">
      <c r="A531" s="65" t="s">
        <v>224</v>
      </c>
      <c r="N531" s="1"/>
      <c r="O531" s="1"/>
    </row>
    <row r="532" spans="1:15" ht="12.75" customHeight="1">
      <c r="A532" s="65" t="s">
        <v>225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D10" sqref="D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283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41"/>
      <c r="B5" s="342"/>
      <c r="C5" s="341"/>
      <c r="D5" s="342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40" t="s">
        <v>282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512</v>
      </c>
      <c r="B7" s="343" t="s">
        <v>513</v>
      </c>
      <c r="C7" s="342"/>
      <c r="D7" s="7">
        <f>Main!B10</f>
        <v>44991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514</v>
      </c>
      <c r="B9" s="83" t="s">
        <v>515</v>
      </c>
      <c r="C9" s="83" t="s">
        <v>516</v>
      </c>
      <c r="D9" s="83" t="s">
        <v>517</v>
      </c>
      <c r="E9" s="83" t="s">
        <v>518</v>
      </c>
      <c r="F9" s="83" t="s">
        <v>519</v>
      </c>
      <c r="G9" s="83" t="s">
        <v>520</v>
      </c>
      <c r="H9" s="83" t="s">
        <v>521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44988</v>
      </c>
      <c r="B10" s="29">
        <v>539528</v>
      </c>
      <c r="C10" s="28" t="s">
        <v>967</v>
      </c>
      <c r="D10" s="28" t="s">
        <v>968</v>
      </c>
      <c r="E10" s="28" t="s">
        <v>523</v>
      </c>
      <c r="F10" s="85">
        <v>150000</v>
      </c>
      <c r="G10" s="29">
        <v>21.95</v>
      </c>
      <c r="H10" s="29" t="s">
        <v>302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44988</v>
      </c>
      <c r="B11" s="29">
        <v>539528</v>
      </c>
      <c r="C11" s="28" t="s">
        <v>967</v>
      </c>
      <c r="D11" s="28" t="s">
        <v>969</v>
      </c>
      <c r="E11" s="28" t="s">
        <v>522</v>
      </c>
      <c r="F11" s="85">
        <v>147544</v>
      </c>
      <c r="G11" s="29">
        <v>21.95</v>
      </c>
      <c r="H11" s="29" t="s">
        <v>302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44988</v>
      </c>
      <c r="B12" s="29">
        <v>539506</v>
      </c>
      <c r="C12" s="28" t="s">
        <v>910</v>
      </c>
      <c r="D12" s="28" t="s">
        <v>936</v>
      </c>
      <c r="E12" s="28" t="s">
        <v>523</v>
      </c>
      <c r="F12" s="85">
        <v>340000</v>
      </c>
      <c r="G12" s="29">
        <v>1.75</v>
      </c>
      <c r="H12" s="29" t="s">
        <v>302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44988</v>
      </c>
      <c r="B13" s="29">
        <v>539773</v>
      </c>
      <c r="C13" s="28" t="s">
        <v>970</v>
      </c>
      <c r="D13" s="28" t="s">
        <v>971</v>
      </c>
      <c r="E13" s="28" t="s">
        <v>522</v>
      </c>
      <c r="F13" s="85">
        <v>1309000</v>
      </c>
      <c r="G13" s="29">
        <v>4.46</v>
      </c>
      <c r="H13" s="29" t="s">
        <v>302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44988</v>
      </c>
      <c r="B14" s="29">
        <v>539773</v>
      </c>
      <c r="C14" s="28" t="s">
        <v>970</v>
      </c>
      <c r="D14" s="28" t="s">
        <v>971</v>
      </c>
      <c r="E14" s="28" t="s">
        <v>523</v>
      </c>
      <c r="F14" s="85">
        <v>17946</v>
      </c>
      <c r="G14" s="29">
        <v>4.3099999999999996</v>
      </c>
      <c r="H14" s="29" t="s">
        <v>302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44988</v>
      </c>
      <c r="B15" s="29">
        <v>539277</v>
      </c>
      <c r="C15" s="28" t="s">
        <v>972</v>
      </c>
      <c r="D15" s="28" t="s">
        <v>973</v>
      </c>
      <c r="E15" s="28" t="s">
        <v>523</v>
      </c>
      <c r="F15" s="85">
        <v>7019314</v>
      </c>
      <c r="G15" s="29">
        <v>1.01</v>
      </c>
      <c r="H15" s="29" t="s">
        <v>302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44988</v>
      </c>
      <c r="B16" s="29">
        <v>531673</v>
      </c>
      <c r="C16" s="28" t="s">
        <v>974</v>
      </c>
      <c r="D16" s="28" t="s">
        <v>975</v>
      </c>
      <c r="E16" s="28" t="s">
        <v>523</v>
      </c>
      <c r="F16" s="85">
        <v>52374</v>
      </c>
      <c r="G16" s="29">
        <v>23.52</v>
      </c>
      <c r="H16" s="29" t="s">
        <v>302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44988</v>
      </c>
      <c r="B17" s="29">
        <v>531297</v>
      </c>
      <c r="C17" s="28" t="s">
        <v>976</v>
      </c>
      <c r="D17" s="28" t="s">
        <v>977</v>
      </c>
      <c r="E17" s="28" t="s">
        <v>522</v>
      </c>
      <c r="F17" s="85">
        <v>38519</v>
      </c>
      <c r="G17" s="29">
        <v>42.72</v>
      </c>
      <c r="H17" s="29" t="s">
        <v>302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44988</v>
      </c>
      <c r="B18" s="29">
        <v>532386</v>
      </c>
      <c r="C18" s="28" t="s">
        <v>978</v>
      </c>
      <c r="D18" s="28" t="s">
        <v>979</v>
      </c>
      <c r="E18" s="28" t="s">
        <v>522</v>
      </c>
      <c r="F18" s="85">
        <v>137500</v>
      </c>
      <c r="G18" s="29">
        <v>14.25</v>
      </c>
      <c r="H18" s="29" t="s">
        <v>302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44988</v>
      </c>
      <c r="B19" s="29">
        <v>532386</v>
      </c>
      <c r="C19" s="28" t="s">
        <v>978</v>
      </c>
      <c r="D19" s="28" t="s">
        <v>980</v>
      </c>
      <c r="E19" s="28" t="s">
        <v>523</v>
      </c>
      <c r="F19" s="85">
        <v>136500</v>
      </c>
      <c r="G19" s="29">
        <v>14.25</v>
      </c>
      <c r="H19" s="29" t="s">
        <v>302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44988</v>
      </c>
      <c r="B20" s="29">
        <v>539559</v>
      </c>
      <c r="C20" s="28" t="s">
        <v>981</v>
      </c>
      <c r="D20" s="28" t="s">
        <v>982</v>
      </c>
      <c r="E20" s="28" t="s">
        <v>522</v>
      </c>
      <c r="F20" s="85">
        <v>500000</v>
      </c>
      <c r="G20" s="29">
        <v>16.09</v>
      </c>
      <c r="H20" s="29" t="s">
        <v>302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44988</v>
      </c>
      <c r="B21" s="29">
        <v>539559</v>
      </c>
      <c r="C21" s="28" t="s">
        <v>981</v>
      </c>
      <c r="D21" s="28" t="s">
        <v>983</v>
      </c>
      <c r="E21" s="28" t="s">
        <v>522</v>
      </c>
      <c r="F21" s="85">
        <v>250000</v>
      </c>
      <c r="G21" s="29">
        <v>16.09</v>
      </c>
      <c r="H21" s="29" t="s">
        <v>302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44988</v>
      </c>
      <c r="B22" s="29">
        <v>512485</v>
      </c>
      <c r="C22" s="28" t="s">
        <v>984</v>
      </c>
      <c r="D22" s="28" t="s">
        <v>985</v>
      </c>
      <c r="E22" s="28" t="s">
        <v>522</v>
      </c>
      <c r="F22" s="85">
        <v>32500</v>
      </c>
      <c r="G22" s="29">
        <v>42.5</v>
      </c>
      <c r="H22" s="29" t="s">
        <v>302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44988</v>
      </c>
      <c r="B23" s="29">
        <v>512485</v>
      </c>
      <c r="C23" s="28" t="s">
        <v>984</v>
      </c>
      <c r="D23" s="28" t="s">
        <v>986</v>
      </c>
      <c r="E23" s="28" t="s">
        <v>523</v>
      </c>
      <c r="F23" s="85">
        <v>54002</v>
      </c>
      <c r="G23" s="29">
        <v>43.12</v>
      </c>
      <c r="H23" s="29" t="s">
        <v>302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44988</v>
      </c>
      <c r="B24" s="29">
        <v>521137</v>
      </c>
      <c r="C24" s="28" t="s">
        <v>987</v>
      </c>
      <c r="D24" s="28" t="s">
        <v>988</v>
      </c>
      <c r="E24" s="28" t="s">
        <v>522</v>
      </c>
      <c r="F24" s="85">
        <v>30010</v>
      </c>
      <c r="G24" s="29">
        <v>6.97</v>
      </c>
      <c r="H24" s="29" t="s">
        <v>302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44988</v>
      </c>
      <c r="B25" s="29">
        <v>521137</v>
      </c>
      <c r="C25" s="28" t="s">
        <v>987</v>
      </c>
      <c r="D25" s="28" t="s">
        <v>988</v>
      </c>
      <c r="E25" s="28" t="s">
        <v>523</v>
      </c>
      <c r="F25" s="85">
        <v>86464</v>
      </c>
      <c r="G25" s="29">
        <v>6.97</v>
      </c>
      <c r="H25" s="29" t="s">
        <v>302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44988</v>
      </c>
      <c r="B26" s="29">
        <v>521137</v>
      </c>
      <c r="C26" s="28" t="s">
        <v>987</v>
      </c>
      <c r="D26" s="28" t="s">
        <v>989</v>
      </c>
      <c r="E26" s="28" t="s">
        <v>522</v>
      </c>
      <c r="F26" s="85">
        <v>50000</v>
      </c>
      <c r="G26" s="29">
        <v>6.31</v>
      </c>
      <c r="H26" s="29" t="s">
        <v>302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44988</v>
      </c>
      <c r="B27" s="29">
        <v>521137</v>
      </c>
      <c r="C27" s="28" t="s">
        <v>987</v>
      </c>
      <c r="D27" s="28" t="s">
        <v>990</v>
      </c>
      <c r="E27" s="28" t="s">
        <v>522</v>
      </c>
      <c r="F27" s="85">
        <v>230004</v>
      </c>
      <c r="G27" s="29">
        <v>6.97</v>
      </c>
      <c r="H27" s="29" t="s">
        <v>302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44988</v>
      </c>
      <c r="B28" s="29">
        <v>521137</v>
      </c>
      <c r="C28" s="28" t="s">
        <v>987</v>
      </c>
      <c r="D28" s="28" t="s">
        <v>991</v>
      </c>
      <c r="E28" s="28" t="s">
        <v>523</v>
      </c>
      <c r="F28" s="85">
        <v>48909</v>
      </c>
      <c r="G28" s="29">
        <v>6.36</v>
      </c>
      <c r="H28" s="29" t="s">
        <v>302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44988</v>
      </c>
      <c r="B29" s="29">
        <v>508980</v>
      </c>
      <c r="C29" s="28" t="s">
        <v>907</v>
      </c>
      <c r="D29" s="28" t="s">
        <v>992</v>
      </c>
      <c r="E29" s="28" t="s">
        <v>522</v>
      </c>
      <c r="F29" s="85">
        <v>105000</v>
      </c>
      <c r="G29" s="29">
        <v>5.71</v>
      </c>
      <c r="H29" s="29" t="s">
        <v>302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44988</v>
      </c>
      <c r="B30" s="29">
        <v>508980</v>
      </c>
      <c r="C30" s="28" t="s">
        <v>907</v>
      </c>
      <c r="D30" s="28" t="s">
        <v>992</v>
      </c>
      <c r="E30" s="28" t="s">
        <v>523</v>
      </c>
      <c r="F30" s="85">
        <v>5000</v>
      </c>
      <c r="G30" s="29">
        <v>5.68</v>
      </c>
      <c r="H30" s="29" t="s">
        <v>302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44988</v>
      </c>
      <c r="B31" s="29">
        <v>508980</v>
      </c>
      <c r="C31" s="28" t="s">
        <v>907</v>
      </c>
      <c r="D31" s="28" t="s">
        <v>935</v>
      </c>
      <c r="E31" s="28" t="s">
        <v>523</v>
      </c>
      <c r="F31" s="85">
        <v>120000</v>
      </c>
      <c r="G31" s="29">
        <v>5.71</v>
      </c>
      <c r="H31" s="29" t="s">
        <v>302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44988</v>
      </c>
      <c r="B32" s="29">
        <v>508980</v>
      </c>
      <c r="C32" s="28" t="s">
        <v>907</v>
      </c>
      <c r="D32" s="28" t="s">
        <v>935</v>
      </c>
      <c r="E32" s="28" t="s">
        <v>522</v>
      </c>
      <c r="F32" s="85">
        <v>50000</v>
      </c>
      <c r="G32" s="29">
        <v>5.71</v>
      </c>
      <c r="H32" s="29" t="s">
        <v>302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44988</v>
      </c>
      <c r="B33" s="29">
        <v>508980</v>
      </c>
      <c r="C33" s="28" t="s">
        <v>907</v>
      </c>
      <c r="D33" s="28" t="s">
        <v>993</v>
      </c>
      <c r="E33" s="28" t="s">
        <v>523</v>
      </c>
      <c r="F33" s="85">
        <v>97966</v>
      </c>
      <c r="G33" s="29">
        <v>5.69</v>
      </c>
      <c r="H33" s="29" t="s">
        <v>302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44988</v>
      </c>
      <c r="B34" s="29">
        <v>508980</v>
      </c>
      <c r="C34" s="28" t="s">
        <v>907</v>
      </c>
      <c r="D34" s="28" t="s">
        <v>994</v>
      </c>
      <c r="E34" s="28" t="s">
        <v>523</v>
      </c>
      <c r="F34" s="85">
        <v>100000</v>
      </c>
      <c r="G34" s="29">
        <v>5.71</v>
      </c>
      <c r="H34" s="29" t="s">
        <v>302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44988</v>
      </c>
      <c r="B35" s="29">
        <v>508980</v>
      </c>
      <c r="C35" s="28" t="s">
        <v>907</v>
      </c>
      <c r="D35" s="28" t="s">
        <v>911</v>
      </c>
      <c r="E35" s="28" t="s">
        <v>523</v>
      </c>
      <c r="F35" s="85">
        <v>740000</v>
      </c>
      <c r="G35" s="29">
        <v>5.71</v>
      </c>
      <c r="H35" s="29" t="s">
        <v>302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44988</v>
      </c>
      <c r="B36" s="29">
        <v>508980</v>
      </c>
      <c r="C36" s="28" t="s">
        <v>907</v>
      </c>
      <c r="D36" s="28" t="s">
        <v>995</v>
      </c>
      <c r="E36" s="28" t="s">
        <v>522</v>
      </c>
      <c r="F36" s="85">
        <v>188588</v>
      </c>
      <c r="G36" s="29">
        <v>5.71</v>
      </c>
      <c r="H36" s="29" t="s">
        <v>302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44988</v>
      </c>
      <c r="B37" s="29">
        <v>508980</v>
      </c>
      <c r="C37" s="28" t="s">
        <v>907</v>
      </c>
      <c r="D37" s="28" t="s">
        <v>996</v>
      </c>
      <c r="E37" s="28" t="s">
        <v>522</v>
      </c>
      <c r="F37" s="85">
        <v>134787</v>
      </c>
      <c r="G37" s="29">
        <v>5.7</v>
      </c>
      <c r="H37" s="29" t="s">
        <v>302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44988</v>
      </c>
      <c r="B38" s="29">
        <v>508980</v>
      </c>
      <c r="C38" s="28" t="s">
        <v>907</v>
      </c>
      <c r="D38" s="28" t="s">
        <v>997</v>
      </c>
      <c r="E38" s="28" t="s">
        <v>523</v>
      </c>
      <c r="F38" s="85">
        <v>145000</v>
      </c>
      <c r="G38" s="29">
        <v>5.71</v>
      </c>
      <c r="H38" s="29" t="s">
        <v>302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44988</v>
      </c>
      <c r="B39" s="29">
        <v>508980</v>
      </c>
      <c r="C39" s="28" t="s">
        <v>907</v>
      </c>
      <c r="D39" s="28" t="s">
        <v>998</v>
      </c>
      <c r="E39" s="28" t="s">
        <v>523</v>
      </c>
      <c r="F39" s="85">
        <v>100000</v>
      </c>
      <c r="G39" s="29">
        <v>5.71</v>
      </c>
      <c r="H39" s="29" t="s">
        <v>302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44988</v>
      </c>
      <c r="B40" s="29">
        <v>508980</v>
      </c>
      <c r="C40" s="28" t="s">
        <v>907</v>
      </c>
      <c r="D40" s="28" t="s">
        <v>998</v>
      </c>
      <c r="E40" s="28" t="s">
        <v>522</v>
      </c>
      <c r="F40" s="85">
        <v>1</v>
      </c>
      <c r="G40" s="29">
        <v>5.71</v>
      </c>
      <c r="H40" s="29" t="s">
        <v>302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44988</v>
      </c>
      <c r="B41" s="29">
        <v>508980</v>
      </c>
      <c r="C41" s="28" t="s">
        <v>907</v>
      </c>
      <c r="D41" s="28" t="s">
        <v>999</v>
      </c>
      <c r="E41" s="28" t="s">
        <v>523</v>
      </c>
      <c r="F41" s="85">
        <v>200000</v>
      </c>
      <c r="G41" s="29">
        <v>5.71</v>
      </c>
      <c r="H41" s="29" t="s">
        <v>302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44988</v>
      </c>
      <c r="B42" s="29">
        <v>508980</v>
      </c>
      <c r="C42" s="28" t="s">
        <v>907</v>
      </c>
      <c r="D42" s="28" t="s">
        <v>899</v>
      </c>
      <c r="E42" s="28" t="s">
        <v>523</v>
      </c>
      <c r="F42" s="85">
        <v>250000</v>
      </c>
      <c r="G42" s="29">
        <v>5.71</v>
      </c>
      <c r="H42" s="29" t="s">
        <v>302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44988</v>
      </c>
      <c r="B43" s="29">
        <v>508980</v>
      </c>
      <c r="C43" s="28" t="s">
        <v>907</v>
      </c>
      <c r="D43" s="28" t="s">
        <v>1000</v>
      </c>
      <c r="E43" s="28" t="s">
        <v>522</v>
      </c>
      <c r="F43" s="85">
        <v>100000</v>
      </c>
      <c r="G43" s="29">
        <v>5.68</v>
      </c>
      <c r="H43" s="29" t="s">
        <v>302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44988</v>
      </c>
      <c r="B44" s="29">
        <v>508980</v>
      </c>
      <c r="C44" s="28" t="s">
        <v>907</v>
      </c>
      <c r="D44" s="28" t="s">
        <v>955</v>
      </c>
      <c r="E44" s="28" t="s">
        <v>523</v>
      </c>
      <c r="F44" s="85">
        <v>100000</v>
      </c>
      <c r="G44" s="29">
        <v>5.71</v>
      </c>
      <c r="H44" s="29" t="s">
        <v>302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44988</v>
      </c>
      <c r="B45" s="29">
        <v>508980</v>
      </c>
      <c r="C45" s="28" t="s">
        <v>907</v>
      </c>
      <c r="D45" s="28" t="s">
        <v>955</v>
      </c>
      <c r="E45" s="28" t="s">
        <v>522</v>
      </c>
      <c r="F45" s="85">
        <v>100</v>
      </c>
      <c r="G45" s="29">
        <v>5.18</v>
      </c>
      <c r="H45" s="29" t="s">
        <v>302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44988</v>
      </c>
      <c r="B46" s="29">
        <v>541083</v>
      </c>
      <c r="C46" s="28" t="s">
        <v>1001</v>
      </c>
      <c r="D46" s="28" t="s">
        <v>1002</v>
      </c>
      <c r="E46" s="28" t="s">
        <v>522</v>
      </c>
      <c r="F46" s="85">
        <v>65250</v>
      </c>
      <c r="G46" s="29">
        <v>450</v>
      </c>
      <c r="H46" s="29" t="s">
        <v>302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44988</v>
      </c>
      <c r="B47" s="29">
        <v>541083</v>
      </c>
      <c r="C47" s="28" t="s">
        <v>1001</v>
      </c>
      <c r="D47" s="28" t="s">
        <v>1003</v>
      </c>
      <c r="E47" s="28" t="s">
        <v>523</v>
      </c>
      <c r="F47" s="85">
        <v>65250</v>
      </c>
      <c r="G47" s="29">
        <v>450</v>
      </c>
      <c r="H47" s="29" t="s">
        <v>302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44988</v>
      </c>
      <c r="B48" s="29">
        <v>523467</v>
      </c>
      <c r="C48" s="28" t="s">
        <v>1004</v>
      </c>
      <c r="D48" s="28" t="s">
        <v>899</v>
      </c>
      <c r="E48" s="28" t="s">
        <v>522</v>
      </c>
      <c r="F48" s="85">
        <v>2500000</v>
      </c>
      <c r="G48" s="29">
        <v>2.2000000000000002</v>
      </c>
      <c r="H48" s="29" t="s">
        <v>302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44988</v>
      </c>
      <c r="B49" s="29">
        <v>538794</v>
      </c>
      <c r="C49" s="28" t="s">
        <v>1005</v>
      </c>
      <c r="D49" s="28" t="s">
        <v>1006</v>
      </c>
      <c r="E49" s="28" t="s">
        <v>522</v>
      </c>
      <c r="F49" s="85">
        <v>30000</v>
      </c>
      <c r="G49" s="29">
        <v>30.42</v>
      </c>
      <c r="H49" s="29" t="s">
        <v>302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44988</v>
      </c>
      <c r="B50" s="29">
        <v>538794</v>
      </c>
      <c r="C50" s="28" t="s">
        <v>1005</v>
      </c>
      <c r="D50" s="28" t="s">
        <v>1007</v>
      </c>
      <c r="E50" s="28" t="s">
        <v>523</v>
      </c>
      <c r="F50" s="85">
        <v>40000</v>
      </c>
      <c r="G50" s="29">
        <v>30.41</v>
      </c>
      <c r="H50" s="29" t="s">
        <v>302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44988</v>
      </c>
      <c r="B51" s="29">
        <v>523475</v>
      </c>
      <c r="C51" s="28" t="s">
        <v>1008</v>
      </c>
      <c r="D51" s="28" t="s">
        <v>1009</v>
      </c>
      <c r="E51" s="28" t="s">
        <v>522</v>
      </c>
      <c r="F51" s="85">
        <v>70792</v>
      </c>
      <c r="G51" s="29">
        <v>191.73</v>
      </c>
      <c r="H51" s="29" t="s">
        <v>302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44988</v>
      </c>
      <c r="B52" s="29">
        <v>523475</v>
      </c>
      <c r="C52" s="28" t="s">
        <v>1008</v>
      </c>
      <c r="D52" s="28" t="s">
        <v>1009</v>
      </c>
      <c r="E52" s="28" t="s">
        <v>523</v>
      </c>
      <c r="F52" s="85">
        <v>58792</v>
      </c>
      <c r="G52" s="29">
        <v>200.99</v>
      </c>
      <c r="H52" s="29" t="s">
        <v>302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44988</v>
      </c>
      <c r="B53" s="29">
        <v>523144</v>
      </c>
      <c r="C53" s="28" t="s">
        <v>1010</v>
      </c>
      <c r="D53" s="28" t="s">
        <v>1011</v>
      </c>
      <c r="E53" s="28" t="s">
        <v>522</v>
      </c>
      <c r="F53" s="85">
        <v>62449</v>
      </c>
      <c r="G53" s="29">
        <v>38.369999999999997</v>
      </c>
      <c r="H53" s="29" t="s">
        <v>302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44988</v>
      </c>
      <c r="B54" s="29">
        <v>523144</v>
      </c>
      <c r="C54" s="28" t="s">
        <v>1010</v>
      </c>
      <c r="D54" s="28" t="s">
        <v>1011</v>
      </c>
      <c r="E54" s="28" t="s">
        <v>523</v>
      </c>
      <c r="F54" s="85">
        <v>98</v>
      </c>
      <c r="G54" s="29">
        <v>39.700000000000003</v>
      </c>
      <c r="H54" s="29" t="s">
        <v>302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44988</v>
      </c>
      <c r="B55" s="29">
        <v>543351</v>
      </c>
      <c r="C55" s="28" t="s">
        <v>1012</v>
      </c>
      <c r="D55" s="28" t="s">
        <v>1013</v>
      </c>
      <c r="E55" s="28" t="s">
        <v>523</v>
      </c>
      <c r="F55" s="85">
        <v>24000</v>
      </c>
      <c r="G55" s="29">
        <v>82.07</v>
      </c>
      <c r="H55" s="29" t="s">
        <v>302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44988</v>
      </c>
      <c r="B56" s="29">
        <v>543351</v>
      </c>
      <c r="C56" s="28" t="s">
        <v>1012</v>
      </c>
      <c r="D56" s="28" t="s">
        <v>956</v>
      </c>
      <c r="E56" s="28" t="s">
        <v>522</v>
      </c>
      <c r="F56" s="85">
        <v>12800</v>
      </c>
      <c r="G56" s="29">
        <v>75.75</v>
      </c>
      <c r="H56" s="29" t="s">
        <v>302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44988</v>
      </c>
      <c r="B57" s="29">
        <v>539584</v>
      </c>
      <c r="C57" s="28" t="s">
        <v>1014</v>
      </c>
      <c r="D57" s="28" t="s">
        <v>1015</v>
      </c>
      <c r="E57" s="28" t="s">
        <v>522</v>
      </c>
      <c r="F57" s="85">
        <v>4894</v>
      </c>
      <c r="G57" s="29">
        <v>1.1200000000000001</v>
      </c>
      <c r="H57" s="29" t="s">
        <v>302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44988</v>
      </c>
      <c r="B58" s="29">
        <v>539584</v>
      </c>
      <c r="C58" s="28" t="s">
        <v>1014</v>
      </c>
      <c r="D58" s="28" t="s">
        <v>1015</v>
      </c>
      <c r="E58" s="28" t="s">
        <v>523</v>
      </c>
      <c r="F58" s="85">
        <v>304000</v>
      </c>
      <c r="G58" s="29">
        <v>1.1200000000000001</v>
      </c>
      <c r="H58" s="29" t="s">
        <v>302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44988</v>
      </c>
      <c r="B59" s="29">
        <v>538923</v>
      </c>
      <c r="C59" s="28" t="s">
        <v>900</v>
      </c>
      <c r="D59" s="28" t="s">
        <v>1016</v>
      </c>
      <c r="E59" s="28" t="s">
        <v>522</v>
      </c>
      <c r="F59" s="85">
        <v>160086</v>
      </c>
      <c r="G59" s="29">
        <v>94.89</v>
      </c>
      <c r="H59" s="29" t="s">
        <v>302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44988</v>
      </c>
      <c r="B60" s="29">
        <v>538923</v>
      </c>
      <c r="C60" s="28" t="s">
        <v>900</v>
      </c>
      <c r="D60" s="28" t="s">
        <v>1017</v>
      </c>
      <c r="E60" s="28" t="s">
        <v>522</v>
      </c>
      <c r="F60" s="85">
        <v>66000</v>
      </c>
      <c r="G60" s="29">
        <v>94.23</v>
      </c>
      <c r="H60" s="29" t="s">
        <v>302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44988</v>
      </c>
      <c r="B61" s="29">
        <v>538923</v>
      </c>
      <c r="C61" s="28" t="s">
        <v>900</v>
      </c>
      <c r="D61" s="28" t="s">
        <v>1018</v>
      </c>
      <c r="E61" s="28" t="s">
        <v>523</v>
      </c>
      <c r="F61" s="85">
        <v>56624</v>
      </c>
      <c r="G61" s="29">
        <v>94.25</v>
      </c>
      <c r="H61" s="29" t="s">
        <v>302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44988</v>
      </c>
      <c r="B62" s="29">
        <v>538923</v>
      </c>
      <c r="C62" s="28" t="s">
        <v>900</v>
      </c>
      <c r="D62" s="28" t="s">
        <v>937</v>
      </c>
      <c r="E62" s="28" t="s">
        <v>523</v>
      </c>
      <c r="F62" s="85">
        <v>50000</v>
      </c>
      <c r="G62" s="29">
        <v>94.4</v>
      </c>
      <c r="H62" s="29" t="s">
        <v>302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44988</v>
      </c>
      <c r="B63" s="29">
        <v>538923</v>
      </c>
      <c r="C63" s="28" t="s">
        <v>900</v>
      </c>
      <c r="D63" s="28" t="s">
        <v>921</v>
      </c>
      <c r="E63" s="28" t="s">
        <v>523</v>
      </c>
      <c r="F63" s="85">
        <v>61000</v>
      </c>
      <c r="G63" s="29">
        <v>94.28</v>
      </c>
      <c r="H63" s="29" t="s">
        <v>302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44988</v>
      </c>
      <c r="B64" s="29">
        <v>538923</v>
      </c>
      <c r="C64" s="28" t="s">
        <v>900</v>
      </c>
      <c r="D64" s="28" t="s">
        <v>1019</v>
      </c>
      <c r="E64" s="28" t="s">
        <v>523</v>
      </c>
      <c r="F64" s="85">
        <v>29069</v>
      </c>
      <c r="G64" s="29">
        <v>97.76</v>
      </c>
      <c r="H64" s="29" t="s">
        <v>302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44988</v>
      </c>
      <c r="B65" s="29">
        <v>512359</v>
      </c>
      <c r="C65" s="28" t="s">
        <v>1020</v>
      </c>
      <c r="D65" s="28" t="s">
        <v>1021</v>
      </c>
      <c r="E65" s="28" t="s">
        <v>522</v>
      </c>
      <c r="F65" s="85">
        <v>1238175</v>
      </c>
      <c r="G65" s="29">
        <v>0.53</v>
      </c>
      <c r="H65" s="29" t="s">
        <v>302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44988</v>
      </c>
      <c r="B66" s="29">
        <v>531644</v>
      </c>
      <c r="C66" s="28" t="s">
        <v>1022</v>
      </c>
      <c r="D66" s="28" t="s">
        <v>1023</v>
      </c>
      <c r="E66" s="28" t="s">
        <v>523</v>
      </c>
      <c r="F66" s="85">
        <v>35863</v>
      </c>
      <c r="G66" s="29">
        <v>12.78</v>
      </c>
      <c r="H66" s="29" t="s">
        <v>302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44988</v>
      </c>
      <c r="B67" s="29">
        <v>513005</v>
      </c>
      <c r="C67" s="28" t="s">
        <v>957</v>
      </c>
      <c r="D67" s="28" t="s">
        <v>959</v>
      </c>
      <c r="E67" s="28" t="s">
        <v>523</v>
      </c>
      <c r="F67" s="85">
        <v>100000</v>
      </c>
      <c r="G67" s="29">
        <v>44.65</v>
      </c>
      <c r="H67" s="29" t="s">
        <v>302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44988</v>
      </c>
      <c r="B68" s="29">
        <v>513005</v>
      </c>
      <c r="C68" s="28" t="s">
        <v>957</v>
      </c>
      <c r="D68" s="28" t="s">
        <v>958</v>
      </c>
      <c r="E68" s="28" t="s">
        <v>522</v>
      </c>
      <c r="F68" s="85">
        <v>100000</v>
      </c>
      <c r="G68" s="29">
        <v>44.65</v>
      </c>
      <c r="H68" s="29" t="s">
        <v>302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44988</v>
      </c>
      <c r="B69" s="29">
        <v>542803</v>
      </c>
      <c r="C69" s="28" t="s">
        <v>912</v>
      </c>
      <c r="D69" s="28" t="s">
        <v>1024</v>
      </c>
      <c r="E69" s="28" t="s">
        <v>522</v>
      </c>
      <c r="F69" s="85">
        <v>50000</v>
      </c>
      <c r="G69" s="29">
        <v>18.399999999999999</v>
      </c>
      <c r="H69" s="29" t="s">
        <v>302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44988</v>
      </c>
      <c r="B70" s="29">
        <v>542803</v>
      </c>
      <c r="C70" s="28" t="s">
        <v>912</v>
      </c>
      <c r="D70" s="28" t="s">
        <v>1025</v>
      </c>
      <c r="E70" s="28" t="s">
        <v>523</v>
      </c>
      <c r="F70" s="85">
        <v>50000</v>
      </c>
      <c r="G70" s="29">
        <v>18.399999999999999</v>
      </c>
      <c r="H70" s="29" t="s">
        <v>302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44988</v>
      </c>
      <c r="B71" s="29" t="s">
        <v>1026</v>
      </c>
      <c r="C71" s="28" t="s">
        <v>1027</v>
      </c>
      <c r="D71" s="28" t="s">
        <v>1028</v>
      </c>
      <c r="E71" s="28" t="s">
        <v>522</v>
      </c>
      <c r="F71" s="85">
        <v>157317</v>
      </c>
      <c r="G71" s="29">
        <v>22.23</v>
      </c>
      <c r="H71" s="29" t="s">
        <v>871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44988</v>
      </c>
      <c r="B72" s="29" t="s">
        <v>1026</v>
      </c>
      <c r="C72" s="28" t="s">
        <v>1027</v>
      </c>
      <c r="D72" s="28" t="s">
        <v>1029</v>
      </c>
      <c r="E72" s="28" t="s">
        <v>522</v>
      </c>
      <c r="F72" s="85">
        <v>100000</v>
      </c>
      <c r="G72" s="29">
        <v>22</v>
      </c>
      <c r="H72" s="29" t="s">
        <v>871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44988</v>
      </c>
      <c r="B73" s="29" t="s">
        <v>1026</v>
      </c>
      <c r="C73" s="28" t="s">
        <v>1027</v>
      </c>
      <c r="D73" s="28" t="s">
        <v>1030</v>
      </c>
      <c r="E73" s="28" t="s">
        <v>522</v>
      </c>
      <c r="F73" s="85">
        <v>5000</v>
      </c>
      <c r="G73" s="29">
        <v>22.3</v>
      </c>
      <c r="H73" s="29" t="s">
        <v>871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44988</v>
      </c>
      <c r="B74" s="29" t="s">
        <v>1031</v>
      </c>
      <c r="C74" s="28" t="s">
        <v>1032</v>
      </c>
      <c r="D74" s="28" t="s">
        <v>1033</v>
      </c>
      <c r="E74" s="28" t="s">
        <v>522</v>
      </c>
      <c r="F74" s="85">
        <v>40000</v>
      </c>
      <c r="G74" s="29">
        <v>120</v>
      </c>
      <c r="H74" s="29" t="s">
        <v>871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44988</v>
      </c>
      <c r="B75" s="29" t="s">
        <v>1034</v>
      </c>
      <c r="C75" s="28" t="s">
        <v>1035</v>
      </c>
      <c r="D75" s="28" t="s">
        <v>1036</v>
      </c>
      <c r="E75" s="28" t="s">
        <v>522</v>
      </c>
      <c r="F75" s="85">
        <v>64000</v>
      </c>
      <c r="G75" s="29">
        <v>155</v>
      </c>
      <c r="H75" s="29" t="s">
        <v>871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44988</v>
      </c>
      <c r="B76" s="29" t="s">
        <v>1037</v>
      </c>
      <c r="C76" s="28" t="s">
        <v>1038</v>
      </c>
      <c r="D76" s="28" t="s">
        <v>1039</v>
      </c>
      <c r="E76" s="28" t="s">
        <v>522</v>
      </c>
      <c r="F76" s="85">
        <v>37050000</v>
      </c>
      <c r="G76" s="29">
        <v>299.33999999999997</v>
      </c>
      <c r="H76" s="29" t="s">
        <v>871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44988</v>
      </c>
      <c r="B77" s="29" t="s">
        <v>1037</v>
      </c>
      <c r="C77" s="28" t="s">
        <v>1038</v>
      </c>
      <c r="D77" s="28" t="s">
        <v>1040</v>
      </c>
      <c r="E77" s="28" t="s">
        <v>522</v>
      </c>
      <c r="F77" s="85">
        <v>5570523</v>
      </c>
      <c r="G77" s="29">
        <v>299.33999999999997</v>
      </c>
      <c r="H77" s="29" t="s">
        <v>871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44988</v>
      </c>
      <c r="B78" s="29" t="s">
        <v>1041</v>
      </c>
      <c r="C78" s="28" t="s">
        <v>1042</v>
      </c>
      <c r="D78" s="28" t="s">
        <v>1043</v>
      </c>
      <c r="E78" s="28" t="s">
        <v>522</v>
      </c>
      <c r="F78" s="85">
        <v>160290</v>
      </c>
      <c r="G78" s="29">
        <v>199.22</v>
      </c>
      <c r="H78" s="29" t="s">
        <v>871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44988</v>
      </c>
      <c r="B79" s="29" t="s">
        <v>150</v>
      </c>
      <c r="C79" s="28" t="s">
        <v>1044</v>
      </c>
      <c r="D79" s="28" t="s">
        <v>1045</v>
      </c>
      <c r="E79" s="28" t="s">
        <v>522</v>
      </c>
      <c r="F79" s="85">
        <v>4800000</v>
      </c>
      <c r="G79" s="29">
        <v>106.59</v>
      </c>
      <c r="H79" s="29" t="s">
        <v>871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44988</v>
      </c>
      <c r="B80" s="29" t="s">
        <v>960</v>
      </c>
      <c r="C80" s="28" t="s">
        <v>961</v>
      </c>
      <c r="D80" s="28" t="s">
        <v>940</v>
      </c>
      <c r="E80" s="28" t="s">
        <v>522</v>
      </c>
      <c r="F80" s="85">
        <v>378313</v>
      </c>
      <c r="G80" s="29">
        <v>11.29</v>
      </c>
      <c r="H80" s="29" t="s">
        <v>871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44988</v>
      </c>
      <c r="B81" s="29" t="s">
        <v>962</v>
      </c>
      <c r="C81" s="28" t="s">
        <v>963</v>
      </c>
      <c r="D81" s="28" t="s">
        <v>1046</v>
      </c>
      <c r="E81" s="28" t="s">
        <v>522</v>
      </c>
      <c r="F81" s="85">
        <v>54000</v>
      </c>
      <c r="G81" s="29">
        <v>6.7</v>
      </c>
      <c r="H81" s="29" t="s">
        <v>871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44988</v>
      </c>
      <c r="B82" s="29" t="s">
        <v>1047</v>
      </c>
      <c r="C82" s="28" t="s">
        <v>1048</v>
      </c>
      <c r="D82" s="28" t="s">
        <v>1049</v>
      </c>
      <c r="E82" s="28" t="s">
        <v>522</v>
      </c>
      <c r="F82" s="85">
        <v>88991</v>
      </c>
      <c r="G82" s="29">
        <v>270.62</v>
      </c>
      <c r="H82" s="29" t="s">
        <v>871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44988</v>
      </c>
      <c r="B83" s="29" t="s">
        <v>938</v>
      </c>
      <c r="C83" s="28" t="s">
        <v>939</v>
      </c>
      <c r="D83" s="28" t="s">
        <v>965</v>
      </c>
      <c r="E83" s="28" t="s">
        <v>522</v>
      </c>
      <c r="F83" s="85">
        <v>555250</v>
      </c>
      <c r="G83" s="29">
        <v>22.97</v>
      </c>
      <c r="H83" s="29" t="s">
        <v>871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44988</v>
      </c>
      <c r="B84" s="29" t="s">
        <v>938</v>
      </c>
      <c r="C84" s="28" t="s">
        <v>939</v>
      </c>
      <c r="D84" s="28" t="s">
        <v>940</v>
      </c>
      <c r="E84" s="28" t="s">
        <v>522</v>
      </c>
      <c r="F84" s="85">
        <v>622495</v>
      </c>
      <c r="G84" s="29">
        <v>22.8</v>
      </c>
      <c r="H84" s="29" t="s">
        <v>871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44988</v>
      </c>
      <c r="B85" s="29" t="s">
        <v>1050</v>
      </c>
      <c r="C85" s="28" t="s">
        <v>1051</v>
      </c>
      <c r="D85" s="28" t="s">
        <v>1052</v>
      </c>
      <c r="E85" s="28" t="s">
        <v>522</v>
      </c>
      <c r="F85" s="85">
        <v>57341</v>
      </c>
      <c r="G85" s="29">
        <v>19.29</v>
      </c>
      <c r="H85" s="29" t="s">
        <v>871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44988</v>
      </c>
      <c r="B86" s="29" t="s">
        <v>943</v>
      </c>
      <c r="C86" s="28" t="s">
        <v>944</v>
      </c>
      <c r="D86" s="28" t="s">
        <v>1033</v>
      </c>
      <c r="E86" s="28" t="s">
        <v>522</v>
      </c>
      <c r="F86" s="85">
        <v>94000</v>
      </c>
      <c r="G86" s="29">
        <v>62.7</v>
      </c>
      <c r="H86" s="29" t="s">
        <v>871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44988</v>
      </c>
      <c r="B87" s="29" t="s">
        <v>1026</v>
      </c>
      <c r="C87" s="28" t="s">
        <v>1027</v>
      </c>
      <c r="D87" s="28" t="s">
        <v>1053</v>
      </c>
      <c r="E87" s="28" t="s">
        <v>523</v>
      </c>
      <c r="F87" s="85">
        <v>180000</v>
      </c>
      <c r="G87" s="29">
        <v>22.2</v>
      </c>
      <c r="H87" s="29" t="s">
        <v>871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44988</v>
      </c>
      <c r="B88" s="29" t="s">
        <v>1026</v>
      </c>
      <c r="C88" s="28" t="s">
        <v>1027</v>
      </c>
      <c r="D88" s="28" t="s">
        <v>1030</v>
      </c>
      <c r="E88" s="28" t="s">
        <v>523</v>
      </c>
      <c r="F88" s="85">
        <v>200000</v>
      </c>
      <c r="G88" s="29">
        <v>22</v>
      </c>
      <c r="H88" s="29" t="s">
        <v>871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44988</v>
      </c>
      <c r="B89" s="29" t="s">
        <v>1026</v>
      </c>
      <c r="C89" s="28" t="s">
        <v>1027</v>
      </c>
      <c r="D89" s="28" t="s">
        <v>1028</v>
      </c>
      <c r="E89" s="28" t="s">
        <v>523</v>
      </c>
      <c r="F89" s="85">
        <v>157317</v>
      </c>
      <c r="G89" s="29">
        <v>22.65</v>
      </c>
      <c r="H89" s="29" t="s">
        <v>871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44988</v>
      </c>
      <c r="B90" s="29" t="s">
        <v>1031</v>
      </c>
      <c r="C90" s="28" t="s">
        <v>1032</v>
      </c>
      <c r="D90" s="28" t="s">
        <v>966</v>
      </c>
      <c r="E90" s="28" t="s">
        <v>523</v>
      </c>
      <c r="F90" s="85">
        <v>40000</v>
      </c>
      <c r="G90" s="29">
        <v>120</v>
      </c>
      <c r="H90" s="29" t="s">
        <v>871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44988</v>
      </c>
      <c r="B91" s="29" t="s">
        <v>1034</v>
      </c>
      <c r="C91" s="28" t="s">
        <v>1035</v>
      </c>
      <c r="D91" s="28" t="s">
        <v>1054</v>
      </c>
      <c r="E91" s="28" t="s">
        <v>523</v>
      </c>
      <c r="F91" s="85">
        <v>64000</v>
      </c>
      <c r="G91" s="29">
        <v>155</v>
      </c>
      <c r="H91" s="29" t="s">
        <v>871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44988</v>
      </c>
      <c r="B92" s="29" t="s">
        <v>1037</v>
      </c>
      <c r="C92" s="28" t="s">
        <v>1038</v>
      </c>
      <c r="D92" s="28" t="s">
        <v>1055</v>
      </c>
      <c r="E92" s="28" t="s">
        <v>523</v>
      </c>
      <c r="F92" s="85">
        <v>42620523</v>
      </c>
      <c r="G92" s="29">
        <v>299.33999999999997</v>
      </c>
      <c r="H92" s="29" t="s">
        <v>871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44988</v>
      </c>
      <c r="B93" s="29" t="s">
        <v>1041</v>
      </c>
      <c r="C93" s="28" t="s">
        <v>1042</v>
      </c>
      <c r="D93" s="28" t="s">
        <v>1056</v>
      </c>
      <c r="E93" s="28" t="s">
        <v>523</v>
      </c>
      <c r="F93" s="85">
        <v>158574</v>
      </c>
      <c r="G93" s="29">
        <v>199.21</v>
      </c>
      <c r="H93" s="29" t="s">
        <v>871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44988</v>
      </c>
      <c r="B94" s="29" t="s">
        <v>1057</v>
      </c>
      <c r="C94" s="28" t="s">
        <v>1058</v>
      </c>
      <c r="D94" s="28" t="s">
        <v>1059</v>
      </c>
      <c r="E94" s="28" t="s">
        <v>523</v>
      </c>
      <c r="F94" s="85">
        <v>25000000</v>
      </c>
      <c r="G94" s="29">
        <v>10.44</v>
      </c>
      <c r="H94" s="29" t="s">
        <v>871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44988</v>
      </c>
      <c r="B95" s="29" t="s">
        <v>962</v>
      </c>
      <c r="C95" s="28" t="s">
        <v>963</v>
      </c>
      <c r="D95" s="28" t="s">
        <v>964</v>
      </c>
      <c r="E95" s="28" t="s">
        <v>523</v>
      </c>
      <c r="F95" s="85">
        <v>54000</v>
      </c>
      <c r="G95" s="29">
        <v>6.7</v>
      </c>
      <c r="H95" s="29" t="s">
        <v>871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44988</v>
      </c>
      <c r="B96" s="29" t="s">
        <v>1060</v>
      </c>
      <c r="C96" s="28" t="s">
        <v>1061</v>
      </c>
      <c r="D96" s="28" t="s">
        <v>1062</v>
      </c>
      <c r="E96" s="28" t="s">
        <v>523</v>
      </c>
      <c r="F96" s="85">
        <v>300000</v>
      </c>
      <c r="G96" s="29">
        <v>55</v>
      </c>
      <c r="H96" s="29" t="s">
        <v>871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44988</v>
      </c>
      <c r="B97" s="29" t="s">
        <v>1047</v>
      </c>
      <c r="C97" s="28" t="s">
        <v>1048</v>
      </c>
      <c r="D97" s="28" t="s">
        <v>1049</v>
      </c>
      <c r="E97" s="28" t="s">
        <v>523</v>
      </c>
      <c r="F97" s="85">
        <v>88991</v>
      </c>
      <c r="G97" s="29">
        <v>270.7</v>
      </c>
      <c r="H97" s="29" t="s">
        <v>871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44988</v>
      </c>
      <c r="B98" s="29" t="s">
        <v>938</v>
      </c>
      <c r="C98" s="28" t="s">
        <v>939</v>
      </c>
      <c r="D98" s="28" t="s">
        <v>940</v>
      </c>
      <c r="E98" s="28" t="s">
        <v>523</v>
      </c>
      <c r="F98" s="85">
        <v>686580</v>
      </c>
      <c r="G98" s="29">
        <v>21.74</v>
      </c>
      <c r="H98" s="29" t="s">
        <v>871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44988</v>
      </c>
      <c r="B99" s="29" t="s">
        <v>938</v>
      </c>
      <c r="C99" s="28" t="s">
        <v>939</v>
      </c>
      <c r="D99" s="28" t="s">
        <v>965</v>
      </c>
      <c r="E99" s="28" t="s">
        <v>523</v>
      </c>
      <c r="F99" s="85">
        <v>555250</v>
      </c>
      <c r="G99" s="29">
        <v>22.75</v>
      </c>
      <c r="H99" s="29" t="s">
        <v>871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44988</v>
      </c>
      <c r="B100" s="29" t="s">
        <v>941</v>
      </c>
      <c r="C100" s="28" t="s">
        <v>942</v>
      </c>
      <c r="D100" s="28" t="s">
        <v>1063</v>
      </c>
      <c r="E100" s="28" t="s">
        <v>523</v>
      </c>
      <c r="F100" s="85">
        <v>106179</v>
      </c>
      <c r="G100" s="29">
        <v>179.95</v>
      </c>
      <c r="H100" s="29" t="s">
        <v>871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44988</v>
      </c>
      <c r="B101" s="29" t="s">
        <v>1050</v>
      </c>
      <c r="C101" s="28" t="s">
        <v>1051</v>
      </c>
      <c r="D101" s="28" t="s">
        <v>1052</v>
      </c>
      <c r="E101" s="28" t="s">
        <v>523</v>
      </c>
      <c r="F101" s="85">
        <v>43610</v>
      </c>
      <c r="G101" s="29">
        <v>20.059999999999999</v>
      </c>
      <c r="H101" s="29" t="s">
        <v>871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44988</v>
      </c>
      <c r="B102" s="29" t="s">
        <v>943</v>
      </c>
      <c r="C102" s="28" t="s">
        <v>944</v>
      </c>
      <c r="D102" s="28" t="s">
        <v>966</v>
      </c>
      <c r="E102" s="28" t="s">
        <v>523</v>
      </c>
      <c r="F102" s="85">
        <v>106000</v>
      </c>
      <c r="G102" s="29">
        <v>62.72</v>
      </c>
      <c r="H102" s="29" t="s">
        <v>871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/>
      <c r="B103" s="29"/>
      <c r="C103" s="28"/>
      <c r="D103" s="28"/>
      <c r="E103" s="28"/>
      <c r="F103" s="85"/>
      <c r="G103" s="29"/>
      <c r="H103" s="29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/>
      <c r="B104" s="29"/>
      <c r="C104" s="28"/>
      <c r="D104" s="28"/>
      <c r="E104" s="28"/>
      <c r="F104" s="85"/>
      <c r="G104" s="29"/>
      <c r="H104" s="29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/>
      <c r="B105" s="29"/>
      <c r="C105" s="28"/>
      <c r="D105" s="28"/>
      <c r="E105" s="28"/>
      <c r="F105" s="85"/>
      <c r="G105" s="29"/>
      <c r="H105" s="29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/>
      <c r="B106" s="29"/>
      <c r="C106" s="28"/>
      <c r="D106" s="28"/>
      <c r="E106" s="28"/>
      <c r="F106" s="85"/>
      <c r="G106" s="29"/>
      <c r="H106" s="29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/>
      <c r="B107" s="29"/>
      <c r="C107" s="28"/>
      <c r="D107" s="28"/>
      <c r="E107" s="28"/>
      <c r="F107" s="85"/>
      <c r="G107" s="29"/>
      <c r="H107" s="29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/>
      <c r="B108" s="29"/>
      <c r="C108" s="28"/>
      <c r="D108" s="28"/>
      <c r="E108" s="28"/>
      <c r="F108" s="85"/>
      <c r="G108" s="29"/>
      <c r="H108" s="29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/>
      <c r="B109" s="29"/>
      <c r="C109" s="28"/>
      <c r="D109" s="28"/>
      <c r="E109" s="28"/>
      <c r="F109" s="85"/>
      <c r="G109" s="29"/>
      <c r="H109" s="29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/>
      <c r="B110" s="29"/>
      <c r="C110" s="28"/>
      <c r="D110" s="28"/>
      <c r="E110" s="28"/>
      <c r="F110" s="85"/>
      <c r="G110" s="29"/>
      <c r="H110" s="29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/>
      <c r="B111" s="29"/>
      <c r="C111" s="28"/>
      <c r="D111" s="28"/>
      <c r="E111" s="28"/>
      <c r="F111" s="85"/>
      <c r="G111" s="29"/>
      <c r="H111" s="29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/>
      <c r="B112" s="29"/>
      <c r="C112" s="28"/>
      <c r="D112" s="28"/>
      <c r="E112" s="28"/>
      <c r="F112" s="85"/>
      <c r="G112" s="29"/>
      <c r="H112" s="29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/>
      <c r="B113" s="29"/>
      <c r="C113" s="28"/>
      <c r="D113" s="28"/>
      <c r="E113" s="28"/>
      <c r="F113" s="85"/>
      <c r="G113" s="29"/>
      <c r="H113" s="29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/>
      <c r="B114" s="29"/>
      <c r="C114" s="28"/>
      <c r="D114" s="28"/>
      <c r="E114" s="28"/>
      <c r="F114" s="85"/>
      <c r="G114" s="29"/>
      <c r="H114" s="29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/>
      <c r="B115" s="29"/>
      <c r="C115" s="28"/>
      <c r="D115" s="28"/>
      <c r="E115" s="28"/>
      <c r="F115" s="85"/>
      <c r="G115" s="29"/>
      <c r="H115" s="29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/>
      <c r="B116" s="29"/>
      <c r="C116" s="28"/>
      <c r="D116" s="28"/>
      <c r="E116" s="28"/>
      <c r="F116" s="85"/>
      <c r="G116" s="29"/>
      <c r="H116" s="29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/>
      <c r="B117" s="29"/>
      <c r="C117" s="28"/>
      <c r="D117" s="28"/>
      <c r="E117" s="28"/>
      <c r="F117" s="85"/>
      <c r="G117" s="29"/>
      <c r="H117" s="29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/>
      <c r="B118" s="29"/>
      <c r="C118" s="28"/>
      <c r="D118" s="28"/>
      <c r="E118" s="28"/>
      <c r="F118" s="85"/>
      <c r="G118" s="29"/>
      <c r="H118" s="29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/>
      <c r="B119" s="29"/>
      <c r="C119" s="28"/>
      <c r="D119" s="28"/>
      <c r="E119" s="28"/>
      <c r="F119" s="85"/>
      <c r="G119" s="29"/>
      <c r="H119" s="29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/>
      <c r="B120" s="29"/>
      <c r="C120" s="28"/>
      <c r="D120" s="28"/>
      <c r="E120" s="28"/>
      <c r="F120" s="85"/>
      <c r="G120" s="29"/>
      <c r="H120" s="29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/>
      <c r="B121" s="29"/>
      <c r="C121" s="28"/>
      <c r="D121" s="28"/>
      <c r="E121" s="28"/>
      <c r="F121" s="85"/>
      <c r="G121" s="29"/>
      <c r="H121" s="29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/>
      <c r="B122" s="29"/>
      <c r="C122" s="28"/>
      <c r="D122" s="28"/>
      <c r="E122" s="28"/>
      <c r="F122" s="85"/>
      <c r="G122" s="29"/>
      <c r="H122" s="29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/>
      <c r="B123" s="29"/>
      <c r="C123" s="28"/>
      <c r="D123" s="28"/>
      <c r="E123" s="28"/>
      <c r="F123" s="85"/>
      <c r="G123" s="29"/>
      <c r="H123" s="29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/>
      <c r="B124" s="29"/>
      <c r="C124" s="28"/>
      <c r="D124" s="28"/>
      <c r="E124" s="28"/>
      <c r="F124" s="85"/>
      <c r="G124" s="29"/>
      <c r="H124" s="29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/>
      <c r="B125" s="29"/>
      <c r="C125" s="28"/>
      <c r="D125" s="28"/>
      <c r="E125" s="28"/>
      <c r="F125" s="85"/>
      <c r="G125" s="29"/>
      <c r="H125" s="29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/>
      <c r="B126" s="29"/>
      <c r="C126" s="28"/>
      <c r="D126" s="28"/>
      <c r="E126" s="28"/>
      <c r="F126" s="85"/>
      <c r="G126" s="29"/>
      <c r="H126" s="29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/>
      <c r="B127" s="29"/>
      <c r="C127" s="28"/>
      <c r="D127" s="28"/>
      <c r="E127" s="28"/>
      <c r="F127" s="85"/>
      <c r="G127" s="29"/>
      <c r="H127" s="29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/>
      <c r="B128" s="29"/>
      <c r="C128" s="28"/>
      <c r="D128" s="28"/>
      <c r="E128" s="28"/>
      <c r="F128" s="85"/>
      <c r="G128" s="29"/>
      <c r="H128" s="29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/>
      <c r="B129" s="29"/>
      <c r="C129" s="28"/>
      <c r="D129" s="28"/>
      <c r="E129" s="28"/>
      <c r="F129" s="85"/>
      <c r="G129" s="29"/>
      <c r="H129" s="29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/>
      <c r="B130" s="29"/>
      <c r="C130" s="28"/>
      <c r="D130" s="28"/>
      <c r="E130" s="28"/>
      <c r="F130" s="85"/>
      <c r="G130" s="29"/>
      <c r="H130" s="29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/>
      <c r="B131" s="29"/>
      <c r="C131" s="28"/>
      <c r="D131" s="28"/>
      <c r="E131" s="28"/>
      <c r="F131" s="85"/>
      <c r="G131" s="29"/>
      <c r="H131" s="29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/>
      <c r="B132" s="29"/>
      <c r="C132" s="28"/>
      <c r="D132" s="28"/>
      <c r="E132" s="28"/>
      <c r="F132" s="85"/>
      <c r="G132" s="29"/>
      <c r="H132" s="29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/>
      <c r="B133" s="29"/>
      <c r="C133" s="28"/>
      <c r="D133" s="28"/>
      <c r="E133" s="28"/>
      <c r="F133" s="85"/>
      <c r="G133" s="29"/>
      <c r="H133" s="29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/>
      <c r="B134" s="29"/>
      <c r="C134" s="28"/>
      <c r="D134" s="28"/>
      <c r="E134" s="28"/>
      <c r="F134" s="85"/>
      <c r="G134" s="29"/>
      <c r="H134" s="2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BD440"/>
  <sheetViews>
    <sheetView zoomScale="85" zoomScaleNormal="85" workbookViewId="0">
      <selection activeCell="J27" sqref="J27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39" t="s">
        <v>282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934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44991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524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514</v>
      </c>
      <c r="C9" s="94"/>
      <c r="D9" s="95" t="s">
        <v>525</v>
      </c>
      <c r="E9" s="94" t="s">
        <v>526</v>
      </c>
      <c r="F9" s="94" t="s">
        <v>527</v>
      </c>
      <c r="G9" s="94" t="s">
        <v>528</v>
      </c>
      <c r="H9" s="94" t="s">
        <v>529</v>
      </c>
      <c r="I9" s="94" t="s">
        <v>530</v>
      </c>
      <c r="J9" s="93" t="s">
        <v>531</v>
      </c>
      <c r="K9" s="94" t="s">
        <v>532</v>
      </c>
      <c r="L9" s="96" t="s">
        <v>533</v>
      </c>
      <c r="M9" s="96" t="s">
        <v>534</v>
      </c>
      <c r="N9" s="94" t="s">
        <v>535</v>
      </c>
      <c r="O9" s="95" t="s">
        <v>536</v>
      </c>
      <c r="P9" s="94" t="s">
        <v>765</v>
      </c>
      <c r="Q9" s="1"/>
      <c r="R9" s="6"/>
      <c r="S9" s="1"/>
      <c r="T9" s="1"/>
      <c r="U9" s="1"/>
      <c r="V9" s="1"/>
      <c r="W9" s="1"/>
      <c r="X9" s="1"/>
    </row>
    <row r="10" spans="1:56" s="198" customFormat="1" ht="13.9" customHeight="1">
      <c r="A10" s="304">
        <v>1</v>
      </c>
      <c r="B10" s="305">
        <v>44896</v>
      </c>
      <c r="C10" s="306"/>
      <c r="D10" s="307" t="s">
        <v>197</v>
      </c>
      <c r="E10" s="308" t="s">
        <v>875</v>
      </c>
      <c r="F10" s="304">
        <v>3380</v>
      </c>
      <c r="G10" s="304">
        <v>3140</v>
      </c>
      <c r="H10" s="304">
        <v>3565</v>
      </c>
      <c r="I10" s="309" t="s">
        <v>866</v>
      </c>
      <c r="J10" s="291" t="s">
        <v>886</v>
      </c>
      <c r="K10" s="291">
        <f t="shared" ref="K10" si="0">H10-F10</f>
        <v>185</v>
      </c>
      <c r="L10" s="292">
        <f t="shared" ref="L10" si="1">(F10*-0.7)/100</f>
        <v>-23.66</v>
      </c>
      <c r="M10" s="293">
        <f t="shared" ref="M10" si="2">(K10+L10)/F10</f>
        <v>4.773372781065089E-2</v>
      </c>
      <c r="N10" s="291" t="s">
        <v>537</v>
      </c>
      <c r="O10" s="294">
        <v>44973</v>
      </c>
      <c r="P10" s="291"/>
      <c r="Q10" s="197"/>
      <c r="R10" s="197" t="s">
        <v>538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</row>
    <row r="11" spans="1:56" ht="13.9" customHeight="1">
      <c r="A11" s="245">
        <v>2</v>
      </c>
      <c r="B11" s="244">
        <v>44936</v>
      </c>
      <c r="C11" s="250"/>
      <c r="D11" s="251" t="s">
        <v>75</v>
      </c>
      <c r="E11" s="252" t="s">
        <v>539</v>
      </c>
      <c r="F11" s="245" t="s">
        <v>873</v>
      </c>
      <c r="G11" s="245">
        <v>735</v>
      </c>
      <c r="H11" s="245"/>
      <c r="I11" s="253" t="s">
        <v>874</v>
      </c>
      <c r="J11" s="246" t="s">
        <v>540</v>
      </c>
      <c r="K11" s="246"/>
      <c r="L11" s="247"/>
      <c r="M11" s="248"/>
      <c r="N11" s="246"/>
      <c r="O11" s="249"/>
      <c r="P11" s="247"/>
      <c r="Q11" s="197"/>
      <c r="R11" s="197" t="s">
        <v>538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</row>
    <row r="12" spans="1:56" ht="13.9" customHeight="1">
      <c r="A12" s="289">
        <v>3</v>
      </c>
      <c r="B12" s="285">
        <v>44950</v>
      </c>
      <c r="C12" s="286"/>
      <c r="D12" s="287" t="s">
        <v>764</v>
      </c>
      <c r="E12" s="288" t="s">
        <v>539</v>
      </c>
      <c r="F12" s="289">
        <v>1435</v>
      </c>
      <c r="G12" s="289">
        <v>1340</v>
      </c>
      <c r="H12" s="289">
        <v>1512.5</v>
      </c>
      <c r="I12" s="290" t="s">
        <v>877</v>
      </c>
      <c r="J12" s="291" t="s">
        <v>879</v>
      </c>
      <c r="K12" s="291">
        <f t="shared" ref="K12" si="3">H12-F12</f>
        <v>77.5</v>
      </c>
      <c r="L12" s="292">
        <f t="shared" ref="L12" si="4">(F12*-0.7)/100</f>
        <v>-10.044999999999998</v>
      </c>
      <c r="M12" s="293">
        <f t="shared" ref="M12" si="5">(K12+L12)/F12</f>
        <v>4.7006968641114984E-2</v>
      </c>
      <c r="N12" s="291" t="s">
        <v>537</v>
      </c>
      <c r="O12" s="294">
        <v>44957</v>
      </c>
      <c r="P12" s="291"/>
      <c r="Q12" s="197"/>
      <c r="R12" s="197" t="s">
        <v>801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</row>
    <row r="13" spans="1:56" ht="13.9" customHeight="1">
      <c r="A13" s="245">
        <v>4</v>
      </c>
      <c r="B13" s="244">
        <v>44958</v>
      </c>
      <c r="C13" s="250"/>
      <c r="D13" s="251" t="s">
        <v>61</v>
      </c>
      <c r="E13" s="252" t="s">
        <v>567</v>
      </c>
      <c r="F13" s="245" t="s">
        <v>880</v>
      </c>
      <c r="G13" s="245">
        <v>790</v>
      </c>
      <c r="H13" s="245"/>
      <c r="I13" s="253" t="s">
        <v>881</v>
      </c>
      <c r="J13" s="246" t="s">
        <v>540</v>
      </c>
      <c r="K13" s="246"/>
      <c r="L13" s="247"/>
      <c r="M13" s="248"/>
      <c r="N13" s="246"/>
      <c r="O13" s="249"/>
      <c r="P13" s="247"/>
      <c r="Q13" s="197"/>
      <c r="R13" s="197" t="s">
        <v>538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</row>
    <row r="14" spans="1:56" ht="13.9" customHeight="1">
      <c r="A14" s="245">
        <v>5</v>
      </c>
      <c r="B14" s="244">
        <v>44963</v>
      </c>
      <c r="C14" s="250"/>
      <c r="D14" s="251" t="s">
        <v>883</v>
      </c>
      <c r="E14" s="252" t="s">
        <v>567</v>
      </c>
      <c r="F14" s="245" t="s">
        <v>887</v>
      </c>
      <c r="G14" s="245">
        <v>660</v>
      </c>
      <c r="H14" s="245"/>
      <c r="I14" s="253" t="s">
        <v>884</v>
      </c>
      <c r="J14" s="246" t="s">
        <v>540</v>
      </c>
      <c r="K14" s="246"/>
      <c r="L14" s="247"/>
      <c r="M14" s="248"/>
      <c r="N14" s="246"/>
      <c r="O14" s="249"/>
      <c r="P14" s="247"/>
      <c r="Q14" s="197"/>
      <c r="R14" s="197" t="s">
        <v>538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</row>
    <row r="15" spans="1:56" ht="13.9" customHeight="1">
      <c r="A15" s="245">
        <v>6</v>
      </c>
      <c r="B15" s="244">
        <v>44973</v>
      </c>
      <c r="C15" s="250"/>
      <c r="D15" s="251" t="s">
        <v>174</v>
      </c>
      <c r="E15" s="252" t="s">
        <v>567</v>
      </c>
      <c r="F15" s="245" t="s">
        <v>888</v>
      </c>
      <c r="G15" s="245">
        <v>2170</v>
      </c>
      <c r="H15" s="245"/>
      <c r="I15" s="253" t="s">
        <v>889</v>
      </c>
      <c r="J15" s="246" t="s">
        <v>540</v>
      </c>
      <c r="K15" s="246"/>
      <c r="L15" s="247"/>
      <c r="M15" s="248"/>
      <c r="N15" s="246"/>
      <c r="O15" s="249"/>
      <c r="P15" s="247"/>
      <c r="Q15" s="197"/>
      <c r="R15" s="197" t="s">
        <v>538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</row>
    <row r="16" spans="1:56" ht="13.9" customHeight="1">
      <c r="A16" s="245">
        <v>7</v>
      </c>
      <c r="B16" s="244">
        <v>44977</v>
      </c>
      <c r="C16" s="250"/>
      <c r="D16" s="251" t="s">
        <v>860</v>
      </c>
      <c r="E16" s="252" t="s">
        <v>567</v>
      </c>
      <c r="F16" s="245" t="s">
        <v>892</v>
      </c>
      <c r="G16" s="245">
        <v>425</v>
      </c>
      <c r="H16" s="245"/>
      <c r="I16" s="253" t="s">
        <v>890</v>
      </c>
      <c r="J16" s="246" t="s">
        <v>540</v>
      </c>
      <c r="K16" s="246"/>
      <c r="L16" s="247"/>
      <c r="M16" s="248"/>
      <c r="N16" s="246"/>
      <c r="O16" s="249"/>
      <c r="P16" s="247"/>
      <c r="Q16" s="197"/>
      <c r="R16" s="197" t="s">
        <v>538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</row>
    <row r="17" spans="1:56" ht="13.9" customHeight="1">
      <c r="A17" s="350">
        <v>8</v>
      </c>
      <c r="B17" s="310">
        <v>44978</v>
      </c>
      <c r="C17" s="351"/>
      <c r="D17" s="352" t="s">
        <v>82</v>
      </c>
      <c r="E17" s="353" t="s">
        <v>567</v>
      </c>
      <c r="F17" s="350">
        <v>284.5</v>
      </c>
      <c r="G17" s="350">
        <v>268</v>
      </c>
      <c r="H17" s="350">
        <v>303.5</v>
      </c>
      <c r="I17" s="354" t="s">
        <v>893</v>
      </c>
      <c r="J17" s="276" t="s">
        <v>1064</v>
      </c>
      <c r="K17" s="276">
        <f t="shared" ref="K17" si="6">H17-F17</f>
        <v>19</v>
      </c>
      <c r="L17" s="315">
        <f t="shared" ref="L17" si="7">(F17*-0.7)/100</f>
        <v>-1.9914999999999998</v>
      </c>
      <c r="M17" s="316">
        <f t="shared" ref="M17" si="8">(K17+L17)/F17</f>
        <v>5.9783831282952553E-2</v>
      </c>
      <c r="N17" s="276" t="s">
        <v>537</v>
      </c>
      <c r="O17" s="317">
        <v>44988</v>
      </c>
      <c r="P17" s="355"/>
      <c r="Q17" s="197"/>
      <c r="R17" s="197" t="s">
        <v>801</v>
      </c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</row>
    <row r="18" spans="1:56" ht="13.9" customHeight="1">
      <c r="A18" s="245">
        <v>9</v>
      </c>
      <c r="B18" s="244">
        <v>44978</v>
      </c>
      <c r="C18" s="250"/>
      <c r="D18" s="251" t="s">
        <v>894</v>
      </c>
      <c r="E18" s="252" t="s">
        <v>567</v>
      </c>
      <c r="F18" s="245" t="s">
        <v>895</v>
      </c>
      <c r="G18" s="245">
        <v>830</v>
      </c>
      <c r="H18" s="245"/>
      <c r="I18" s="253" t="s">
        <v>896</v>
      </c>
      <c r="J18" s="246" t="s">
        <v>540</v>
      </c>
      <c r="K18" s="246"/>
      <c r="L18" s="247"/>
      <c r="M18" s="248"/>
      <c r="N18" s="246"/>
      <c r="O18" s="249"/>
      <c r="P18" s="247"/>
      <c r="Q18" s="197"/>
      <c r="R18" s="197" t="s">
        <v>538</v>
      </c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</row>
    <row r="19" spans="1:56" ht="13.9" customHeight="1">
      <c r="A19" s="245">
        <v>10</v>
      </c>
      <c r="B19" s="244">
        <v>44981</v>
      </c>
      <c r="C19" s="250"/>
      <c r="D19" s="251" t="s">
        <v>175</v>
      </c>
      <c r="E19" s="252" t="s">
        <v>567</v>
      </c>
      <c r="F19" s="245" t="s">
        <v>908</v>
      </c>
      <c r="G19" s="245">
        <v>2890</v>
      </c>
      <c r="H19" s="245"/>
      <c r="I19" s="253" t="s">
        <v>876</v>
      </c>
      <c r="J19" s="246" t="s">
        <v>540</v>
      </c>
      <c r="K19" s="246"/>
      <c r="L19" s="247"/>
      <c r="M19" s="248"/>
      <c r="N19" s="246"/>
      <c r="O19" s="249"/>
      <c r="P19" s="247"/>
      <c r="Q19" s="197"/>
      <c r="R19" s="197" t="s">
        <v>538</v>
      </c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</row>
    <row r="20" spans="1:56" ht="13.9" customHeight="1">
      <c r="A20" s="350">
        <v>11</v>
      </c>
      <c r="B20" s="310">
        <v>44984</v>
      </c>
      <c r="C20" s="351"/>
      <c r="D20" s="352" t="s">
        <v>186</v>
      </c>
      <c r="E20" s="353" t="s">
        <v>567</v>
      </c>
      <c r="F20" s="350">
        <v>512.5</v>
      </c>
      <c r="G20" s="350">
        <v>478</v>
      </c>
      <c r="H20" s="350">
        <v>554</v>
      </c>
      <c r="I20" s="354" t="s">
        <v>882</v>
      </c>
      <c r="J20" s="276" t="s">
        <v>1065</v>
      </c>
      <c r="K20" s="276">
        <f t="shared" ref="K20" si="9">H20-F20</f>
        <v>41.5</v>
      </c>
      <c r="L20" s="315">
        <f t="shared" ref="L20" si="10">(F20*-0.7)/100</f>
        <v>-3.5874999999999999</v>
      </c>
      <c r="M20" s="316">
        <f t="shared" ref="M20" si="11">(K20+L20)/F20</f>
        <v>7.3975609756097557E-2</v>
      </c>
      <c r="N20" s="276" t="s">
        <v>537</v>
      </c>
      <c r="O20" s="317">
        <v>44988</v>
      </c>
      <c r="P20" s="355"/>
      <c r="Q20" s="197"/>
      <c r="R20" s="197" t="s">
        <v>538</v>
      </c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</row>
    <row r="21" spans="1:56" ht="13.9" customHeight="1">
      <c r="A21" s="245">
        <v>12</v>
      </c>
      <c r="B21" s="244">
        <v>44986</v>
      </c>
      <c r="C21" s="250"/>
      <c r="D21" s="251" t="s">
        <v>904</v>
      </c>
      <c r="E21" s="252" t="s">
        <v>567</v>
      </c>
      <c r="F21" s="245" t="s">
        <v>925</v>
      </c>
      <c r="G21" s="245">
        <v>158</v>
      </c>
      <c r="H21" s="245"/>
      <c r="I21" s="253" t="s">
        <v>906</v>
      </c>
      <c r="J21" s="246" t="s">
        <v>540</v>
      </c>
      <c r="K21" s="246"/>
      <c r="L21" s="247"/>
      <c r="M21" s="248"/>
      <c r="N21" s="246"/>
      <c r="O21" s="249"/>
      <c r="P21" s="247"/>
      <c r="Q21" s="197"/>
      <c r="R21" s="197"/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</row>
    <row r="22" spans="1:56" ht="13.9" customHeight="1">
      <c r="A22" s="245"/>
      <c r="B22" s="244"/>
      <c r="C22" s="250"/>
      <c r="D22" s="251"/>
      <c r="E22" s="252"/>
      <c r="F22" s="245"/>
      <c r="G22" s="245"/>
      <c r="H22" s="245"/>
      <c r="I22" s="253"/>
      <c r="J22" s="246"/>
      <c r="K22" s="246"/>
      <c r="L22" s="247"/>
      <c r="M22" s="248"/>
      <c r="N22" s="246"/>
      <c r="O22" s="249"/>
      <c r="P22" s="247"/>
      <c r="Q22" s="197"/>
      <c r="R22" s="197"/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</row>
    <row r="23" spans="1:56" ht="14.25" customHeight="1">
      <c r="A23" s="97"/>
      <c r="B23" s="98"/>
      <c r="C23" s="99"/>
      <c r="D23" s="100"/>
      <c r="E23" s="101"/>
      <c r="F23" s="101"/>
      <c r="H23" s="101"/>
      <c r="I23" s="102"/>
      <c r="J23" s="103"/>
      <c r="K23" s="103"/>
      <c r="L23" s="104"/>
      <c r="M23" s="105"/>
      <c r="N23" s="106"/>
      <c r="O23" s="107"/>
      <c r="P23" s="108"/>
      <c r="Q23" s="197"/>
      <c r="R23" s="197"/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97"/>
      <c r="BC23" s="197"/>
      <c r="BD23" s="197"/>
    </row>
    <row r="24" spans="1:56" ht="14.25" customHeight="1">
      <c r="A24" s="97"/>
      <c r="B24" s="98"/>
      <c r="C24" s="99"/>
      <c r="D24" s="100"/>
      <c r="E24" s="101"/>
      <c r="F24" s="101"/>
      <c r="G24" s="97"/>
      <c r="H24" s="101"/>
      <c r="I24" s="102"/>
      <c r="J24" s="103"/>
      <c r="K24" s="103"/>
      <c r="L24" s="104"/>
      <c r="M24" s="105"/>
      <c r="N24" s="106"/>
      <c r="O24" s="107"/>
      <c r="P24" s="108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56" ht="12" customHeight="1">
      <c r="A25" s="109" t="s">
        <v>541</v>
      </c>
      <c r="B25" s="110"/>
      <c r="C25" s="111"/>
      <c r="E25" s="112"/>
      <c r="F25" s="112"/>
      <c r="G25" s="112"/>
      <c r="H25" s="112"/>
      <c r="I25" s="112"/>
      <c r="J25" s="113"/>
      <c r="K25" s="112"/>
      <c r="L25" s="114"/>
      <c r="M25" s="54"/>
      <c r="N25" s="113"/>
      <c r="O25" s="11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56" ht="12" customHeight="1">
      <c r="A26" s="115" t="s">
        <v>542</v>
      </c>
      <c r="B26" s="109"/>
      <c r="C26" s="109"/>
      <c r="D26" s="109"/>
      <c r="E26" s="41"/>
      <c r="F26" s="116" t="s">
        <v>543</v>
      </c>
      <c r="G26" s="6"/>
      <c r="H26" s="6"/>
      <c r="I26" s="6"/>
      <c r="J26" s="117"/>
      <c r="K26" s="118"/>
      <c r="L26" s="118"/>
      <c r="M26" s="119"/>
      <c r="N26" s="1"/>
      <c r="O26" s="120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56" ht="12" customHeight="1">
      <c r="A27" s="109" t="s">
        <v>544</v>
      </c>
      <c r="B27" s="109"/>
      <c r="C27" s="109"/>
      <c r="D27" s="109" t="s">
        <v>791</v>
      </c>
      <c r="E27" s="6"/>
      <c r="F27" s="116" t="s">
        <v>545</v>
      </c>
      <c r="G27" s="6"/>
      <c r="H27" s="6"/>
      <c r="I27" s="6"/>
      <c r="J27" s="117"/>
      <c r="K27" s="118"/>
      <c r="L27" s="118"/>
      <c r="M27" s="119"/>
      <c r="N27" s="1"/>
      <c r="O27" s="120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56" ht="12" customHeight="1">
      <c r="A28" s="109"/>
      <c r="B28" s="109"/>
      <c r="C28" s="109"/>
      <c r="D28" s="109"/>
      <c r="E28" s="6"/>
      <c r="F28" s="6"/>
      <c r="G28" s="6"/>
      <c r="H28" s="6"/>
      <c r="I28" s="6"/>
      <c r="J28" s="121"/>
      <c r="K28" s="118"/>
      <c r="L28" s="118"/>
      <c r="M28" s="6"/>
      <c r="N28" s="122"/>
      <c r="O28" s="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56" ht="12.75" customHeight="1">
      <c r="A29" s="1"/>
      <c r="B29" s="123" t="s">
        <v>546</v>
      </c>
      <c r="C29" s="123"/>
      <c r="D29" s="123"/>
      <c r="E29" s="123"/>
      <c r="F29" s="124"/>
      <c r="G29" s="6"/>
      <c r="H29" s="6"/>
      <c r="I29" s="125"/>
      <c r="J29" s="126"/>
      <c r="K29" s="127"/>
      <c r="L29" s="126"/>
      <c r="M29" s="6"/>
      <c r="N29" s="1"/>
      <c r="O29" s="1"/>
      <c r="P29" s="1"/>
      <c r="R29" s="54"/>
      <c r="S29" s="1"/>
      <c r="T29" s="1"/>
      <c r="U29" s="1"/>
      <c r="V29" s="1"/>
      <c r="W29" s="1"/>
      <c r="X29" s="1"/>
      <c r="Y29" s="1"/>
      <c r="Z29" s="1"/>
    </row>
    <row r="30" spans="1:56" ht="38.25" customHeight="1">
      <c r="A30" s="266" t="s">
        <v>16</v>
      </c>
      <c r="B30" s="266" t="s">
        <v>514</v>
      </c>
      <c r="C30" s="266"/>
      <c r="D30" s="228" t="s">
        <v>525</v>
      </c>
      <c r="E30" s="266" t="s">
        <v>526</v>
      </c>
      <c r="F30" s="266" t="s">
        <v>527</v>
      </c>
      <c r="G30" s="266" t="s">
        <v>547</v>
      </c>
      <c r="H30" s="266" t="s">
        <v>529</v>
      </c>
      <c r="I30" s="266" t="s">
        <v>530</v>
      </c>
      <c r="J30" s="96" t="s">
        <v>531</v>
      </c>
      <c r="K30" s="94" t="s">
        <v>548</v>
      </c>
      <c r="L30" s="129" t="s">
        <v>533</v>
      </c>
      <c r="M30" s="96" t="s">
        <v>534</v>
      </c>
      <c r="N30" s="93" t="s">
        <v>535</v>
      </c>
      <c r="O30" s="228" t="s">
        <v>536</v>
      </c>
      <c r="P30" s="41"/>
      <c r="Q30" s="1"/>
      <c r="R30" s="54"/>
      <c r="S30" s="54"/>
      <c r="T30" s="54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56" s="198" customFormat="1" ht="13.5" customHeight="1">
      <c r="A31" s="201">
        <v>1</v>
      </c>
      <c r="B31" s="244">
        <v>44985</v>
      </c>
      <c r="C31" s="272"/>
      <c r="D31" s="273" t="s">
        <v>183</v>
      </c>
      <c r="E31" s="274" t="s">
        <v>539</v>
      </c>
      <c r="F31" s="201" t="s">
        <v>913</v>
      </c>
      <c r="G31" s="201">
        <v>2270</v>
      </c>
      <c r="H31" s="201"/>
      <c r="I31" s="275" t="s">
        <v>889</v>
      </c>
      <c r="J31" s="226" t="s">
        <v>540</v>
      </c>
      <c r="K31" s="226"/>
      <c r="L31" s="281"/>
      <c r="M31" s="282"/>
      <c r="N31" s="226"/>
      <c r="O31" s="283"/>
      <c r="P31" s="267"/>
      <c r="R31" s="227" t="s">
        <v>538</v>
      </c>
      <c r="S31" s="197"/>
      <c r="T31" s="197"/>
      <c r="U31" s="197"/>
      <c r="V31" s="197"/>
      <c r="W31" s="197"/>
      <c r="X31" s="197"/>
      <c r="Y31" s="197"/>
      <c r="Z31" s="197"/>
      <c r="AA31" s="197"/>
      <c r="AB31" s="197"/>
      <c r="AC31" s="197"/>
      <c r="AD31" s="197"/>
      <c r="AE31" s="197"/>
      <c r="AF31" s="197"/>
      <c r="AG31" s="197"/>
      <c r="AH31" s="197"/>
      <c r="AI31" s="197"/>
      <c r="AJ31" s="197"/>
      <c r="AK31" s="197"/>
      <c r="AL31" s="197"/>
    </row>
    <row r="32" spans="1:56" s="198" customFormat="1" ht="13.5" customHeight="1">
      <c r="A32" s="278">
        <v>2</v>
      </c>
      <c r="B32" s="310">
        <v>44986</v>
      </c>
      <c r="C32" s="311"/>
      <c r="D32" s="312" t="s">
        <v>50</v>
      </c>
      <c r="E32" s="313" t="s">
        <v>539</v>
      </c>
      <c r="F32" s="278">
        <v>561</v>
      </c>
      <c r="G32" s="278">
        <v>545</v>
      </c>
      <c r="H32" s="278">
        <v>576.5</v>
      </c>
      <c r="I32" s="314" t="s">
        <v>924</v>
      </c>
      <c r="J32" s="276" t="s">
        <v>946</v>
      </c>
      <c r="K32" s="276">
        <f t="shared" ref="K32" si="12">H32-F32</f>
        <v>15.5</v>
      </c>
      <c r="L32" s="315">
        <f t="shared" ref="L32" si="13">(F32*-0.7)/100</f>
        <v>-3.927</v>
      </c>
      <c r="M32" s="316">
        <f t="shared" ref="M32" si="14">(K32+L32)/F32</f>
        <v>2.0629233511586454E-2</v>
      </c>
      <c r="N32" s="276" t="s">
        <v>537</v>
      </c>
      <c r="O32" s="317">
        <v>44987</v>
      </c>
      <c r="P32" s="267"/>
      <c r="R32" s="227"/>
      <c r="S32" s="197"/>
      <c r="T32" s="197"/>
      <c r="U32" s="197"/>
      <c r="V32" s="197"/>
      <c r="W32" s="197"/>
      <c r="X32" s="197"/>
      <c r="Y32" s="197"/>
      <c r="Z32" s="197"/>
      <c r="AA32" s="197"/>
      <c r="AB32" s="197"/>
      <c r="AC32" s="197"/>
      <c r="AD32" s="197"/>
      <c r="AE32" s="197"/>
      <c r="AF32" s="197"/>
      <c r="AG32" s="197"/>
      <c r="AH32" s="197"/>
      <c r="AI32" s="197"/>
      <c r="AJ32" s="197"/>
      <c r="AK32" s="197"/>
      <c r="AL32" s="197"/>
    </row>
    <row r="33" spans="1:38" s="198" customFormat="1" ht="13.5" customHeight="1">
      <c r="A33" s="201">
        <v>3</v>
      </c>
      <c r="B33" s="244">
        <v>44986</v>
      </c>
      <c r="C33" s="272"/>
      <c r="D33" s="273" t="s">
        <v>502</v>
      </c>
      <c r="E33" s="274" t="s">
        <v>539</v>
      </c>
      <c r="F33" s="201" t="s">
        <v>926</v>
      </c>
      <c r="G33" s="201">
        <v>300</v>
      </c>
      <c r="H33" s="201"/>
      <c r="I33" s="275" t="s">
        <v>927</v>
      </c>
      <c r="J33" s="226" t="s">
        <v>540</v>
      </c>
      <c r="K33" s="226"/>
      <c r="L33" s="281"/>
      <c r="M33" s="282"/>
      <c r="N33" s="226"/>
      <c r="O33" s="283"/>
      <c r="P33" s="267"/>
      <c r="R33" s="227"/>
      <c r="S33" s="197"/>
      <c r="T33" s="197"/>
      <c r="U33" s="197"/>
      <c r="V33" s="197"/>
      <c r="W33" s="197"/>
      <c r="X33" s="197"/>
      <c r="Y33" s="197"/>
      <c r="Z33" s="197"/>
      <c r="AA33" s="197"/>
      <c r="AB33" s="197"/>
      <c r="AC33" s="197"/>
      <c r="AD33" s="197"/>
      <c r="AE33" s="197"/>
      <c r="AF33" s="197"/>
      <c r="AG33" s="197"/>
      <c r="AH33" s="197"/>
      <c r="AI33" s="197"/>
      <c r="AJ33" s="197"/>
      <c r="AK33" s="197"/>
      <c r="AL33" s="197"/>
    </row>
    <row r="34" spans="1:38" s="198" customFormat="1" ht="13.5" customHeight="1">
      <c r="A34" s="201">
        <v>4</v>
      </c>
      <c r="B34" s="244">
        <v>44986</v>
      </c>
      <c r="C34" s="272"/>
      <c r="D34" s="273" t="s">
        <v>198</v>
      </c>
      <c r="E34" s="274" t="s">
        <v>539</v>
      </c>
      <c r="F34" s="201" t="s">
        <v>928</v>
      </c>
      <c r="G34" s="201">
        <v>978</v>
      </c>
      <c r="H34" s="201"/>
      <c r="I34" s="275" t="s">
        <v>929</v>
      </c>
      <c r="J34" s="226" t="s">
        <v>540</v>
      </c>
      <c r="K34" s="226"/>
      <c r="L34" s="281"/>
      <c r="M34" s="282"/>
      <c r="N34" s="226"/>
      <c r="O34" s="283"/>
      <c r="P34" s="267"/>
      <c r="R34" s="227"/>
      <c r="S34" s="197"/>
      <c r="T34" s="197"/>
      <c r="U34" s="197"/>
      <c r="V34" s="197"/>
      <c r="W34" s="197"/>
      <c r="X34" s="197"/>
      <c r="Y34" s="197"/>
      <c r="Z34" s="197"/>
      <c r="AA34" s="197"/>
      <c r="AB34" s="197"/>
      <c r="AC34" s="197"/>
      <c r="AD34" s="197"/>
      <c r="AE34" s="197"/>
      <c r="AF34" s="197"/>
      <c r="AG34" s="197"/>
      <c r="AH34" s="197"/>
      <c r="AI34" s="197"/>
      <c r="AJ34" s="197"/>
      <c r="AK34" s="197"/>
      <c r="AL34" s="197"/>
    </row>
    <row r="35" spans="1:38" s="269" customFormat="1" ht="13.5" customHeight="1">
      <c r="A35" s="201">
        <v>5</v>
      </c>
      <c r="B35" s="199">
        <v>44988</v>
      </c>
      <c r="C35" s="272"/>
      <c r="D35" s="273" t="s">
        <v>148</v>
      </c>
      <c r="E35" s="274" t="s">
        <v>539</v>
      </c>
      <c r="F35" s="201" t="s">
        <v>1068</v>
      </c>
      <c r="G35" s="201">
        <v>1230</v>
      </c>
      <c r="H35" s="201"/>
      <c r="I35" s="275" t="s">
        <v>1069</v>
      </c>
      <c r="J35" s="226" t="s">
        <v>540</v>
      </c>
      <c r="K35" s="226"/>
      <c r="L35" s="281"/>
      <c r="M35" s="282"/>
      <c r="N35" s="226"/>
      <c r="O35" s="283"/>
      <c r="P35" s="267"/>
      <c r="Q35" s="198"/>
      <c r="R35" s="227"/>
      <c r="S35" s="197"/>
      <c r="T35" s="268"/>
      <c r="U35" s="268"/>
      <c r="V35" s="268"/>
      <c r="W35" s="268"/>
      <c r="X35" s="268"/>
      <c r="Y35" s="268"/>
      <c r="Z35" s="268"/>
      <c r="AA35" s="268"/>
      <c r="AB35" s="268"/>
      <c r="AC35" s="268"/>
      <c r="AD35" s="268"/>
      <c r="AE35" s="268"/>
      <c r="AF35" s="268"/>
      <c r="AG35" s="268"/>
      <c r="AH35" s="268"/>
      <c r="AI35" s="268"/>
      <c r="AJ35" s="268"/>
      <c r="AK35" s="268"/>
      <c r="AL35" s="268"/>
    </row>
    <row r="36" spans="1:38" s="198" customFormat="1" ht="13.5" customHeight="1">
      <c r="A36" s="201">
        <v>6</v>
      </c>
      <c r="B36" s="330">
        <v>44988</v>
      </c>
      <c r="C36" s="272"/>
      <c r="D36" s="273" t="s">
        <v>193</v>
      </c>
      <c r="E36" s="274" t="s">
        <v>539</v>
      </c>
      <c r="F36" s="201" t="s">
        <v>1071</v>
      </c>
      <c r="G36" s="201">
        <v>689</v>
      </c>
      <c r="H36" s="201"/>
      <c r="I36" s="275" t="s">
        <v>1072</v>
      </c>
      <c r="J36" s="226" t="s">
        <v>540</v>
      </c>
      <c r="K36" s="226"/>
      <c r="L36" s="281"/>
      <c r="M36" s="282"/>
      <c r="N36" s="226"/>
      <c r="O36" s="283"/>
      <c r="P36" s="267"/>
      <c r="R36" s="227"/>
      <c r="S36" s="197"/>
      <c r="T36" s="197"/>
      <c r="U36" s="197"/>
      <c r="V36" s="197"/>
      <c r="W36" s="197"/>
      <c r="X36" s="197"/>
      <c r="Y36" s="197"/>
      <c r="Z36" s="197"/>
      <c r="AA36" s="197"/>
      <c r="AB36" s="197"/>
      <c r="AC36" s="197"/>
      <c r="AD36" s="197"/>
      <c r="AE36" s="197"/>
      <c r="AF36" s="197"/>
      <c r="AG36" s="197"/>
      <c r="AH36" s="197"/>
      <c r="AI36" s="197"/>
      <c r="AJ36" s="197"/>
      <c r="AK36" s="197"/>
      <c r="AL36" s="197"/>
    </row>
    <row r="37" spans="1:38" s="198" customFormat="1" ht="13.5" customHeight="1">
      <c r="A37" s="201">
        <v>7</v>
      </c>
      <c r="B37" s="330"/>
      <c r="C37" s="272"/>
      <c r="D37" s="273"/>
      <c r="E37" s="274"/>
      <c r="F37" s="201"/>
      <c r="G37" s="201"/>
      <c r="H37" s="201"/>
      <c r="I37" s="275"/>
      <c r="J37" s="226"/>
      <c r="K37" s="226"/>
      <c r="L37" s="281"/>
      <c r="M37" s="282"/>
      <c r="N37" s="226"/>
      <c r="O37" s="283"/>
      <c r="P37" s="267"/>
      <c r="R37" s="227"/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</row>
    <row r="38" spans="1:38" s="269" customFormat="1" ht="13.5" customHeight="1">
      <c r="A38" s="201">
        <v>8</v>
      </c>
      <c r="B38" s="199"/>
      <c r="C38" s="272"/>
      <c r="D38" s="273"/>
      <c r="E38" s="274"/>
      <c r="F38" s="201"/>
      <c r="G38" s="201"/>
      <c r="H38" s="201"/>
      <c r="I38" s="275"/>
      <c r="J38" s="226"/>
      <c r="K38" s="226"/>
      <c r="L38" s="281"/>
      <c r="M38" s="282"/>
      <c r="N38" s="226"/>
      <c r="O38" s="283"/>
      <c r="P38" s="267"/>
      <c r="Q38" s="198"/>
      <c r="R38" s="227"/>
      <c r="S38" s="197"/>
      <c r="T38" s="268"/>
      <c r="U38" s="268"/>
      <c r="V38" s="268"/>
      <c r="W38" s="268"/>
      <c r="X38" s="268"/>
      <c r="Y38" s="268"/>
      <c r="Z38" s="268"/>
      <c r="AA38" s="268"/>
      <c r="AB38" s="268"/>
      <c r="AC38" s="268"/>
      <c r="AD38" s="268"/>
      <c r="AE38" s="268"/>
      <c r="AF38" s="268"/>
      <c r="AG38" s="268"/>
      <c r="AH38" s="268"/>
      <c r="AI38" s="268"/>
      <c r="AJ38" s="268"/>
      <c r="AK38" s="268"/>
      <c r="AL38" s="268"/>
    </row>
    <row r="39" spans="1:38" s="198" customFormat="1" ht="13.5" customHeight="1">
      <c r="A39" s="201">
        <v>9</v>
      </c>
      <c r="B39" s="330"/>
      <c r="C39" s="272"/>
      <c r="D39" s="273"/>
      <c r="E39" s="274"/>
      <c r="F39" s="201"/>
      <c r="G39" s="201"/>
      <c r="H39" s="201"/>
      <c r="I39" s="275"/>
      <c r="J39" s="226"/>
      <c r="K39" s="226"/>
      <c r="L39" s="281"/>
      <c r="M39" s="282"/>
      <c r="N39" s="226"/>
      <c r="O39" s="283"/>
      <c r="P39" s="267"/>
      <c r="R39" s="227"/>
      <c r="S39" s="197"/>
      <c r="T39" s="197"/>
      <c r="U39" s="197"/>
      <c r="V39" s="197"/>
      <c r="W39" s="197"/>
      <c r="X39" s="197"/>
      <c r="Y39" s="197"/>
      <c r="Z39" s="197"/>
      <c r="AA39" s="197"/>
      <c r="AB39" s="197"/>
      <c r="AC39" s="197"/>
      <c r="AD39" s="197"/>
      <c r="AE39" s="197"/>
      <c r="AF39" s="197"/>
      <c r="AG39" s="197"/>
      <c r="AH39" s="197"/>
      <c r="AI39" s="197"/>
      <c r="AJ39" s="197"/>
      <c r="AK39" s="197"/>
      <c r="AL39" s="197"/>
    </row>
    <row r="40" spans="1:38" s="198" customFormat="1" ht="13.5" customHeight="1">
      <c r="A40" s="201">
        <v>10</v>
      </c>
      <c r="B40" s="330"/>
      <c r="C40" s="272"/>
      <c r="D40" s="273"/>
      <c r="E40" s="274"/>
      <c r="F40" s="201"/>
      <c r="G40" s="201"/>
      <c r="H40" s="201"/>
      <c r="I40" s="275"/>
      <c r="J40" s="226"/>
      <c r="K40" s="226"/>
      <c r="L40" s="281"/>
      <c r="M40" s="282"/>
      <c r="N40" s="226"/>
      <c r="O40" s="283"/>
      <c r="P40" s="267"/>
      <c r="R40" s="227"/>
      <c r="S40" s="197"/>
      <c r="T40" s="197"/>
      <c r="U40" s="197"/>
      <c r="V40" s="197"/>
      <c r="W40" s="197"/>
      <c r="X40" s="197"/>
      <c r="Y40" s="197"/>
      <c r="Z40" s="197"/>
      <c r="AA40" s="197"/>
      <c r="AB40" s="197"/>
      <c r="AC40" s="197"/>
      <c r="AD40" s="197"/>
      <c r="AE40" s="197"/>
      <c r="AF40" s="197"/>
      <c r="AG40" s="197"/>
      <c r="AH40" s="197"/>
      <c r="AI40" s="197"/>
      <c r="AJ40" s="197"/>
      <c r="AK40" s="197"/>
      <c r="AL40" s="197"/>
    </row>
    <row r="41" spans="1:38" s="269" customFormat="1" ht="13.5" customHeight="1">
      <c r="A41" s="201">
        <v>11</v>
      </c>
      <c r="B41" s="199"/>
      <c r="C41" s="272"/>
      <c r="D41" s="273"/>
      <c r="E41" s="274"/>
      <c r="F41" s="201"/>
      <c r="G41" s="201"/>
      <c r="H41" s="201"/>
      <c r="I41" s="275"/>
      <c r="J41" s="226"/>
      <c r="K41" s="226"/>
      <c r="L41" s="281"/>
      <c r="M41" s="282"/>
      <c r="N41" s="226"/>
      <c r="O41" s="283"/>
      <c r="P41" s="267"/>
      <c r="Q41" s="198"/>
      <c r="R41" s="227"/>
      <c r="S41" s="197"/>
      <c r="T41" s="268"/>
      <c r="U41" s="268"/>
      <c r="V41" s="268"/>
      <c r="W41" s="268"/>
      <c r="X41" s="268"/>
      <c r="Y41" s="268"/>
      <c r="Z41" s="268"/>
      <c r="AA41" s="268"/>
      <c r="AB41" s="268"/>
      <c r="AC41" s="268"/>
      <c r="AD41" s="268"/>
      <c r="AE41" s="268"/>
      <c r="AF41" s="268"/>
      <c r="AG41" s="268"/>
      <c r="AH41" s="268"/>
      <c r="AI41" s="268"/>
      <c r="AJ41" s="268"/>
      <c r="AK41" s="268"/>
      <c r="AL41" s="268"/>
    </row>
    <row r="42" spans="1:38" s="198" customFormat="1" ht="13.5" customHeight="1">
      <c r="A42" s="201">
        <v>12</v>
      </c>
      <c r="B42" s="330"/>
      <c r="C42" s="272"/>
      <c r="D42" s="273"/>
      <c r="E42" s="274"/>
      <c r="F42" s="201"/>
      <c r="G42" s="201"/>
      <c r="H42" s="201"/>
      <c r="I42" s="275"/>
      <c r="J42" s="226"/>
      <c r="K42" s="226"/>
      <c r="L42" s="281"/>
      <c r="M42" s="282"/>
      <c r="N42" s="226"/>
      <c r="O42" s="283"/>
      <c r="P42" s="267"/>
      <c r="R42" s="227"/>
      <c r="S42" s="197"/>
      <c r="T42" s="197"/>
      <c r="U42" s="197"/>
      <c r="V42" s="197"/>
      <c r="W42" s="197"/>
      <c r="X42" s="197"/>
      <c r="Y42" s="197"/>
      <c r="Z42" s="197"/>
      <c r="AA42" s="197"/>
      <c r="AB42" s="197"/>
      <c r="AC42" s="197"/>
      <c r="AD42" s="197"/>
      <c r="AE42" s="197"/>
      <c r="AF42" s="197"/>
      <c r="AG42" s="197"/>
      <c r="AH42" s="197"/>
      <c r="AI42" s="197"/>
      <c r="AJ42" s="197"/>
      <c r="AK42" s="197"/>
      <c r="AL42" s="197"/>
    </row>
    <row r="43" spans="1:38" ht="44.25" customHeight="1">
      <c r="A43" s="109" t="s">
        <v>541</v>
      </c>
      <c r="B43" s="130"/>
      <c r="C43" s="130"/>
      <c r="D43" s="1"/>
      <c r="E43" s="6"/>
      <c r="F43" s="6"/>
      <c r="G43" s="6"/>
      <c r="H43" s="6" t="s">
        <v>553</v>
      </c>
      <c r="I43" s="6"/>
      <c r="J43" s="6"/>
      <c r="K43" s="105"/>
      <c r="L43" s="131"/>
      <c r="M43" s="105"/>
      <c r="N43" s="106"/>
      <c r="O43" s="105"/>
      <c r="P43" s="1"/>
      <c r="Q43" s="1"/>
      <c r="R43" s="6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38" ht="12.75" customHeight="1">
      <c r="A44" s="115" t="s">
        <v>542</v>
      </c>
      <c r="B44" s="109"/>
      <c r="C44" s="109"/>
      <c r="D44" s="109"/>
      <c r="E44" s="41"/>
      <c r="F44" s="116" t="s">
        <v>543</v>
      </c>
      <c r="G44" s="54"/>
      <c r="H44" s="41"/>
      <c r="I44" s="54"/>
      <c r="J44" s="6"/>
      <c r="K44" s="132"/>
      <c r="L44" s="133"/>
      <c r="M44" s="6"/>
      <c r="N44" s="99"/>
      <c r="O44" s="134"/>
      <c r="P44" s="41"/>
      <c r="Q44" s="41"/>
      <c r="R44" s="6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</row>
    <row r="45" spans="1:38" ht="14.25" customHeight="1">
      <c r="A45" s="115"/>
      <c r="B45" s="109"/>
      <c r="C45" s="109"/>
      <c r="D45" s="109"/>
      <c r="E45" s="6"/>
      <c r="F45" s="116" t="s">
        <v>545</v>
      </c>
      <c r="G45" s="54"/>
      <c r="H45" s="41"/>
      <c r="I45" s="54"/>
      <c r="J45" s="6"/>
      <c r="K45" s="132"/>
      <c r="L45" s="133"/>
      <c r="M45" s="6"/>
      <c r="N45" s="99"/>
      <c r="O45" s="134"/>
      <c r="P45" s="41"/>
      <c r="Q45" s="41"/>
      <c r="R45" s="6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</row>
    <row r="46" spans="1:38" ht="14.25" customHeight="1">
      <c r="A46" s="109"/>
      <c r="B46" s="109"/>
      <c r="C46" s="109"/>
      <c r="D46" s="109"/>
      <c r="E46" s="6"/>
      <c r="F46" s="6"/>
      <c r="G46" s="6"/>
      <c r="H46" s="6"/>
      <c r="I46" s="6"/>
      <c r="J46" s="121"/>
      <c r="K46" s="118"/>
      <c r="L46" s="119"/>
      <c r="M46" s="6"/>
      <c r="N46" s="122"/>
      <c r="O46" s="1"/>
      <c r="P46" s="41"/>
      <c r="Q46" s="41"/>
      <c r="R46" s="6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</row>
    <row r="47" spans="1:38" ht="12.75" customHeight="1">
      <c r="A47" s="135" t="s">
        <v>554</v>
      </c>
      <c r="B47" s="135"/>
      <c r="C47" s="135"/>
      <c r="D47" s="135"/>
      <c r="E47" s="6"/>
      <c r="F47" s="6"/>
      <c r="G47" s="6"/>
      <c r="H47" s="6"/>
      <c r="I47" s="6"/>
      <c r="J47" s="6"/>
      <c r="K47" s="6"/>
      <c r="L47" s="6"/>
      <c r="M47" s="6"/>
      <c r="N47" s="6"/>
      <c r="O47" s="21"/>
      <c r="Q47" s="41"/>
      <c r="R47" s="6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</row>
    <row r="48" spans="1:38" ht="38.25" customHeight="1">
      <c r="A48" s="94" t="s">
        <v>16</v>
      </c>
      <c r="B48" s="94" t="s">
        <v>514</v>
      </c>
      <c r="C48" s="94"/>
      <c r="D48" s="95" t="s">
        <v>525</v>
      </c>
      <c r="E48" s="94" t="s">
        <v>526</v>
      </c>
      <c r="F48" s="94" t="s">
        <v>527</v>
      </c>
      <c r="G48" s="94" t="s">
        <v>547</v>
      </c>
      <c r="H48" s="94" t="s">
        <v>529</v>
      </c>
      <c r="I48" s="94" t="s">
        <v>530</v>
      </c>
      <c r="J48" s="93" t="s">
        <v>531</v>
      </c>
      <c r="K48" s="136" t="s">
        <v>555</v>
      </c>
      <c r="L48" s="96" t="s">
        <v>533</v>
      </c>
      <c r="M48" s="136" t="s">
        <v>556</v>
      </c>
      <c r="N48" s="94" t="s">
        <v>557</v>
      </c>
      <c r="O48" s="93" t="s">
        <v>535</v>
      </c>
      <c r="P48" s="95" t="s">
        <v>536</v>
      </c>
      <c r="Q48" s="41"/>
      <c r="R48" s="6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</row>
    <row r="49" spans="1:38" s="198" customFormat="1" ht="12.75" customHeight="1">
      <c r="A49" s="318">
        <v>1</v>
      </c>
      <c r="B49" s="319">
        <v>44978</v>
      </c>
      <c r="C49" s="320"/>
      <c r="D49" s="320" t="s">
        <v>897</v>
      </c>
      <c r="E49" s="318" t="s">
        <v>539</v>
      </c>
      <c r="F49" s="318">
        <v>442.5</v>
      </c>
      <c r="G49" s="318">
        <v>432</v>
      </c>
      <c r="H49" s="321">
        <v>432</v>
      </c>
      <c r="I49" s="321" t="s">
        <v>898</v>
      </c>
      <c r="J49" s="322" t="s">
        <v>1066</v>
      </c>
      <c r="K49" s="323">
        <f t="shared" ref="K49" si="15">H49-F49</f>
        <v>-10.5</v>
      </c>
      <c r="L49" s="324">
        <v>100</v>
      </c>
      <c r="M49" s="325">
        <f t="shared" ref="M49" si="16">(K49*N49)-100</f>
        <v>-14275</v>
      </c>
      <c r="N49" s="323">
        <v>1350</v>
      </c>
      <c r="O49" s="326" t="s">
        <v>549</v>
      </c>
      <c r="P49" s="327">
        <v>44988</v>
      </c>
      <c r="Q49" s="200"/>
      <c r="R49" s="203" t="s">
        <v>801</v>
      </c>
      <c r="S49" s="197"/>
      <c r="T49" s="197"/>
      <c r="U49" s="197"/>
      <c r="V49" s="197"/>
      <c r="W49" s="197"/>
      <c r="X49" s="197"/>
      <c r="Y49" s="197"/>
      <c r="Z49" s="197"/>
      <c r="AA49" s="197"/>
      <c r="AB49" s="197"/>
      <c r="AC49" s="197"/>
      <c r="AD49" s="197"/>
      <c r="AE49" s="197"/>
      <c r="AF49" s="230"/>
      <c r="AG49" s="229"/>
      <c r="AH49" s="200"/>
      <c r="AI49" s="200"/>
      <c r="AJ49" s="230"/>
      <c r="AK49" s="230"/>
      <c r="AL49" s="230"/>
    </row>
    <row r="50" spans="1:38" s="198" customFormat="1" ht="12.75" customHeight="1">
      <c r="A50" s="201">
        <v>2</v>
      </c>
      <c r="B50" s="299">
        <v>44979</v>
      </c>
      <c r="C50" s="235"/>
      <c r="D50" s="235" t="s">
        <v>901</v>
      </c>
      <c r="E50" s="201" t="s">
        <v>539</v>
      </c>
      <c r="F50" s="201" t="s">
        <v>902</v>
      </c>
      <c r="G50" s="201">
        <v>1380</v>
      </c>
      <c r="H50" s="202"/>
      <c r="I50" s="202" t="s">
        <v>903</v>
      </c>
      <c r="J50" s="226" t="s">
        <v>540</v>
      </c>
      <c r="K50" s="202"/>
      <c r="L50" s="218"/>
      <c r="M50" s="219"/>
      <c r="N50" s="202"/>
      <c r="O50" s="226"/>
      <c r="P50" s="199"/>
      <c r="Q50" s="200"/>
      <c r="R50" s="203" t="s">
        <v>538</v>
      </c>
      <c r="S50" s="197"/>
      <c r="T50" s="197"/>
      <c r="U50" s="197"/>
      <c r="V50" s="197"/>
      <c r="W50" s="197"/>
      <c r="X50" s="197"/>
      <c r="Y50" s="197"/>
      <c r="Z50" s="197"/>
      <c r="AA50" s="197"/>
      <c r="AB50" s="197"/>
      <c r="AC50" s="197"/>
      <c r="AD50" s="197"/>
      <c r="AE50" s="197"/>
      <c r="AF50" s="230"/>
      <c r="AG50" s="229"/>
      <c r="AH50" s="200"/>
      <c r="AI50" s="200"/>
      <c r="AJ50" s="230"/>
      <c r="AK50" s="230"/>
      <c r="AL50" s="230"/>
    </row>
    <row r="51" spans="1:38" s="198" customFormat="1" ht="15.6" customHeight="1">
      <c r="A51" s="301">
        <v>3</v>
      </c>
      <c r="B51" s="277">
        <v>44986</v>
      </c>
      <c r="C51" s="298"/>
      <c r="D51" s="298" t="s">
        <v>922</v>
      </c>
      <c r="E51" s="278" t="s">
        <v>539</v>
      </c>
      <c r="F51" s="278">
        <v>2130</v>
      </c>
      <c r="G51" s="278">
        <v>2090</v>
      </c>
      <c r="H51" s="297">
        <v>2162</v>
      </c>
      <c r="I51" s="302" t="s">
        <v>923</v>
      </c>
      <c r="J51" s="303" t="s">
        <v>1067</v>
      </c>
      <c r="K51" s="284">
        <f t="shared" ref="K51" si="17">H51-F51</f>
        <v>32</v>
      </c>
      <c r="L51" s="295">
        <v>100</v>
      </c>
      <c r="M51" s="296">
        <f t="shared" ref="M51" si="18">(K51*N51)-100</f>
        <v>9500</v>
      </c>
      <c r="N51" s="284">
        <v>300</v>
      </c>
      <c r="O51" s="276" t="s">
        <v>549</v>
      </c>
      <c r="P51" s="277">
        <v>44988</v>
      </c>
      <c r="Q51" s="1"/>
      <c r="R51" s="6"/>
      <c r="S51" s="1"/>
      <c r="T51" s="1"/>
      <c r="U51" s="1"/>
      <c r="V51" s="1"/>
      <c r="W51" s="1"/>
      <c r="X51" s="6"/>
      <c r="Y51" s="1"/>
      <c r="Z51" s="1"/>
      <c r="AA51" s="1"/>
      <c r="AB51" s="1"/>
      <c r="AC51" s="1"/>
      <c r="AD51" s="6"/>
      <c r="AE51" s="1"/>
      <c r="AF51" s="1"/>
      <c r="AG51" s="1"/>
      <c r="AH51" s="197"/>
      <c r="AI51" s="197"/>
      <c r="AJ51" s="203"/>
      <c r="AK51" s="197"/>
      <c r="AL51" s="197"/>
    </row>
    <row r="52" spans="1:38" s="198" customFormat="1" ht="15.6" customHeight="1">
      <c r="A52" s="301">
        <v>4</v>
      </c>
      <c r="B52" s="277">
        <v>44986</v>
      </c>
      <c r="C52" s="298"/>
      <c r="D52" s="298" t="s">
        <v>932</v>
      </c>
      <c r="E52" s="278" t="s">
        <v>539</v>
      </c>
      <c r="F52" s="278">
        <v>753</v>
      </c>
      <c r="G52" s="278">
        <v>739</v>
      </c>
      <c r="H52" s="297">
        <v>762.5</v>
      </c>
      <c r="I52" s="302" t="s">
        <v>933</v>
      </c>
      <c r="J52" s="303" t="s">
        <v>1070</v>
      </c>
      <c r="K52" s="284">
        <f t="shared" ref="K52" si="19">H52-F52</f>
        <v>9.5</v>
      </c>
      <c r="L52" s="295">
        <v>100</v>
      </c>
      <c r="M52" s="296">
        <f t="shared" ref="M52" si="20">(K52*N52)-100</f>
        <v>8925</v>
      </c>
      <c r="N52" s="284">
        <v>950</v>
      </c>
      <c r="O52" s="276" t="s">
        <v>549</v>
      </c>
      <c r="P52" s="277">
        <v>44988</v>
      </c>
      <c r="Q52" s="1"/>
      <c r="R52" s="6"/>
      <c r="S52" s="1"/>
      <c r="T52" s="1"/>
      <c r="U52" s="1"/>
      <c r="V52" s="1"/>
      <c r="W52" s="1"/>
      <c r="X52" s="6"/>
      <c r="Y52" s="1"/>
      <c r="Z52" s="1"/>
      <c r="AA52" s="1"/>
      <c r="AB52" s="1"/>
      <c r="AC52" s="1"/>
      <c r="AD52" s="6"/>
      <c r="AE52" s="1"/>
      <c r="AF52" s="1"/>
      <c r="AG52" s="1"/>
      <c r="AH52" s="197"/>
      <c r="AI52" s="197"/>
      <c r="AJ52" s="203"/>
      <c r="AK52" s="197"/>
      <c r="AL52" s="197"/>
    </row>
    <row r="53" spans="1:38" s="198" customFormat="1" ht="12.75" customHeight="1">
      <c r="A53" s="318">
        <v>5</v>
      </c>
      <c r="B53" s="319">
        <v>44987</v>
      </c>
      <c r="C53" s="320"/>
      <c r="D53" s="320" t="s">
        <v>948</v>
      </c>
      <c r="E53" s="318" t="s">
        <v>539</v>
      </c>
      <c r="F53" s="318">
        <v>3202.5</v>
      </c>
      <c r="G53" s="318">
        <v>3155</v>
      </c>
      <c r="H53" s="321">
        <v>3155</v>
      </c>
      <c r="I53" s="321" t="s">
        <v>949</v>
      </c>
      <c r="J53" s="322" t="s">
        <v>954</v>
      </c>
      <c r="K53" s="323">
        <f t="shared" ref="K53" si="21">H53-F53</f>
        <v>-47.5</v>
      </c>
      <c r="L53" s="324">
        <v>100</v>
      </c>
      <c r="M53" s="325">
        <f t="shared" ref="M53" si="22">(K53*N53)-100</f>
        <v>-13162.5</v>
      </c>
      <c r="N53" s="323">
        <v>275</v>
      </c>
      <c r="O53" s="326" t="s">
        <v>549</v>
      </c>
      <c r="P53" s="327">
        <v>44987</v>
      </c>
      <c r="Q53" s="200"/>
      <c r="R53" s="203"/>
      <c r="S53" s="197"/>
      <c r="T53" s="197"/>
      <c r="U53" s="197"/>
      <c r="V53" s="197"/>
      <c r="W53" s="197"/>
      <c r="X53" s="197"/>
      <c r="Y53" s="197"/>
      <c r="Z53" s="197"/>
      <c r="AA53" s="197"/>
      <c r="AB53" s="197"/>
      <c r="AC53" s="197"/>
      <c r="AD53" s="197"/>
      <c r="AE53" s="197"/>
      <c r="AF53" s="230"/>
      <c r="AG53" s="229"/>
      <c r="AH53" s="200"/>
      <c r="AI53" s="200"/>
      <c r="AJ53" s="230"/>
      <c r="AK53" s="230"/>
      <c r="AL53" s="230"/>
    </row>
    <row r="54" spans="1:38" s="198" customFormat="1" ht="12.75" customHeight="1">
      <c r="A54" s="201"/>
      <c r="B54" s="199"/>
      <c r="C54" s="235"/>
      <c r="D54" s="235"/>
      <c r="E54" s="201"/>
      <c r="F54" s="201"/>
      <c r="G54" s="201"/>
      <c r="H54" s="202"/>
      <c r="I54" s="202"/>
      <c r="J54" s="226"/>
      <c r="K54" s="235"/>
      <c r="L54" s="201"/>
      <c r="M54" s="201"/>
      <c r="N54" s="201"/>
      <c r="O54" s="202"/>
      <c r="P54" s="202"/>
      <c r="Q54" s="200"/>
      <c r="R54" s="203"/>
      <c r="S54" s="197"/>
      <c r="T54" s="197"/>
      <c r="U54" s="197"/>
      <c r="V54" s="197"/>
      <c r="W54" s="197"/>
      <c r="X54" s="197"/>
      <c r="Y54" s="197"/>
      <c r="Z54" s="197"/>
      <c r="AA54" s="197"/>
      <c r="AB54" s="197"/>
      <c r="AC54" s="197"/>
      <c r="AD54" s="197"/>
      <c r="AE54" s="197"/>
      <c r="AF54" s="230"/>
      <c r="AG54" s="229"/>
      <c r="AH54" s="200"/>
      <c r="AI54" s="200"/>
      <c r="AJ54" s="230"/>
      <c r="AK54" s="230"/>
      <c r="AL54" s="230"/>
    </row>
    <row r="55" spans="1:38" ht="38.25" customHeight="1">
      <c r="A55" s="137" t="s">
        <v>559</v>
      </c>
      <c r="B55" s="137"/>
      <c r="C55" s="137"/>
      <c r="D55" s="137"/>
      <c r="E55" s="138"/>
      <c r="F55" s="102"/>
      <c r="G55" s="102"/>
      <c r="H55" s="102"/>
      <c r="I55" s="102"/>
      <c r="J55" s="1"/>
      <c r="K55" s="6"/>
      <c r="L55" s="6"/>
      <c r="M55" s="6"/>
      <c r="N55" s="1"/>
      <c r="O55" s="1"/>
      <c r="P55" s="41"/>
      <c r="Q55" s="41"/>
      <c r="R55" s="6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41"/>
      <c r="AG55" s="41"/>
      <c r="AH55" s="41"/>
      <c r="AI55" s="41"/>
      <c r="AJ55" s="41"/>
      <c r="AK55" s="41"/>
      <c r="AL55" s="41"/>
    </row>
    <row r="56" spans="1:38" ht="38.25">
      <c r="A56" s="94" t="s">
        <v>16</v>
      </c>
      <c r="B56" s="94" t="s">
        <v>514</v>
      </c>
      <c r="C56" s="94"/>
      <c r="D56" s="95" t="s">
        <v>525</v>
      </c>
      <c r="E56" s="94" t="s">
        <v>526</v>
      </c>
      <c r="F56" s="94" t="s">
        <v>527</v>
      </c>
      <c r="G56" s="94" t="s">
        <v>547</v>
      </c>
      <c r="H56" s="94" t="s">
        <v>529</v>
      </c>
      <c r="I56" s="94" t="s">
        <v>530</v>
      </c>
      <c r="J56" s="93" t="s">
        <v>531</v>
      </c>
      <c r="K56" s="93" t="s">
        <v>560</v>
      </c>
      <c r="L56" s="96" t="s">
        <v>533</v>
      </c>
      <c r="M56" s="136" t="s">
        <v>556</v>
      </c>
      <c r="N56" s="94" t="s">
        <v>557</v>
      </c>
      <c r="O56" s="94" t="s">
        <v>535</v>
      </c>
      <c r="P56" s="95" t="s">
        <v>536</v>
      </c>
      <c r="Q56" s="41"/>
      <c r="R56" s="6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41"/>
      <c r="AG56" s="41"/>
      <c r="AH56" s="41"/>
      <c r="AI56" s="41"/>
      <c r="AJ56" s="41"/>
      <c r="AK56" s="41"/>
      <c r="AL56" s="41"/>
    </row>
    <row r="57" spans="1:38" s="198" customFormat="1" ht="15.6" customHeight="1">
      <c r="A57" s="301">
        <v>1</v>
      </c>
      <c r="B57" s="277">
        <v>44985</v>
      </c>
      <c r="C57" s="298"/>
      <c r="D57" s="298" t="s">
        <v>914</v>
      </c>
      <c r="E57" s="278" t="s">
        <v>539</v>
      </c>
      <c r="F57" s="278">
        <v>38</v>
      </c>
      <c r="G57" s="278">
        <v>21</v>
      </c>
      <c r="H57" s="297">
        <v>45.5</v>
      </c>
      <c r="I57" s="302" t="s">
        <v>915</v>
      </c>
      <c r="J57" s="276" t="s">
        <v>950</v>
      </c>
      <c r="K57" s="284">
        <f t="shared" ref="K57" si="23">H57-F57</f>
        <v>7.5</v>
      </c>
      <c r="L57" s="295">
        <v>100</v>
      </c>
      <c r="M57" s="296">
        <f t="shared" ref="M57" si="24">(K57*N57)-100</f>
        <v>2150</v>
      </c>
      <c r="N57" s="284">
        <v>300</v>
      </c>
      <c r="O57" s="276" t="s">
        <v>537</v>
      </c>
      <c r="P57" s="277">
        <v>44987</v>
      </c>
      <c r="Q57" s="1"/>
      <c r="R57" s="6" t="s">
        <v>801</v>
      </c>
      <c r="S57" s="1"/>
      <c r="T57" s="1"/>
      <c r="U57" s="1"/>
      <c r="V57" s="1"/>
      <c r="W57" s="1"/>
      <c r="X57" s="6"/>
      <c r="Y57" s="1"/>
      <c r="Z57" s="1"/>
      <c r="AA57" s="1"/>
      <c r="AB57" s="1"/>
      <c r="AC57" s="1"/>
      <c r="AD57" s="6"/>
      <c r="AE57" s="1"/>
      <c r="AF57" s="1"/>
      <c r="AG57" s="1"/>
      <c r="AH57" s="197"/>
      <c r="AI57" s="197"/>
      <c r="AJ57" s="203"/>
      <c r="AK57" s="197"/>
      <c r="AL57" s="197"/>
    </row>
    <row r="58" spans="1:38" s="198" customFormat="1" ht="15.6" customHeight="1">
      <c r="A58" s="346">
        <v>2</v>
      </c>
      <c r="B58" s="344">
        <v>44985</v>
      </c>
      <c r="C58" s="235"/>
      <c r="D58" s="235" t="s">
        <v>916</v>
      </c>
      <c r="E58" s="201" t="s">
        <v>539</v>
      </c>
      <c r="F58" s="201" t="s">
        <v>918</v>
      </c>
      <c r="G58" s="201"/>
      <c r="H58" s="202"/>
      <c r="I58" s="271"/>
      <c r="J58" s="348" t="s">
        <v>540</v>
      </c>
      <c r="K58" s="202"/>
      <c r="L58" s="218"/>
      <c r="M58" s="219"/>
      <c r="N58" s="202"/>
      <c r="O58" s="226"/>
      <c r="P58" s="199"/>
      <c r="Q58" s="1"/>
      <c r="R58" s="6" t="s">
        <v>538</v>
      </c>
      <c r="S58" s="1"/>
      <c r="T58" s="1"/>
      <c r="U58" s="1"/>
      <c r="V58" s="1"/>
      <c r="W58" s="1"/>
      <c r="X58" s="6"/>
      <c r="Y58" s="1"/>
      <c r="Z58" s="1"/>
      <c r="AA58" s="1"/>
      <c r="AB58" s="1"/>
      <c r="AC58" s="1"/>
      <c r="AD58" s="6"/>
      <c r="AE58" s="1"/>
      <c r="AF58" s="1"/>
      <c r="AG58" s="1"/>
      <c r="AH58" s="197"/>
      <c r="AI58" s="197"/>
      <c r="AJ58" s="203"/>
      <c r="AK58" s="197"/>
      <c r="AL58" s="197"/>
    </row>
    <row r="59" spans="1:38" s="198" customFormat="1" ht="15.6" customHeight="1">
      <c r="A59" s="347"/>
      <c r="B59" s="345"/>
      <c r="C59" s="235"/>
      <c r="D59" s="235" t="s">
        <v>917</v>
      </c>
      <c r="E59" s="201" t="s">
        <v>891</v>
      </c>
      <c r="F59" s="201" t="s">
        <v>919</v>
      </c>
      <c r="G59" s="201"/>
      <c r="H59" s="202"/>
      <c r="I59" s="271"/>
      <c r="J59" s="349"/>
      <c r="K59" s="202"/>
      <c r="L59" s="218"/>
      <c r="M59" s="219"/>
      <c r="N59" s="202"/>
      <c r="O59" s="226"/>
      <c r="P59" s="199"/>
      <c r="Q59" s="1"/>
      <c r="R59" s="6"/>
      <c r="S59" s="1"/>
      <c r="T59" s="1"/>
      <c r="U59" s="1"/>
      <c r="V59" s="1"/>
      <c r="W59" s="1"/>
      <c r="X59" s="6"/>
      <c r="Y59" s="1"/>
      <c r="Z59" s="1"/>
      <c r="AA59" s="1"/>
      <c r="AB59" s="1"/>
      <c r="AC59" s="1"/>
      <c r="AD59" s="6"/>
      <c r="AE59" s="1"/>
      <c r="AF59" s="1"/>
      <c r="AG59" s="1"/>
      <c r="AH59" s="197"/>
      <c r="AI59" s="197"/>
      <c r="AJ59" s="203"/>
      <c r="AK59" s="197"/>
      <c r="AL59" s="197"/>
    </row>
    <row r="60" spans="1:38" s="198" customFormat="1" ht="15.6" customHeight="1">
      <c r="A60" s="301">
        <v>3</v>
      </c>
      <c r="B60" s="277">
        <v>44985</v>
      </c>
      <c r="C60" s="298"/>
      <c r="D60" s="298" t="s">
        <v>920</v>
      </c>
      <c r="E60" s="278" t="s">
        <v>539</v>
      </c>
      <c r="F60" s="278">
        <v>22</v>
      </c>
      <c r="G60" s="278"/>
      <c r="H60" s="297">
        <v>28.5</v>
      </c>
      <c r="I60" s="302" t="s">
        <v>905</v>
      </c>
      <c r="J60" s="303" t="s">
        <v>945</v>
      </c>
      <c r="K60" s="284">
        <f t="shared" ref="K60" si="25">H60-F60</f>
        <v>6.5</v>
      </c>
      <c r="L60" s="295">
        <v>100</v>
      </c>
      <c r="M60" s="296">
        <f t="shared" ref="M60" si="26">(K60*N60)-100</f>
        <v>1525</v>
      </c>
      <c r="N60" s="284">
        <v>250</v>
      </c>
      <c r="O60" s="276" t="s">
        <v>537</v>
      </c>
      <c r="P60" s="277">
        <v>44986</v>
      </c>
      <c r="Q60" s="1"/>
      <c r="R60" s="6" t="s">
        <v>538</v>
      </c>
      <c r="S60" s="1"/>
      <c r="T60" s="1"/>
      <c r="U60" s="1"/>
      <c r="V60" s="1"/>
      <c r="W60" s="1"/>
      <c r="X60" s="6"/>
      <c r="Y60" s="1"/>
      <c r="Z60" s="1"/>
      <c r="AA60" s="1"/>
      <c r="AB60" s="1"/>
      <c r="AC60" s="1"/>
      <c r="AD60" s="6"/>
      <c r="AE60" s="1"/>
      <c r="AF60" s="1"/>
      <c r="AG60" s="1"/>
      <c r="AH60" s="197"/>
      <c r="AI60" s="197"/>
      <c r="AJ60" s="203"/>
      <c r="AK60" s="197"/>
      <c r="AL60" s="197"/>
    </row>
    <row r="61" spans="1:38" s="198" customFormat="1" ht="15.6" customHeight="1">
      <c r="A61" s="301">
        <v>4</v>
      </c>
      <c r="B61" s="277">
        <v>44986</v>
      </c>
      <c r="C61" s="298"/>
      <c r="D61" s="298" t="s">
        <v>920</v>
      </c>
      <c r="E61" s="278" t="s">
        <v>539</v>
      </c>
      <c r="F61" s="278">
        <v>20.5</v>
      </c>
      <c r="G61" s="278"/>
      <c r="H61" s="297">
        <v>27.5</v>
      </c>
      <c r="I61" s="302" t="s">
        <v>905</v>
      </c>
      <c r="J61" s="303" t="s">
        <v>947</v>
      </c>
      <c r="K61" s="284">
        <f t="shared" ref="K61" si="27">H61-F61</f>
        <v>7</v>
      </c>
      <c r="L61" s="295">
        <v>100</v>
      </c>
      <c r="M61" s="296">
        <f t="shared" ref="M61" si="28">(K61*N61)-100</f>
        <v>1650</v>
      </c>
      <c r="N61" s="284">
        <v>250</v>
      </c>
      <c r="O61" s="276" t="s">
        <v>537</v>
      </c>
      <c r="P61" s="277">
        <v>44987</v>
      </c>
      <c r="Q61" s="1"/>
      <c r="R61" s="6"/>
      <c r="S61" s="1"/>
      <c r="T61" s="1"/>
      <c r="U61" s="1"/>
      <c r="V61" s="1"/>
      <c r="W61" s="1"/>
      <c r="X61" s="6"/>
      <c r="Y61" s="1"/>
      <c r="Z61" s="1"/>
      <c r="AA61" s="1"/>
      <c r="AB61" s="1"/>
      <c r="AC61" s="1"/>
      <c r="AD61" s="6"/>
      <c r="AE61" s="1"/>
      <c r="AF61" s="1"/>
      <c r="AG61" s="1"/>
      <c r="AH61" s="197"/>
      <c r="AI61" s="197"/>
      <c r="AJ61" s="203"/>
      <c r="AK61" s="197"/>
      <c r="AL61" s="197"/>
    </row>
    <row r="62" spans="1:38" s="198" customFormat="1" ht="15.6" customHeight="1">
      <c r="A62" s="301">
        <v>5</v>
      </c>
      <c r="B62" s="277">
        <v>44986</v>
      </c>
      <c r="C62" s="298"/>
      <c r="D62" s="298" t="s">
        <v>930</v>
      </c>
      <c r="E62" s="278" t="s">
        <v>539</v>
      </c>
      <c r="F62" s="278">
        <v>71</v>
      </c>
      <c r="G62" s="278">
        <v>40</v>
      </c>
      <c r="H62" s="297">
        <v>91</v>
      </c>
      <c r="I62" s="302" t="s">
        <v>931</v>
      </c>
      <c r="J62" s="303" t="s">
        <v>885</v>
      </c>
      <c r="K62" s="284">
        <f t="shared" ref="K62" si="29">H62-F62</f>
        <v>20</v>
      </c>
      <c r="L62" s="295">
        <v>100</v>
      </c>
      <c r="M62" s="296">
        <f t="shared" ref="M62" si="30">(K62*N62)-100</f>
        <v>900</v>
      </c>
      <c r="N62" s="284">
        <v>50</v>
      </c>
      <c r="O62" s="276" t="s">
        <v>537</v>
      </c>
      <c r="P62" s="277">
        <v>44986</v>
      </c>
      <c r="Q62" s="1"/>
      <c r="R62" s="6"/>
      <c r="S62" s="1"/>
      <c r="T62" s="1"/>
      <c r="U62" s="1"/>
      <c r="V62" s="1"/>
      <c r="W62" s="1"/>
      <c r="X62" s="6"/>
      <c r="Y62" s="1"/>
      <c r="Z62" s="1"/>
      <c r="AA62" s="1"/>
      <c r="AB62" s="1"/>
      <c r="AC62" s="1"/>
      <c r="AD62" s="6"/>
      <c r="AE62" s="1"/>
      <c r="AF62" s="1"/>
      <c r="AG62" s="1"/>
      <c r="AH62" s="197"/>
      <c r="AI62" s="197"/>
      <c r="AJ62" s="203"/>
      <c r="AK62" s="197"/>
      <c r="AL62" s="197"/>
    </row>
    <row r="63" spans="1:38" s="198" customFormat="1" ht="15.6" customHeight="1">
      <c r="A63" s="328">
        <v>6</v>
      </c>
      <c r="B63" s="327">
        <v>44987</v>
      </c>
      <c r="C63" s="320"/>
      <c r="D63" s="320" t="s">
        <v>930</v>
      </c>
      <c r="E63" s="318" t="s">
        <v>539</v>
      </c>
      <c r="F63" s="318">
        <v>19</v>
      </c>
      <c r="G63" s="318">
        <v>0</v>
      </c>
      <c r="H63" s="321">
        <v>0</v>
      </c>
      <c r="I63" s="329" t="s">
        <v>905</v>
      </c>
      <c r="J63" s="322" t="s">
        <v>951</v>
      </c>
      <c r="K63" s="323">
        <f t="shared" ref="K63:K64" si="31">H63-F63</f>
        <v>-19</v>
      </c>
      <c r="L63" s="324">
        <v>100</v>
      </c>
      <c r="M63" s="325">
        <f t="shared" ref="M63:M64" si="32">(K63*N63)-100</f>
        <v>-1050</v>
      </c>
      <c r="N63" s="323">
        <v>50</v>
      </c>
      <c r="O63" s="326" t="s">
        <v>549</v>
      </c>
      <c r="P63" s="327">
        <v>44987</v>
      </c>
      <c r="Q63" s="1"/>
      <c r="R63" s="6"/>
      <c r="S63" s="1"/>
      <c r="T63" s="1"/>
      <c r="U63" s="1"/>
      <c r="V63" s="1"/>
      <c r="W63" s="1"/>
      <c r="X63" s="6"/>
      <c r="Y63" s="1"/>
      <c r="Z63" s="1"/>
      <c r="AA63" s="1"/>
      <c r="AB63" s="1"/>
      <c r="AC63" s="1"/>
      <c r="AD63" s="6"/>
      <c r="AE63" s="1"/>
      <c r="AF63" s="1"/>
      <c r="AG63" s="1"/>
      <c r="AH63" s="197"/>
      <c r="AI63" s="197"/>
      <c r="AJ63" s="203"/>
      <c r="AK63" s="197"/>
      <c r="AL63" s="197"/>
    </row>
    <row r="64" spans="1:38" s="198" customFormat="1" ht="15.6" customHeight="1">
      <c r="A64" s="301">
        <v>7</v>
      </c>
      <c r="B64" s="277">
        <v>44987</v>
      </c>
      <c r="C64" s="298"/>
      <c r="D64" s="298" t="s">
        <v>952</v>
      </c>
      <c r="E64" s="278" t="s">
        <v>539</v>
      </c>
      <c r="F64" s="278">
        <v>65</v>
      </c>
      <c r="G64" s="278">
        <v>0</v>
      </c>
      <c r="H64" s="297">
        <v>95</v>
      </c>
      <c r="I64" s="302" t="s">
        <v>953</v>
      </c>
      <c r="J64" s="303" t="s">
        <v>552</v>
      </c>
      <c r="K64" s="284">
        <f t="shared" si="31"/>
        <v>30</v>
      </c>
      <c r="L64" s="295">
        <v>100</v>
      </c>
      <c r="M64" s="296">
        <f t="shared" si="32"/>
        <v>650</v>
      </c>
      <c r="N64" s="284">
        <v>25</v>
      </c>
      <c r="O64" s="276" t="s">
        <v>537</v>
      </c>
      <c r="P64" s="277">
        <v>44987</v>
      </c>
      <c r="Q64" s="1"/>
      <c r="R64" s="6"/>
      <c r="S64" s="1"/>
      <c r="T64" s="1"/>
      <c r="U64" s="1"/>
      <c r="V64" s="1"/>
      <c r="W64" s="1"/>
      <c r="X64" s="6"/>
      <c r="Y64" s="1"/>
      <c r="Z64" s="1"/>
      <c r="AA64" s="1"/>
      <c r="AB64" s="1"/>
      <c r="AC64" s="1"/>
      <c r="AD64" s="6"/>
      <c r="AE64" s="1"/>
      <c r="AF64" s="1"/>
      <c r="AG64" s="1"/>
      <c r="AH64" s="197"/>
      <c r="AI64" s="197"/>
      <c r="AJ64" s="203"/>
      <c r="AK64" s="197"/>
      <c r="AL64" s="197"/>
    </row>
    <row r="65" spans="1:38" s="198" customFormat="1" ht="15.6" customHeight="1">
      <c r="A65" s="270">
        <v>8</v>
      </c>
      <c r="B65" s="199">
        <v>44988</v>
      </c>
      <c r="C65" s="235"/>
      <c r="D65" s="235" t="s">
        <v>1073</v>
      </c>
      <c r="E65" s="201" t="s">
        <v>891</v>
      </c>
      <c r="F65" s="201" t="s">
        <v>1074</v>
      </c>
      <c r="G65" s="201">
        <v>64</v>
      </c>
      <c r="H65" s="202"/>
      <c r="I65" s="271">
        <v>45066</v>
      </c>
      <c r="J65" s="226" t="s">
        <v>540</v>
      </c>
      <c r="K65" s="202"/>
      <c r="L65" s="218"/>
      <c r="M65" s="219"/>
      <c r="N65" s="202"/>
      <c r="O65" s="226"/>
      <c r="P65" s="199"/>
      <c r="Q65" s="1"/>
      <c r="R65" s="6"/>
      <c r="S65" s="1"/>
      <c r="T65" s="1"/>
      <c r="U65" s="1"/>
      <c r="V65" s="1"/>
      <c r="W65" s="1"/>
      <c r="X65" s="6"/>
      <c r="Y65" s="1"/>
      <c r="Z65" s="1"/>
      <c r="AA65" s="1"/>
      <c r="AB65" s="1"/>
      <c r="AC65" s="1"/>
      <c r="AD65" s="6"/>
      <c r="AE65" s="1"/>
      <c r="AF65" s="1"/>
      <c r="AG65" s="1"/>
      <c r="AH65" s="197"/>
      <c r="AI65" s="197"/>
      <c r="AJ65" s="203"/>
      <c r="AK65" s="197"/>
      <c r="AL65" s="197"/>
    </row>
    <row r="66" spans="1:38" s="198" customFormat="1" ht="15.6" customHeight="1">
      <c r="A66" s="270"/>
      <c r="B66" s="199"/>
      <c r="C66" s="235"/>
      <c r="D66" s="235"/>
      <c r="E66" s="201"/>
      <c r="F66" s="201"/>
      <c r="G66" s="201"/>
      <c r="H66" s="202"/>
      <c r="I66" s="271"/>
      <c r="J66" s="226"/>
      <c r="K66" s="202"/>
      <c r="L66" s="218"/>
      <c r="M66" s="219"/>
      <c r="N66" s="202"/>
      <c r="O66" s="226"/>
      <c r="P66" s="199"/>
      <c r="Q66" s="1"/>
      <c r="R66" s="6"/>
      <c r="S66" s="1"/>
      <c r="T66" s="1"/>
      <c r="U66" s="1"/>
      <c r="V66" s="1"/>
      <c r="W66" s="1"/>
      <c r="X66" s="6"/>
      <c r="Y66" s="1"/>
      <c r="Z66" s="1"/>
      <c r="AA66" s="1"/>
      <c r="AB66" s="1"/>
      <c r="AC66" s="1"/>
      <c r="AD66" s="6"/>
      <c r="AE66" s="1"/>
      <c r="AF66" s="1"/>
      <c r="AG66" s="1"/>
      <c r="AH66" s="197"/>
      <c r="AI66" s="197"/>
      <c r="AJ66" s="203"/>
      <c r="AK66" s="197"/>
      <c r="AL66" s="197"/>
    </row>
    <row r="67" spans="1:38" ht="38.25" customHeight="1">
      <c r="A67" s="92" t="s">
        <v>561</v>
      </c>
      <c r="B67" s="139"/>
      <c r="C67" s="139"/>
      <c r="D67" s="140"/>
      <c r="E67" s="124"/>
      <c r="F67" s="6"/>
      <c r="G67" s="6"/>
      <c r="H67" s="125"/>
      <c r="I67" s="141"/>
      <c r="J67" s="1"/>
      <c r="K67" s="6"/>
      <c r="L67" s="6"/>
      <c r="M67" s="6"/>
      <c r="N67" s="1"/>
      <c r="O67" s="1"/>
      <c r="Q67" s="1"/>
      <c r="R67" s="6"/>
      <c r="S67" s="1"/>
      <c r="T67" s="1"/>
      <c r="U67" s="1"/>
      <c r="V67" s="1"/>
      <c r="W67" s="1"/>
      <c r="X67" s="6"/>
      <c r="Y67" s="1"/>
      <c r="Z67" s="1"/>
      <c r="AA67" s="1"/>
      <c r="AB67" s="1"/>
      <c r="AC67" s="1"/>
      <c r="AD67" s="6"/>
      <c r="AE67" s="1"/>
      <c r="AF67" s="1"/>
      <c r="AG67" s="1"/>
      <c r="AH67" s="1"/>
      <c r="AI67" s="1"/>
      <c r="AJ67" s="6"/>
      <c r="AK67" s="1"/>
    </row>
    <row r="68" spans="1:38" s="198" customFormat="1" ht="38.25">
      <c r="A68" s="93" t="s">
        <v>16</v>
      </c>
      <c r="B68" s="94" t="s">
        <v>514</v>
      </c>
      <c r="C68" s="94"/>
      <c r="D68" s="95" t="s">
        <v>525</v>
      </c>
      <c r="E68" s="94" t="s">
        <v>526</v>
      </c>
      <c r="F68" s="94" t="s">
        <v>527</v>
      </c>
      <c r="G68" s="94" t="s">
        <v>528</v>
      </c>
      <c r="H68" s="94" t="s">
        <v>529</v>
      </c>
      <c r="I68" s="94" t="s">
        <v>530</v>
      </c>
      <c r="J68" s="93" t="s">
        <v>531</v>
      </c>
      <c r="K68" s="128" t="s">
        <v>548</v>
      </c>
      <c r="L68" s="129" t="s">
        <v>533</v>
      </c>
      <c r="M68" s="96" t="s">
        <v>534</v>
      </c>
      <c r="N68" s="94" t="s">
        <v>535</v>
      </c>
      <c r="O68" s="95" t="s">
        <v>536</v>
      </c>
      <c r="P68" s="94" t="s">
        <v>765</v>
      </c>
      <c r="Q68" s="197"/>
      <c r="R68" s="6"/>
      <c r="S68" s="197"/>
      <c r="T68" s="197"/>
      <c r="U68" s="197"/>
      <c r="V68" s="197"/>
      <c r="W68" s="197"/>
      <c r="X68" s="197"/>
      <c r="Y68" s="197"/>
      <c r="Z68" s="197"/>
      <c r="AA68" s="197"/>
      <c r="AB68" s="197"/>
      <c r="AC68" s="197"/>
      <c r="AD68" s="197"/>
      <c r="AE68" s="197"/>
      <c r="AF68" s="197"/>
      <c r="AG68" s="197"/>
      <c r="AH68" s="197"/>
      <c r="AI68" s="197"/>
      <c r="AJ68" s="197"/>
      <c r="AK68" s="197"/>
      <c r="AL68" s="197"/>
    </row>
    <row r="69" spans="1:38" ht="14.25" customHeight="1">
      <c r="A69" s="257">
        <v>1</v>
      </c>
      <c r="B69" s="258">
        <v>44840</v>
      </c>
      <c r="C69" s="255"/>
      <c r="D69" s="255" t="s">
        <v>838</v>
      </c>
      <c r="E69" s="256" t="s">
        <v>539</v>
      </c>
      <c r="F69" s="256" t="s">
        <v>839</v>
      </c>
      <c r="G69" s="256">
        <v>1220</v>
      </c>
      <c r="H69" s="256"/>
      <c r="I69" s="256" t="s">
        <v>840</v>
      </c>
      <c r="J69" s="226" t="s">
        <v>540</v>
      </c>
      <c r="K69" s="202"/>
      <c r="L69" s="218"/>
      <c r="M69" s="219"/>
      <c r="N69" s="202"/>
      <c r="O69" s="226"/>
      <c r="P69" s="199"/>
      <c r="Q69" s="197"/>
      <c r="R69" s="197" t="s">
        <v>538</v>
      </c>
      <c r="S69" s="41"/>
      <c r="T69" s="1"/>
      <c r="U69" s="1"/>
      <c r="V69" s="1"/>
      <c r="W69" s="1"/>
      <c r="X69" s="1"/>
      <c r="Y69" s="1"/>
      <c r="Z69" s="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</row>
    <row r="70" spans="1:38" ht="12.75" customHeight="1">
      <c r="A70" s="256"/>
      <c r="B70" s="254"/>
      <c r="C70" s="255"/>
      <c r="D70" s="255"/>
      <c r="E70" s="256"/>
      <c r="F70" s="256"/>
      <c r="G70" s="256"/>
      <c r="H70" s="256"/>
      <c r="I70" s="256"/>
      <c r="J70" s="226"/>
      <c r="K70" s="202"/>
      <c r="L70" s="218"/>
      <c r="M70" s="219"/>
      <c r="N70" s="202"/>
      <c r="O70" s="226"/>
      <c r="P70" s="199"/>
      <c r="R70" s="6"/>
      <c r="S70" s="1"/>
      <c r="T70" s="1"/>
      <c r="U70" s="1"/>
      <c r="V70" s="1"/>
      <c r="W70" s="1"/>
      <c r="X70" s="1"/>
      <c r="Y70" s="1"/>
    </row>
    <row r="71" spans="1:38" ht="12.75" customHeight="1">
      <c r="A71" s="109" t="s">
        <v>541</v>
      </c>
      <c r="B71" s="109"/>
      <c r="C71" s="109"/>
      <c r="D71" s="109"/>
      <c r="E71" s="41"/>
      <c r="F71" s="116" t="s">
        <v>543</v>
      </c>
      <c r="G71" s="54"/>
      <c r="H71" s="54"/>
      <c r="I71" s="54"/>
      <c r="J71" s="6"/>
      <c r="K71" s="132"/>
      <c r="L71" s="133"/>
      <c r="M71" s="6"/>
      <c r="N71" s="99"/>
      <c r="O71" s="142"/>
      <c r="P71" s="1"/>
      <c r="Q71" s="1"/>
      <c r="R71" s="6"/>
      <c r="S71" s="1"/>
      <c r="T71" s="1"/>
      <c r="U71" s="1"/>
      <c r="V71" s="1"/>
      <c r="W71" s="1"/>
      <c r="X71" s="1"/>
      <c r="Y71" s="1"/>
      <c r="Z71" s="1"/>
    </row>
    <row r="72" spans="1:38" ht="12.75" customHeight="1">
      <c r="A72" s="115" t="s">
        <v>542</v>
      </c>
      <c r="B72" s="109"/>
      <c r="C72" s="109"/>
      <c r="D72" s="109"/>
      <c r="E72" s="6"/>
      <c r="F72" s="116" t="s">
        <v>545</v>
      </c>
      <c r="G72" s="6"/>
      <c r="H72" s="6" t="s">
        <v>761</v>
      </c>
      <c r="I72" s="6"/>
      <c r="J72" s="1"/>
      <c r="K72" s="6"/>
      <c r="L72" s="6"/>
      <c r="M72" s="6"/>
      <c r="N72" s="1"/>
      <c r="O72" s="1"/>
      <c r="Q72" s="1"/>
      <c r="R72" s="6"/>
      <c r="S72" s="1"/>
      <c r="T72" s="1"/>
      <c r="U72" s="1"/>
      <c r="V72" s="1"/>
      <c r="W72" s="1"/>
      <c r="X72" s="1"/>
      <c r="Y72" s="1"/>
      <c r="Z72" s="1"/>
    </row>
    <row r="73" spans="1:38" ht="12.75" customHeight="1">
      <c r="A73" s="115"/>
      <c r="B73" s="109"/>
      <c r="C73" s="109"/>
      <c r="D73" s="109"/>
      <c r="E73" s="6"/>
      <c r="F73" s="116"/>
      <c r="G73" s="6"/>
      <c r="H73" s="6"/>
      <c r="I73" s="6"/>
      <c r="J73" s="1"/>
      <c r="K73" s="6"/>
      <c r="L73" s="6"/>
      <c r="M73" s="6"/>
      <c r="N73" s="1"/>
      <c r="O73" s="1"/>
      <c r="Q73" s="1"/>
      <c r="R73" s="54"/>
      <c r="S73" s="1"/>
      <c r="T73" s="1"/>
      <c r="U73" s="1"/>
      <c r="V73" s="1"/>
      <c r="W73" s="1"/>
      <c r="X73" s="1"/>
      <c r="Y73" s="1"/>
      <c r="Z73" s="1"/>
    </row>
    <row r="74" spans="1:38" ht="12.75" customHeight="1">
      <c r="A74" s="115"/>
      <c r="B74" s="109"/>
      <c r="C74" s="109"/>
      <c r="D74" s="109"/>
      <c r="E74" s="6"/>
      <c r="F74" s="116"/>
      <c r="G74" s="54"/>
      <c r="H74" s="41"/>
      <c r="I74" s="54"/>
      <c r="J74" s="6"/>
      <c r="K74" s="132"/>
      <c r="L74" s="133"/>
      <c r="M74" s="6"/>
      <c r="N74" s="99"/>
      <c r="O74" s="134"/>
      <c r="P74" s="1"/>
      <c r="Q74" s="1"/>
      <c r="R74" s="6"/>
      <c r="S74" s="1"/>
      <c r="T74" s="1"/>
      <c r="U74" s="1"/>
      <c r="V74" s="1"/>
      <c r="W74" s="1"/>
      <c r="X74" s="1"/>
      <c r="Y74" s="1"/>
      <c r="Z74" s="1"/>
    </row>
    <row r="75" spans="1:38" ht="12.75" customHeight="1">
      <c r="A75" s="54"/>
      <c r="B75" s="98"/>
      <c r="C75" s="98"/>
      <c r="D75" s="41"/>
      <c r="E75" s="54"/>
      <c r="F75" s="54"/>
      <c r="G75" s="54"/>
      <c r="H75" s="41"/>
      <c r="I75" s="54"/>
      <c r="J75" s="6"/>
      <c r="K75" s="132"/>
      <c r="L75" s="133"/>
      <c r="M75" s="6"/>
      <c r="N75" s="99"/>
      <c r="O75" s="134"/>
      <c r="P75" s="1"/>
      <c r="Q75" s="1"/>
      <c r="R75" s="6"/>
      <c r="S75" s="1"/>
      <c r="T75" s="1"/>
      <c r="U75" s="1"/>
      <c r="V75" s="1"/>
      <c r="W75" s="1"/>
      <c r="X75" s="1"/>
      <c r="Y75" s="1"/>
      <c r="Z75" s="1"/>
    </row>
    <row r="76" spans="1:38" ht="38.25" customHeight="1">
      <c r="A76" s="41"/>
      <c r="B76" s="143" t="s">
        <v>562</v>
      </c>
      <c r="C76" s="143"/>
      <c r="D76" s="143"/>
      <c r="E76" s="143"/>
      <c r="F76" s="6"/>
      <c r="G76" s="6"/>
      <c r="H76" s="126"/>
      <c r="I76" s="6"/>
      <c r="J76" s="126"/>
      <c r="K76" s="127"/>
      <c r="L76" s="6"/>
      <c r="M76" s="6"/>
      <c r="N76" s="1"/>
      <c r="O76" s="1"/>
      <c r="P76" s="1"/>
      <c r="Q76" s="1"/>
      <c r="R76" s="6"/>
      <c r="S76" s="1"/>
      <c r="T76" s="1"/>
      <c r="U76" s="1"/>
      <c r="V76" s="1"/>
      <c r="W76" s="1"/>
      <c r="X76" s="1"/>
      <c r="Y76" s="1"/>
      <c r="Z76" s="1"/>
    </row>
    <row r="77" spans="1:38" ht="12.75" customHeight="1">
      <c r="A77" s="93" t="s">
        <v>16</v>
      </c>
      <c r="B77" s="94" t="s">
        <v>514</v>
      </c>
      <c r="C77" s="94"/>
      <c r="D77" s="95" t="s">
        <v>525</v>
      </c>
      <c r="E77" s="94" t="s">
        <v>526</v>
      </c>
      <c r="F77" s="94" t="s">
        <v>527</v>
      </c>
      <c r="G77" s="94" t="s">
        <v>563</v>
      </c>
      <c r="H77" s="94" t="s">
        <v>564</v>
      </c>
      <c r="I77" s="94" t="s">
        <v>530</v>
      </c>
      <c r="J77" s="144" t="s">
        <v>531</v>
      </c>
      <c r="K77" s="94" t="s">
        <v>532</v>
      </c>
      <c r="L77" s="94" t="s">
        <v>565</v>
      </c>
      <c r="M77" s="94" t="s">
        <v>535</v>
      </c>
      <c r="N77" s="95" t="s">
        <v>536</v>
      </c>
      <c r="O77" s="1"/>
      <c r="P77" s="1"/>
      <c r="Q77" s="1"/>
      <c r="R77" s="6"/>
      <c r="S77" s="1"/>
      <c r="T77" s="1"/>
      <c r="U77" s="1"/>
      <c r="V77" s="1"/>
      <c r="W77" s="1"/>
      <c r="X77" s="1"/>
      <c r="Y77" s="1"/>
      <c r="Z77" s="1"/>
    </row>
    <row r="78" spans="1:38" ht="12.75" customHeight="1">
      <c r="A78" s="145">
        <v>1</v>
      </c>
      <c r="B78" s="146">
        <v>41579</v>
      </c>
      <c r="C78" s="146"/>
      <c r="D78" s="147" t="s">
        <v>566</v>
      </c>
      <c r="E78" s="148" t="s">
        <v>567</v>
      </c>
      <c r="F78" s="149">
        <v>82</v>
      </c>
      <c r="G78" s="148" t="s">
        <v>568</v>
      </c>
      <c r="H78" s="148">
        <v>100</v>
      </c>
      <c r="I78" s="150">
        <v>100</v>
      </c>
      <c r="J78" s="151" t="s">
        <v>569</v>
      </c>
      <c r="K78" s="152">
        <f t="shared" ref="K78:K130" si="33">H78-F78</f>
        <v>18</v>
      </c>
      <c r="L78" s="153">
        <f t="shared" ref="L78:L130" si="34">K78/F78</f>
        <v>0.21951219512195122</v>
      </c>
      <c r="M78" s="148" t="s">
        <v>537</v>
      </c>
      <c r="N78" s="154">
        <v>42657</v>
      </c>
      <c r="O78" s="1"/>
      <c r="P78" s="1"/>
      <c r="Q78" s="1"/>
      <c r="R78" s="6"/>
      <c r="S78" s="1"/>
      <c r="T78" s="1"/>
      <c r="U78" s="1"/>
      <c r="V78" s="1"/>
      <c r="W78" s="1"/>
      <c r="X78" s="1"/>
      <c r="Y78" s="1"/>
      <c r="Z78" s="1"/>
    </row>
    <row r="79" spans="1:38" ht="12.75" customHeight="1">
      <c r="A79" s="145">
        <v>2</v>
      </c>
      <c r="B79" s="146">
        <v>41794</v>
      </c>
      <c r="C79" s="146"/>
      <c r="D79" s="147" t="s">
        <v>570</v>
      </c>
      <c r="E79" s="148" t="s">
        <v>539</v>
      </c>
      <c r="F79" s="149">
        <v>257</v>
      </c>
      <c r="G79" s="148" t="s">
        <v>568</v>
      </c>
      <c r="H79" s="148">
        <v>300</v>
      </c>
      <c r="I79" s="150">
        <v>300</v>
      </c>
      <c r="J79" s="151" t="s">
        <v>569</v>
      </c>
      <c r="K79" s="152">
        <f t="shared" si="33"/>
        <v>43</v>
      </c>
      <c r="L79" s="153">
        <f t="shared" si="34"/>
        <v>0.16731517509727625</v>
      </c>
      <c r="M79" s="148" t="s">
        <v>537</v>
      </c>
      <c r="N79" s="154">
        <v>41822</v>
      </c>
      <c r="O79" s="1"/>
      <c r="P79" s="1"/>
      <c r="Q79" s="1"/>
      <c r="R79" s="6"/>
      <c r="S79" s="1"/>
      <c r="T79" s="1"/>
      <c r="U79" s="1"/>
      <c r="V79" s="1"/>
      <c r="W79" s="1"/>
      <c r="X79" s="1"/>
      <c r="Y79" s="1"/>
      <c r="Z79" s="1"/>
    </row>
    <row r="80" spans="1:38" ht="12.75" customHeight="1">
      <c r="A80" s="145">
        <v>3</v>
      </c>
      <c r="B80" s="146">
        <v>41828</v>
      </c>
      <c r="C80" s="146"/>
      <c r="D80" s="147" t="s">
        <v>571</v>
      </c>
      <c r="E80" s="148" t="s">
        <v>539</v>
      </c>
      <c r="F80" s="149">
        <v>393</v>
      </c>
      <c r="G80" s="148" t="s">
        <v>568</v>
      </c>
      <c r="H80" s="148">
        <v>468</v>
      </c>
      <c r="I80" s="150">
        <v>468</v>
      </c>
      <c r="J80" s="151" t="s">
        <v>569</v>
      </c>
      <c r="K80" s="152">
        <f t="shared" si="33"/>
        <v>75</v>
      </c>
      <c r="L80" s="153">
        <f t="shared" si="34"/>
        <v>0.19083969465648856</v>
      </c>
      <c r="M80" s="148" t="s">
        <v>537</v>
      </c>
      <c r="N80" s="154">
        <v>41863</v>
      </c>
      <c r="O80" s="1"/>
      <c r="P80" s="1"/>
      <c r="Q80" s="1"/>
      <c r="R80" s="6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45">
        <v>4</v>
      </c>
      <c r="B81" s="146">
        <v>41857</v>
      </c>
      <c r="C81" s="146"/>
      <c r="D81" s="147" t="s">
        <v>572</v>
      </c>
      <c r="E81" s="148" t="s">
        <v>539</v>
      </c>
      <c r="F81" s="149">
        <v>205</v>
      </c>
      <c r="G81" s="148" t="s">
        <v>568</v>
      </c>
      <c r="H81" s="148">
        <v>275</v>
      </c>
      <c r="I81" s="150">
        <v>250</v>
      </c>
      <c r="J81" s="151" t="s">
        <v>569</v>
      </c>
      <c r="K81" s="152">
        <f t="shared" si="33"/>
        <v>70</v>
      </c>
      <c r="L81" s="153">
        <f t="shared" si="34"/>
        <v>0.34146341463414637</v>
      </c>
      <c r="M81" s="148" t="s">
        <v>537</v>
      </c>
      <c r="N81" s="154">
        <v>41962</v>
      </c>
      <c r="O81" s="1"/>
      <c r="P81" s="1"/>
      <c r="Q81" s="1"/>
      <c r="R81" s="6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45">
        <v>5</v>
      </c>
      <c r="B82" s="146">
        <v>41886</v>
      </c>
      <c r="C82" s="146"/>
      <c r="D82" s="147" t="s">
        <v>573</v>
      </c>
      <c r="E82" s="148" t="s">
        <v>539</v>
      </c>
      <c r="F82" s="149">
        <v>162</v>
      </c>
      <c r="G82" s="148" t="s">
        <v>568</v>
      </c>
      <c r="H82" s="148">
        <v>190</v>
      </c>
      <c r="I82" s="150">
        <v>190</v>
      </c>
      <c r="J82" s="151" t="s">
        <v>569</v>
      </c>
      <c r="K82" s="152">
        <f t="shared" si="33"/>
        <v>28</v>
      </c>
      <c r="L82" s="153">
        <f t="shared" si="34"/>
        <v>0.1728395061728395</v>
      </c>
      <c r="M82" s="148" t="s">
        <v>537</v>
      </c>
      <c r="N82" s="154">
        <v>42006</v>
      </c>
      <c r="O82" s="1"/>
      <c r="P82" s="1"/>
      <c r="Q82" s="1"/>
      <c r="R82" s="6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45">
        <v>6</v>
      </c>
      <c r="B83" s="146">
        <v>41886</v>
      </c>
      <c r="C83" s="146"/>
      <c r="D83" s="147" t="s">
        <v>574</v>
      </c>
      <c r="E83" s="148" t="s">
        <v>539</v>
      </c>
      <c r="F83" s="149">
        <v>75</v>
      </c>
      <c r="G83" s="148" t="s">
        <v>568</v>
      </c>
      <c r="H83" s="148">
        <v>91.5</v>
      </c>
      <c r="I83" s="150" t="s">
        <v>575</v>
      </c>
      <c r="J83" s="151" t="s">
        <v>576</v>
      </c>
      <c r="K83" s="152">
        <f t="shared" si="33"/>
        <v>16.5</v>
      </c>
      <c r="L83" s="153">
        <f t="shared" si="34"/>
        <v>0.22</v>
      </c>
      <c r="M83" s="148" t="s">
        <v>537</v>
      </c>
      <c r="N83" s="154">
        <v>41954</v>
      </c>
      <c r="O83" s="1"/>
      <c r="P83" s="1"/>
      <c r="Q83" s="1"/>
      <c r="R83" s="6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45">
        <v>7</v>
      </c>
      <c r="B84" s="146">
        <v>41913</v>
      </c>
      <c r="C84" s="146"/>
      <c r="D84" s="147" t="s">
        <v>577</v>
      </c>
      <c r="E84" s="148" t="s">
        <v>539</v>
      </c>
      <c r="F84" s="149">
        <v>850</v>
      </c>
      <c r="G84" s="148" t="s">
        <v>568</v>
      </c>
      <c r="H84" s="148">
        <v>982.5</v>
      </c>
      <c r="I84" s="150">
        <v>1050</v>
      </c>
      <c r="J84" s="151" t="s">
        <v>578</v>
      </c>
      <c r="K84" s="152">
        <f t="shared" si="33"/>
        <v>132.5</v>
      </c>
      <c r="L84" s="153">
        <f t="shared" si="34"/>
        <v>0.15588235294117647</v>
      </c>
      <c r="M84" s="148" t="s">
        <v>537</v>
      </c>
      <c r="N84" s="154">
        <v>42039</v>
      </c>
      <c r="O84" s="1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45">
        <v>8</v>
      </c>
      <c r="B85" s="146">
        <v>41913</v>
      </c>
      <c r="C85" s="146"/>
      <c r="D85" s="147" t="s">
        <v>579</v>
      </c>
      <c r="E85" s="148" t="s">
        <v>539</v>
      </c>
      <c r="F85" s="149">
        <v>475</v>
      </c>
      <c r="G85" s="148" t="s">
        <v>568</v>
      </c>
      <c r="H85" s="148">
        <v>515</v>
      </c>
      <c r="I85" s="150">
        <v>600</v>
      </c>
      <c r="J85" s="151" t="s">
        <v>580</v>
      </c>
      <c r="K85" s="152">
        <f t="shared" si="33"/>
        <v>40</v>
      </c>
      <c r="L85" s="153">
        <f t="shared" si="34"/>
        <v>8.4210526315789472E-2</v>
      </c>
      <c r="M85" s="148" t="s">
        <v>537</v>
      </c>
      <c r="N85" s="154">
        <v>41939</v>
      </c>
      <c r="O85" s="1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45">
        <v>9</v>
      </c>
      <c r="B86" s="146">
        <v>41913</v>
      </c>
      <c r="C86" s="146"/>
      <c r="D86" s="147" t="s">
        <v>581</v>
      </c>
      <c r="E86" s="148" t="s">
        <v>539</v>
      </c>
      <c r="F86" s="149">
        <v>86</v>
      </c>
      <c r="G86" s="148" t="s">
        <v>568</v>
      </c>
      <c r="H86" s="148">
        <v>99</v>
      </c>
      <c r="I86" s="150">
        <v>140</v>
      </c>
      <c r="J86" s="151" t="s">
        <v>582</v>
      </c>
      <c r="K86" s="152">
        <f t="shared" si="33"/>
        <v>13</v>
      </c>
      <c r="L86" s="153">
        <f t="shared" si="34"/>
        <v>0.15116279069767441</v>
      </c>
      <c r="M86" s="148" t="s">
        <v>537</v>
      </c>
      <c r="N86" s="154">
        <v>41939</v>
      </c>
      <c r="O86" s="1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45">
        <v>10</v>
      </c>
      <c r="B87" s="146">
        <v>41926</v>
      </c>
      <c r="C87" s="146"/>
      <c r="D87" s="147" t="s">
        <v>583</v>
      </c>
      <c r="E87" s="148" t="s">
        <v>539</v>
      </c>
      <c r="F87" s="149">
        <v>496.6</v>
      </c>
      <c r="G87" s="148" t="s">
        <v>568</v>
      </c>
      <c r="H87" s="148">
        <v>621</v>
      </c>
      <c r="I87" s="150">
        <v>580</v>
      </c>
      <c r="J87" s="151" t="s">
        <v>569</v>
      </c>
      <c r="K87" s="152">
        <f t="shared" si="33"/>
        <v>124.39999999999998</v>
      </c>
      <c r="L87" s="153">
        <f t="shared" si="34"/>
        <v>0.25050342327829234</v>
      </c>
      <c r="M87" s="148" t="s">
        <v>537</v>
      </c>
      <c r="N87" s="154">
        <v>42605</v>
      </c>
      <c r="O87" s="1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45">
        <v>11</v>
      </c>
      <c r="B88" s="146">
        <v>41926</v>
      </c>
      <c r="C88" s="146"/>
      <c r="D88" s="147" t="s">
        <v>584</v>
      </c>
      <c r="E88" s="148" t="s">
        <v>539</v>
      </c>
      <c r="F88" s="149">
        <v>2481.9</v>
      </c>
      <c r="G88" s="148" t="s">
        <v>568</v>
      </c>
      <c r="H88" s="148">
        <v>2840</v>
      </c>
      <c r="I88" s="150">
        <v>2870</v>
      </c>
      <c r="J88" s="151" t="s">
        <v>585</v>
      </c>
      <c r="K88" s="152">
        <f t="shared" si="33"/>
        <v>358.09999999999991</v>
      </c>
      <c r="L88" s="153">
        <f t="shared" si="34"/>
        <v>0.14428462065353154</v>
      </c>
      <c r="M88" s="148" t="s">
        <v>537</v>
      </c>
      <c r="N88" s="154">
        <v>42017</v>
      </c>
      <c r="O88" s="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45">
        <v>12</v>
      </c>
      <c r="B89" s="146">
        <v>41928</v>
      </c>
      <c r="C89" s="146"/>
      <c r="D89" s="147" t="s">
        <v>586</v>
      </c>
      <c r="E89" s="148" t="s">
        <v>539</v>
      </c>
      <c r="F89" s="149">
        <v>84.5</v>
      </c>
      <c r="G89" s="148" t="s">
        <v>568</v>
      </c>
      <c r="H89" s="148">
        <v>93</v>
      </c>
      <c r="I89" s="150">
        <v>110</v>
      </c>
      <c r="J89" s="151" t="s">
        <v>587</v>
      </c>
      <c r="K89" s="152">
        <f t="shared" si="33"/>
        <v>8.5</v>
      </c>
      <c r="L89" s="153">
        <f t="shared" si="34"/>
        <v>0.10059171597633136</v>
      </c>
      <c r="M89" s="148" t="s">
        <v>537</v>
      </c>
      <c r="N89" s="154">
        <v>41939</v>
      </c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45">
        <v>13</v>
      </c>
      <c r="B90" s="146">
        <v>41928</v>
      </c>
      <c r="C90" s="146"/>
      <c r="D90" s="147" t="s">
        <v>588</v>
      </c>
      <c r="E90" s="148" t="s">
        <v>539</v>
      </c>
      <c r="F90" s="149">
        <v>401</v>
      </c>
      <c r="G90" s="148" t="s">
        <v>568</v>
      </c>
      <c r="H90" s="148">
        <v>428</v>
      </c>
      <c r="I90" s="150">
        <v>450</v>
      </c>
      <c r="J90" s="151" t="s">
        <v>589</v>
      </c>
      <c r="K90" s="152">
        <f t="shared" si="33"/>
        <v>27</v>
      </c>
      <c r="L90" s="153">
        <f t="shared" si="34"/>
        <v>6.7331670822942641E-2</v>
      </c>
      <c r="M90" s="148" t="s">
        <v>537</v>
      </c>
      <c r="N90" s="154">
        <v>42020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45">
        <v>14</v>
      </c>
      <c r="B91" s="146">
        <v>41928</v>
      </c>
      <c r="C91" s="146"/>
      <c r="D91" s="147" t="s">
        <v>590</v>
      </c>
      <c r="E91" s="148" t="s">
        <v>539</v>
      </c>
      <c r="F91" s="149">
        <v>101</v>
      </c>
      <c r="G91" s="148" t="s">
        <v>568</v>
      </c>
      <c r="H91" s="148">
        <v>112</v>
      </c>
      <c r="I91" s="150">
        <v>120</v>
      </c>
      <c r="J91" s="151" t="s">
        <v>591</v>
      </c>
      <c r="K91" s="152">
        <f t="shared" si="33"/>
        <v>11</v>
      </c>
      <c r="L91" s="153">
        <f t="shared" si="34"/>
        <v>0.10891089108910891</v>
      </c>
      <c r="M91" s="148" t="s">
        <v>537</v>
      </c>
      <c r="N91" s="154">
        <v>41939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45">
        <v>15</v>
      </c>
      <c r="B92" s="146">
        <v>41954</v>
      </c>
      <c r="C92" s="146"/>
      <c r="D92" s="147" t="s">
        <v>592</v>
      </c>
      <c r="E92" s="148" t="s">
        <v>539</v>
      </c>
      <c r="F92" s="149">
        <v>59</v>
      </c>
      <c r="G92" s="148" t="s">
        <v>568</v>
      </c>
      <c r="H92" s="148">
        <v>76</v>
      </c>
      <c r="I92" s="150">
        <v>76</v>
      </c>
      <c r="J92" s="151" t="s">
        <v>569</v>
      </c>
      <c r="K92" s="152">
        <f t="shared" si="33"/>
        <v>17</v>
      </c>
      <c r="L92" s="153">
        <f t="shared" si="34"/>
        <v>0.28813559322033899</v>
      </c>
      <c r="M92" s="148" t="s">
        <v>537</v>
      </c>
      <c r="N92" s="154">
        <v>43032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45">
        <v>16</v>
      </c>
      <c r="B93" s="146">
        <v>41954</v>
      </c>
      <c r="C93" s="146"/>
      <c r="D93" s="147" t="s">
        <v>581</v>
      </c>
      <c r="E93" s="148" t="s">
        <v>539</v>
      </c>
      <c r="F93" s="149">
        <v>99</v>
      </c>
      <c r="G93" s="148" t="s">
        <v>568</v>
      </c>
      <c r="H93" s="148">
        <v>120</v>
      </c>
      <c r="I93" s="150">
        <v>120</v>
      </c>
      <c r="J93" s="151" t="s">
        <v>550</v>
      </c>
      <c r="K93" s="152">
        <f t="shared" si="33"/>
        <v>21</v>
      </c>
      <c r="L93" s="153">
        <f t="shared" si="34"/>
        <v>0.21212121212121213</v>
      </c>
      <c r="M93" s="148" t="s">
        <v>537</v>
      </c>
      <c r="N93" s="154">
        <v>41960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45">
        <v>17</v>
      </c>
      <c r="B94" s="146">
        <v>41956</v>
      </c>
      <c r="C94" s="146"/>
      <c r="D94" s="147" t="s">
        <v>593</v>
      </c>
      <c r="E94" s="148" t="s">
        <v>539</v>
      </c>
      <c r="F94" s="149">
        <v>22</v>
      </c>
      <c r="G94" s="148" t="s">
        <v>568</v>
      </c>
      <c r="H94" s="148">
        <v>33.549999999999997</v>
      </c>
      <c r="I94" s="150">
        <v>32</v>
      </c>
      <c r="J94" s="151" t="s">
        <v>594</v>
      </c>
      <c r="K94" s="152">
        <f t="shared" si="33"/>
        <v>11.549999999999997</v>
      </c>
      <c r="L94" s="153">
        <f t="shared" si="34"/>
        <v>0.52499999999999991</v>
      </c>
      <c r="M94" s="148" t="s">
        <v>537</v>
      </c>
      <c r="N94" s="154">
        <v>42188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45">
        <v>18</v>
      </c>
      <c r="B95" s="146">
        <v>41976</v>
      </c>
      <c r="C95" s="146"/>
      <c r="D95" s="147" t="s">
        <v>595</v>
      </c>
      <c r="E95" s="148" t="s">
        <v>539</v>
      </c>
      <c r="F95" s="149">
        <v>440</v>
      </c>
      <c r="G95" s="148" t="s">
        <v>568</v>
      </c>
      <c r="H95" s="148">
        <v>520</v>
      </c>
      <c r="I95" s="150">
        <v>520</v>
      </c>
      <c r="J95" s="151" t="s">
        <v>596</v>
      </c>
      <c r="K95" s="152">
        <f t="shared" si="33"/>
        <v>80</v>
      </c>
      <c r="L95" s="153">
        <f t="shared" si="34"/>
        <v>0.18181818181818182</v>
      </c>
      <c r="M95" s="148" t="s">
        <v>537</v>
      </c>
      <c r="N95" s="154">
        <v>42208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45">
        <v>19</v>
      </c>
      <c r="B96" s="146">
        <v>41976</v>
      </c>
      <c r="C96" s="146"/>
      <c r="D96" s="147" t="s">
        <v>597</v>
      </c>
      <c r="E96" s="148" t="s">
        <v>539</v>
      </c>
      <c r="F96" s="149">
        <v>360</v>
      </c>
      <c r="G96" s="148" t="s">
        <v>568</v>
      </c>
      <c r="H96" s="148">
        <v>427</v>
      </c>
      <c r="I96" s="150">
        <v>425</v>
      </c>
      <c r="J96" s="151" t="s">
        <v>598</v>
      </c>
      <c r="K96" s="152">
        <f t="shared" si="33"/>
        <v>67</v>
      </c>
      <c r="L96" s="153">
        <f t="shared" si="34"/>
        <v>0.18611111111111112</v>
      </c>
      <c r="M96" s="148" t="s">
        <v>537</v>
      </c>
      <c r="N96" s="154">
        <v>42058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45">
        <v>20</v>
      </c>
      <c r="B97" s="146">
        <v>42012</v>
      </c>
      <c r="C97" s="146"/>
      <c r="D97" s="147" t="s">
        <v>599</v>
      </c>
      <c r="E97" s="148" t="s">
        <v>539</v>
      </c>
      <c r="F97" s="149">
        <v>360</v>
      </c>
      <c r="G97" s="148" t="s">
        <v>568</v>
      </c>
      <c r="H97" s="148">
        <v>455</v>
      </c>
      <c r="I97" s="150">
        <v>420</v>
      </c>
      <c r="J97" s="151" t="s">
        <v>600</v>
      </c>
      <c r="K97" s="152">
        <f t="shared" si="33"/>
        <v>95</v>
      </c>
      <c r="L97" s="153">
        <f t="shared" si="34"/>
        <v>0.2638888888888889</v>
      </c>
      <c r="M97" s="148" t="s">
        <v>537</v>
      </c>
      <c r="N97" s="154">
        <v>42024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45">
        <v>21</v>
      </c>
      <c r="B98" s="146">
        <v>42012</v>
      </c>
      <c r="C98" s="146"/>
      <c r="D98" s="147" t="s">
        <v>601</v>
      </c>
      <c r="E98" s="148" t="s">
        <v>539</v>
      </c>
      <c r="F98" s="149">
        <v>130</v>
      </c>
      <c r="G98" s="148"/>
      <c r="H98" s="148">
        <v>175.5</v>
      </c>
      <c r="I98" s="150">
        <v>165</v>
      </c>
      <c r="J98" s="151" t="s">
        <v>602</v>
      </c>
      <c r="K98" s="152">
        <f t="shared" si="33"/>
        <v>45.5</v>
      </c>
      <c r="L98" s="153">
        <f t="shared" si="34"/>
        <v>0.35</v>
      </c>
      <c r="M98" s="148" t="s">
        <v>537</v>
      </c>
      <c r="N98" s="154">
        <v>43088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45">
        <v>22</v>
      </c>
      <c r="B99" s="146">
        <v>42040</v>
      </c>
      <c r="C99" s="146"/>
      <c r="D99" s="147" t="s">
        <v>365</v>
      </c>
      <c r="E99" s="148" t="s">
        <v>567</v>
      </c>
      <c r="F99" s="149">
        <v>98</v>
      </c>
      <c r="G99" s="148"/>
      <c r="H99" s="148">
        <v>120</v>
      </c>
      <c r="I99" s="150">
        <v>120</v>
      </c>
      <c r="J99" s="151" t="s">
        <v>569</v>
      </c>
      <c r="K99" s="152">
        <f t="shared" si="33"/>
        <v>22</v>
      </c>
      <c r="L99" s="153">
        <f t="shared" si="34"/>
        <v>0.22448979591836735</v>
      </c>
      <c r="M99" s="148" t="s">
        <v>537</v>
      </c>
      <c r="N99" s="154">
        <v>42753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45">
        <v>23</v>
      </c>
      <c r="B100" s="146">
        <v>42040</v>
      </c>
      <c r="C100" s="146"/>
      <c r="D100" s="147" t="s">
        <v>603</v>
      </c>
      <c r="E100" s="148" t="s">
        <v>567</v>
      </c>
      <c r="F100" s="149">
        <v>196</v>
      </c>
      <c r="G100" s="148"/>
      <c r="H100" s="148">
        <v>262</v>
      </c>
      <c r="I100" s="150">
        <v>255</v>
      </c>
      <c r="J100" s="151" t="s">
        <v>569</v>
      </c>
      <c r="K100" s="152">
        <f t="shared" si="33"/>
        <v>66</v>
      </c>
      <c r="L100" s="153">
        <f t="shared" si="34"/>
        <v>0.33673469387755101</v>
      </c>
      <c r="M100" s="148" t="s">
        <v>537</v>
      </c>
      <c r="N100" s="154">
        <v>42599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55">
        <v>24</v>
      </c>
      <c r="B101" s="156">
        <v>42067</v>
      </c>
      <c r="C101" s="156"/>
      <c r="D101" s="157" t="s">
        <v>364</v>
      </c>
      <c r="E101" s="158" t="s">
        <v>567</v>
      </c>
      <c r="F101" s="159">
        <v>235</v>
      </c>
      <c r="G101" s="159"/>
      <c r="H101" s="160">
        <v>77</v>
      </c>
      <c r="I101" s="160" t="s">
        <v>604</v>
      </c>
      <c r="J101" s="161" t="s">
        <v>605</v>
      </c>
      <c r="K101" s="162">
        <f t="shared" si="33"/>
        <v>-158</v>
      </c>
      <c r="L101" s="163">
        <f t="shared" si="34"/>
        <v>-0.67234042553191486</v>
      </c>
      <c r="M101" s="159" t="s">
        <v>549</v>
      </c>
      <c r="N101" s="156">
        <v>43522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45">
        <v>25</v>
      </c>
      <c r="B102" s="146">
        <v>42067</v>
      </c>
      <c r="C102" s="146"/>
      <c r="D102" s="147" t="s">
        <v>606</v>
      </c>
      <c r="E102" s="148" t="s">
        <v>567</v>
      </c>
      <c r="F102" s="149">
        <v>185</v>
      </c>
      <c r="G102" s="148"/>
      <c r="H102" s="148">
        <v>224</v>
      </c>
      <c r="I102" s="150" t="s">
        <v>607</v>
      </c>
      <c r="J102" s="151" t="s">
        <v>569</v>
      </c>
      <c r="K102" s="152">
        <f t="shared" si="33"/>
        <v>39</v>
      </c>
      <c r="L102" s="153">
        <f t="shared" si="34"/>
        <v>0.21081081081081082</v>
      </c>
      <c r="M102" s="148" t="s">
        <v>537</v>
      </c>
      <c r="N102" s="154">
        <v>42647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55">
        <v>26</v>
      </c>
      <c r="B103" s="156">
        <v>42090</v>
      </c>
      <c r="C103" s="156"/>
      <c r="D103" s="164" t="s">
        <v>608</v>
      </c>
      <c r="E103" s="159" t="s">
        <v>567</v>
      </c>
      <c r="F103" s="159">
        <v>49.5</v>
      </c>
      <c r="G103" s="160"/>
      <c r="H103" s="160">
        <v>15.85</v>
      </c>
      <c r="I103" s="160">
        <v>67</v>
      </c>
      <c r="J103" s="161" t="s">
        <v>609</v>
      </c>
      <c r="K103" s="160">
        <f t="shared" si="33"/>
        <v>-33.65</v>
      </c>
      <c r="L103" s="165">
        <f t="shared" si="34"/>
        <v>-0.67979797979797973</v>
      </c>
      <c r="M103" s="159" t="s">
        <v>549</v>
      </c>
      <c r="N103" s="166">
        <v>43627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45">
        <v>27</v>
      </c>
      <c r="B104" s="146">
        <v>42093</v>
      </c>
      <c r="C104" s="146"/>
      <c r="D104" s="147" t="s">
        <v>610</v>
      </c>
      <c r="E104" s="148" t="s">
        <v>567</v>
      </c>
      <c r="F104" s="149">
        <v>183.5</v>
      </c>
      <c r="G104" s="148"/>
      <c r="H104" s="148">
        <v>219</v>
      </c>
      <c r="I104" s="150">
        <v>218</v>
      </c>
      <c r="J104" s="151" t="s">
        <v>611</v>
      </c>
      <c r="K104" s="152">
        <f t="shared" si="33"/>
        <v>35.5</v>
      </c>
      <c r="L104" s="153">
        <f t="shared" si="34"/>
        <v>0.19346049046321526</v>
      </c>
      <c r="M104" s="148" t="s">
        <v>537</v>
      </c>
      <c r="N104" s="154">
        <v>42103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45">
        <v>28</v>
      </c>
      <c r="B105" s="146">
        <v>42114</v>
      </c>
      <c r="C105" s="146"/>
      <c r="D105" s="147" t="s">
        <v>612</v>
      </c>
      <c r="E105" s="148" t="s">
        <v>567</v>
      </c>
      <c r="F105" s="149">
        <f>(227+237)/2</f>
        <v>232</v>
      </c>
      <c r="G105" s="148"/>
      <c r="H105" s="148">
        <v>298</v>
      </c>
      <c r="I105" s="150">
        <v>298</v>
      </c>
      <c r="J105" s="151" t="s">
        <v>569</v>
      </c>
      <c r="K105" s="152">
        <f t="shared" si="33"/>
        <v>66</v>
      </c>
      <c r="L105" s="153">
        <f t="shared" si="34"/>
        <v>0.28448275862068967</v>
      </c>
      <c r="M105" s="148" t="s">
        <v>537</v>
      </c>
      <c r="N105" s="154">
        <v>42823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45">
        <v>29</v>
      </c>
      <c r="B106" s="146">
        <v>42128</v>
      </c>
      <c r="C106" s="146"/>
      <c r="D106" s="147" t="s">
        <v>613</v>
      </c>
      <c r="E106" s="148" t="s">
        <v>539</v>
      </c>
      <c r="F106" s="149">
        <v>385</v>
      </c>
      <c r="G106" s="148"/>
      <c r="H106" s="148">
        <f>212.5+331</f>
        <v>543.5</v>
      </c>
      <c r="I106" s="150">
        <v>510</v>
      </c>
      <c r="J106" s="151" t="s">
        <v>614</v>
      </c>
      <c r="K106" s="152">
        <f t="shared" si="33"/>
        <v>158.5</v>
      </c>
      <c r="L106" s="153">
        <f t="shared" si="34"/>
        <v>0.41168831168831171</v>
      </c>
      <c r="M106" s="148" t="s">
        <v>537</v>
      </c>
      <c r="N106" s="154">
        <v>42235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45">
        <v>30</v>
      </c>
      <c r="B107" s="146">
        <v>42128</v>
      </c>
      <c r="C107" s="146"/>
      <c r="D107" s="147" t="s">
        <v>615</v>
      </c>
      <c r="E107" s="148" t="s">
        <v>539</v>
      </c>
      <c r="F107" s="149">
        <v>115.5</v>
      </c>
      <c r="G107" s="148"/>
      <c r="H107" s="148">
        <v>146</v>
      </c>
      <c r="I107" s="150">
        <v>142</v>
      </c>
      <c r="J107" s="151" t="s">
        <v>616</v>
      </c>
      <c r="K107" s="152">
        <f t="shared" si="33"/>
        <v>30.5</v>
      </c>
      <c r="L107" s="153">
        <f t="shared" si="34"/>
        <v>0.26406926406926406</v>
      </c>
      <c r="M107" s="148" t="s">
        <v>537</v>
      </c>
      <c r="N107" s="154">
        <v>42202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45">
        <v>31</v>
      </c>
      <c r="B108" s="146">
        <v>42151</v>
      </c>
      <c r="C108" s="146"/>
      <c r="D108" s="147" t="s">
        <v>617</v>
      </c>
      <c r="E108" s="148" t="s">
        <v>539</v>
      </c>
      <c r="F108" s="149">
        <v>237.5</v>
      </c>
      <c r="G108" s="148"/>
      <c r="H108" s="148">
        <v>279.5</v>
      </c>
      <c r="I108" s="150">
        <v>278</v>
      </c>
      <c r="J108" s="151" t="s">
        <v>569</v>
      </c>
      <c r="K108" s="152">
        <f t="shared" si="33"/>
        <v>42</v>
      </c>
      <c r="L108" s="153">
        <f t="shared" si="34"/>
        <v>0.17684210526315788</v>
      </c>
      <c r="M108" s="148" t="s">
        <v>537</v>
      </c>
      <c r="N108" s="154">
        <v>42222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45">
        <v>32</v>
      </c>
      <c r="B109" s="146">
        <v>42174</v>
      </c>
      <c r="C109" s="146"/>
      <c r="D109" s="147" t="s">
        <v>588</v>
      </c>
      <c r="E109" s="148" t="s">
        <v>567</v>
      </c>
      <c r="F109" s="149">
        <v>340</v>
      </c>
      <c r="G109" s="148"/>
      <c r="H109" s="148">
        <v>448</v>
      </c>
      <c r="I109" s="150">
        <v>448</v>
      </c>
      <c r="J109" s="151" t="s">
        <v>569</v>
      </c>
      <c r="K109" s="152">
        <f t="shared" si="33"/>
        <v>108</v>
      </c>
      <c r="L109" s="153">
        <f t="shared" si="34"/>
        <v>0.31764705882352939</v>
      </c>
      <c r="M109" s="148" t="s">
        <v>537</v>
      </c>
      <c r="N109" s="154">
        <v>43018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45">
        <v>33</v>
      </c>
      <c r="B110" s="146">
        <v>42191</v>
      </c>
      <c r="C110" s="146"/>
      <c r="D110" s="147" t="s">
        <v>618</v>
      </c>
      <c r="E110" s="148" t="s">
        <v>567</v>
      </c>
      <c r="F110" s="149">
        <v>390</v>
      </c>
      <c r="G110" s="148"/>
      <c r="H110" s="148">
        <v>460</v>
      </c>
      <c r="I110" s="150">
        <v>460</v>
      </c>
      <c r="J110" s="151" t="s">
        <v>569</v>
      </c>
      <c r="K110" s="152">
        <f t="shared" si="33"/>
        <v>70</v>
      </c>
      <c r="L110" s="153">
        <f t="shared" si="34"/>
        <v>0.17948717948717949</v>
      </c>
      <c r="M110" s="148" t="s">
        <v>537</v>
      </c>
      <c r="N110" s="154">
        <v>42478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55">
        <v>34</v>
      </c>
      <c r="B111" s="156">
        <v>42195</v>
      </c>
      <c r="C111" s="156"/>
      <c r="D111" s="157" t="s">
        <v>619</v>
      </c>
      <c r="E111" s="158" t="s">
        <v>567</v>
      </c>
      <c r="F111" s="159">
        <v>122.5</v>
      </c>
      <c r="G111" s="159"/>
      <c r="H111" s="160">
        <v>61</v>
      </c>
      <c r="I111" s="160">
        <v>172</v>
      </c>
      <c r="J111" s="161" t="s">
        <v>620</v>
      </c>
      <c r="K111" s="162">
        <f t="shared" si="33"/>
        <v>-61.5</v>
      </c>
      <c r="L111" s="163">
        <f t="shared" si="34"/>
        <v>-0.50204081632653064</v>
      </c>
      <c r="M111" s="159" t="s">
        <v>549</v>
      </c>
      <c r="N111" s="156">
        <v>43333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45">
        <v>35</v>
      </c>
      <c r="B112" s="146">
        <v>42219</v>
      </c>
      <c r="C112" s="146"/>
      <c r="D112" s="147" t="s">
        <v>621</v>
      </c>
      <c r="E112" s="148" t="s">
        <v>567</v>
      </c>
      <c r="F112" s="149">
        <v>297.5</v>
      </c>
      <c r="G112" s="148"/>
      <c r="H112" s="148">
        <v>350</v>
      </c>
      <c r="I112" s="150">
        <v>360</v>
      </c>
      <c r="J112" s="151" t="s">
        <v>622</v>
      </c>
      <c r="K112" s="152">
        <f t="shared" si="33"/>
        <v>52.5</v>
      </c>
      <c r="L112" s="153">
        <f t="shared" si="34"/>
        <v>0.17647058823529413</v>
      </c>
      <c r="M112" s="148" t="s">
        <v>537</v>
      </c>
      <c r="N112" s="154">
        <v>42232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45">
        <v>36</v>
      </c>
      <c r="B113" s="146">
        <v>42219</v>
      </c>
      <c r="C113" s="146"/>
      <c r="D113" s="147" t="s">
        <v>623</v>
      </c>
      <c r="E113" s="148" t="s">
        <v>567</v>
      </c>
      <c r="F113" s="149">
        <v>115.5</v>
      </c>
      <c r="G113" s="148"/>
      <c r="H113" s="148">
        <v>149</v>
      </c>
      <c r="I113" s="150">
        <v>140</v>
      </c>
      <c r="J113" s="151" t="s">
        <v>624</v>
      </c>
      <c r="K113" s="152">
        <f t="shared" si="33"/>
        <v>33.5</v>
      </c>
      <c r="L113" s="153">
        <f t="shared" si="34"/>
        <v>0.29004329004329005</v>
      </c>
      <c r="M113" s="148" t="s">
        <v>537</v>
      </c>
      <c r="N113" s="154">
        <v>42740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45">
        <v>37</v>
      </c>
      <c r="B114" s="146">
        <v>42251</v>
      </c>
      <c r="C114" s="146"/>
      <c r="D114" s="147" t="s">
        <v>617</v>
      </c>
      <c r="E114" s="148" t="s">
        <v>567</v>
      </c>
      <c r="F114" s="149">
        <v>226</v>
      </c>
      <c r="G114" s="148"/>
      <c r="H114" s="148">
        <v>292</v>
      </c>
      <c r="I114" s="150">
        <v>292</v>
      </c>
      <c r="J114" s="151" t="s">
        <v>625</v>
      </c>
      <c r="K114" s="152">
        <f t="shared" si="33"/>
        <v>66</v>
      </c>
      <c r="L114" s="153">
        <f t="shared" si="34"/>
        <v>0.29203539823008851</v>
      </c>
      <c r="M114" s="148" t="s">
        <v>537</v>
      </c>
      <c r="N114" s="154">
        <v>42286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45">
        <v>38</v>
      </c>
      <c r="B115" s="146">
        <v>42254</v>
      </c>
      <c r="C115" s="146"/>
      <c r="D115" s="147" t="s">
        <v>612</v>
      </c>
      <c r="E115" s="148" t="s">
        <v>567</v>
      </c>
      <c r="F115" s="149">
        <v>232.5</v>
      </c>
      <c r="G115" s="148"/>
      <c r="H115" s="148">
        <v>312.5</v>
      </c>
      <c r="I115" s="150">
        <v>310</v>
      </c>
      <c r="J115" s="151" t="s">
        <v>569</v>
      </c>
      <c r="K115" s="152">
        <f t="shared" si="33"/>
        <v>80</v>
      </c>
      <c r="L115" s="153">
        <f t="shared" si="34"/>
        <v>0.34408602150537637</v>
      </c>
      <c r="M115" s="148" t="s">
        <v>537</v>
      </c>
      <c r="N115" s="154">
        <v>42823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45">
        <v>39</v>
      </c>
      <c r="B116" s="146">
        <v>42268</v>
      </c>
      <c r="C116" s="146"/>
      <c r="D116" s="147" t="s">
        <v>626</v>
      </c>
      <c r="E116" s="148" t="s">
        <v>567</v>
      </c>
      <c r="F116" s="149">
        <v>196.5</v>
      </c>
      <c r="G116" s="148"/>
      <c r="H116" s="148">
        <v>238</v>
      </c>
      <c r="I116" s="150">
        <v>238</v>
      </c>
      <c r="J116" s="151" t="s">
        <v>625</v>
      </c>
      <c r="K116" s="152">
        <f t="shared" si="33"/>
        <v>41.5</v>
      </c>
      <c r="L116" s="153">
        <f t="shared" si="34"/>
        <v>0.21119592875318066</v>
      </c>
      <c r="M116" s="148" t="s">
        <v>537</v>
      </c>
      <c r="N116" s="154">
        <v>42291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45">
        <v>40</v>
      </c>
      <c r="B117" s="146">
        <v>42271</v>
      </c>
      <c r="C117" s="146"/>
      <c r="D117" s="147" t="s">
        <v>566</v>
      </c>
      <c r="E117" s="148" t="s">
        <v>567</v>
      </c>
      <c r="F117" s="149">
        <v>65</v>
      </c>
      <c r="G117" s="148"/>
      <c r="H117" s="148">
        <v>82</v>
      </c>
      <c r="I117" s="150">
        <v>82</v>
      </c>
      <c r="J117" s="151" t="s">
        <v>625</v>
      </c>
      <c r="K117" s="152">
        <f t="shared" si="33"/>
        <v>17</v>
      </c>
      <c r="L117" s="153">
        <f t="shared" si="34"/>
        <v>0.26153846153846155</v>
      </c>
      <c r="M117" s="148" t="s">
        <v>537</v>
      </c>
      <c r="N117" s="154">
        <v>42578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45">
        <v>41</v>
      </c>
      <c r="B118" s="146">
        <v>42291</v>
      </c>
      <c r="C118" s="146"/>
      <c r="D118" s="147" t="s">
        <v>627</v>
      </c>
      <c r="E118" s="148" t="s">
        <v>567</v>
      </c>
      <c r="F118" s="149">
        <v>144</v>
      </c>
      <c r="G118" s="148"/>
      <c r="H118" s="148">
        <v>182.5</v>
      </c>
      <c r="I118" s="150">
        <v>181</v>
      </c>
      <c r="J118" s="151" t="s">
        <v>625</v>
      </c>
      <c r="K118" s="152">
        <f t="shared" si="33"/>
        <v>38.5</v>
      </c>
      <c r="L118" s="153">
        <f t="shared" si="34"/>
        <v>0.2673611111111111</v>
      </c>
      <c r="M118" s="148" t="s">
        <v>537</v>
      </c>
      <c r="N118" s="154">
        <v>42817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45">
        <v>42</v>
      </c>
      <c r="B119" s="146">
        <v>42291</v>
      </c>
      <c r="C119" s="146"/>
      <c r="D119" s="147" t="s">
        <v>628</v>
      </c>
      <c r="E119" s="148" t="s">
        <v>567</v>
      </c>
      <c r="F119" s="149">
        <v>264</v>
      </c>
      <c r="G119" s="148"/>
      <c r="H119" s="148">
        <v>311</v>
      </c>
      <c r="I119" s="150">
        <v>311</v>
      </c>
      <c r="J119" s="151" t="s">
        <v>625</v>
      </c>
      <c r="K119" s="152">
        <f t="shared" si="33"/>
        <v>47</v>
      </c>
      <c r="L119" s="153">
        <f t="shared" si="34"/>
        <v>0.17803030303030304</v>
      </c>
      <c r="M119" s="148" t="s">
        <v>537</v>
      </c>
      <c r="N119" s="154">
        <v>42604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45">
        <v>43</v>
      </c>
      <c r="B120" s="146">
        <v>42318</v>
      </c>
      <c r="C120" s="146"/>
      <c r="D120" s="147" t="s">
        <v>629</v>
      </c>
      <c r="E120" s="148" t="s">
        <v>539</v>
      </c>
      <c r="F120" s="149">
        <v>549.5</v>
      </c>
      <c r="G120" s="148"/>
      <c r="H120" s="148">
        <v>630</v>
      </c>
      <c r="I120" s="150">
        <v>630</v>
      </c>
      <c r="J120" s="151" t="s">
        <v>625</v>
      </c>
      <c r="K120" s="152">
        <f t="shared" si="33"/>
        <v>80.5</v>
      </c>
      <c r="L120" s="153">
        <f t="shared" si="34"/>
        <v>0.1464968152866242</v>
      </c>
      <c r="M120" s="148" t="s">
        <v>537</v>
      </c>
      <c r="N120" s="154">
        <v>42419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45">
        <v>44</v>
      </c>
      <c r="B121" s="146">
        <v>42342</v>
      </c>
      <c r="C121" s="146"/>
      <c r="D121" s="147" t="s">
        <v>630</v>
      </c>
      <c r="E121" s="148" t="s">
        <v>567</v>
      </c>
      <c r="F121" s="149">
        <v>1027.5</v>
      </c>
      <c r="G121" s="148"/>
      <c r="H121" s="148">
        <v>1315</v>
      </c>
      <c r="I121" s="150">
        <v>1250</v>
      </c>
      <c r="J121" s="151" t="s">
        <v>625</v>
      </c>
      <c r="K121" s="152">
        <f t="shared" si="33"/>
        <v>287.5</v>
      </c>
      <c r="L121" s="153">
        <f t="shared" si="34"/>
        <v>0.27980535279805352</v>
      </c>
      <c r="M121" s="148" t="s">
        <v>537</v>
      </c>
      <c r="N121" s="154">
        <v>43244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45">
        <v>45</v>
      </c>
      <c r="B122" s="146">
        <v>42367</v>
      </c>
      <c r="C122" s="146"/>
      <c r="D122" s="147" t="s">
        <v>631</v>
      </c>
      <c r="E122" s="148" t="s">
        <v>567</v>
      </c>
      <c r="F122" s="149">
        <v>465</v>
      </c>
      <c r="G122" s="148"/>
      <c r="H122" s="148">
        <v>540</v>
      </c>
      <c r="I122" s="150">
        <v>540</v>
      </c>
      <c r="J122" s="151" t="s">
        <v>625</v>
      </c>
      <c r="K122" s="152">
        <f t="shared" si="33"/>
        <v>75</v>
      </c>
      <c r="L122" s="153">
        <f t="shared" si="34"/>
        <v>0.16129032258064516</v>
      </c>
      <c r="M122" s="148" t="s">
        <v>537</v>
      </c>
      <c r="N122" s="154">
        <v>42530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45">
        <v>46</v>
      </c>
      <c r="B123" s="146">
        <v>42380</v>
      </c>
      <c r="C123" s="146"/>
      <c r="D123" s="147" t="s">
        <v>365</v>
      </c>
      <c r="E123" s="148" t="s">
        <v>539</v>
      </c>
      <c r="F123" s="149">
        <v>81</v>
      </c>
      <c r="G123" s="148"/>
      <c r="H123" s="148">
        <v>110</v>
      </c>
      <c r="I123" s="150">
        <v>110</v>
      </c>
      <c r="J123" s="151" t="s">
        <v>625</v>
      </c>
      <c r="K123" s="152">
        <f t="shared" si="33"/>
        <v>29</v>
      </c>
      <c r="L123" s="153">
        <f t="shared" si="34"/>
        <v>0.35802469135802467</v>
      </c>
      <c r="M123" s="148" t="s">
        <v>537</v>
      </c>
      <c r="N123" s="154">
        <v>42745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45">
        <v>47</v>
      </c>
      <c r="B124" s="146">
        <v>42382</v>
      </c>
      <c r="C124" s="146"/>
      <c r="D124" s="147" t="s">
        <v>632</v>
      </c>
      <c r="E124" s="148" t="s">
        <v>539</v>
      </c>
      <c r="F124" s="149">
        <v>417.5</v>
      </c>
      <c r="G124" s="148"/>
      <c r="H124" s="148">
        <v>547</v>
      </c>
      <c r="I124" s="150">
        <v>535</v>
      </c>
      <c r="J124" s="151" t="s">
        <v>625</v>
      </c>
      <c r="K124" s="152">
        <f t="shared" si="33"/>
        <v>129.5</v>
      </c>
      <c r="L124" s="153">
        <f t="shared" si="34"/>
        <v>0.31017964071856285</v>
      </c>
      <c r="M124" s="148" t="s">
        <v>537</v>
      </c>
      <c r="N124" s="154">
        <v>42578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45">
        <v>48</v>
      </c>
      <c r="B125" s="146">
        <v>42408</v>
      </c>
      <c r="C125" s="146"/>
      <c r="D125" s="147" t="s">
        <v>633</v>
      </c>
      <c r="E125" s="148" t="s">
        <v>567</v>
      </c>
      <c r="F125" s="149">
        <v>650</v>
      </c>
      <c r="G125" s="148"/>
      <c r="H125" s="148">
        <v>800</v>
      </c>
      <c r="I125" s="150">
        <v>800</v>
      </c>
      <c r="J125" s="151" t="s">
        <v>625</v>
      </c>
      <c r="K125" s="152">
        <f t="shared" si="33"/>
        <v>150</v>
      </c>
      <c r="L125" s="153">
        <f t="shared" si="34"/>
        <v>0.23076923076923078</v>
      </c>
      <c r="M125" s="148" t="s">
        <v>537</v>
      </c>
      <c r="N125" s="154">
        <v>43154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45">
        <v>49</v>
      </c>
      <c r="B126" s="146">
        <v>42433</v>
      </c>
      <c r="C126" s="146"/>
      <c r="D126" s="147" t="s">
        <v>206</v>
      </c>
      <c r="E126" s="148" t="s">
        <v>567</v>
      </c>
      <c r="F126" s="149">
        <v>437.5</v>
      </c>
      <c r="G126" s="148"/>
      <c r="H126" s="148">
        <v>504.5</v>
      </c>
      <c r="I126" s="150">
        <v>522</v>
      </c>
      <c r="J126" s="151" t="s">
        <v>634</v>
      </c>
      <c r="K126" s="152">
        <f t="shared" si="33"/>
        <v>67</v>
      </c>
      <c r="L126" s="153">
        <f t="shared" si="34"/>
        <v>0.15314285714285714</v>
      </c>
      <c r="M126" s="148" t="s">
        <v>537</v>
      </c>
      <c r="N126" s="154">
        <v>42480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45">
        <v>50</v>
      </c>
      <c r="B127" s="146">
        <v>42438</v>
      </c>
      <c r="C127" s="146"/>
      <c r="D127" s="147" t="s">
        <v>635</v>
      </c>
      <c r="E127" s="148" t="s">
        <v>567</v>
      </c>
      <c r="F127" s="149">
        <v>189.5</v>
      </c>
      <c r="G127" s="148"/>
      <c r="H127" s="148">
        <v>218</v>
      </c>
      <c r="I127" s="150">
        <v>218</v>
      </c>
      <c r="J127" s="151" t="s">
        <v>625</v>
      </c>
      <c r="K127" s="152">
        <f t="shared" si="33"/>
        <v>28.5</v>
      </c>
      <c r="L127" s="153">
        <f t="shared" si="34"/>
        <v>0.15039577836411611</v>
      </c>
      <c r="M127" s="148" t="s">
        <v>537</v>
      </c>
      <c r="N127" s="154">
        <v>43034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55">
        <v>51</v>
      </c>
      <c r="B128" s="156">
        <v>42471</v>
      </c>
      <c r="C128" s="156"/>
      <c r="D128" s="164" t="s">
        <v>636</v>
      </c>
      <c r="E128" s="159" t="s">
        <v>567</v>
      </c>
      <c r="F128" s="159">
        <v>36.5</v>
      </c>
      <c r="G128" s="160"/>
      <c r="H128" s="160">
        <v>15.85</v>
      </c>
      <c r="I128" s="160">
        <v>60</v>
      </c>
      <c r="J128" s="161" t="s">
        <v>637</v>
      </c>
      <c r="K128" s="162">
        <f t="shared" si="33"/>
        <v>-20.65</v>
      </c>
      <c r="L128" s="163">
        <f t="shared" si="34"/>
        <v>-0.5657534246575342</v>
      </c>
      <c r="M128" s="159" t="s">
        <v>549</v>
      </c>
      <c r="N128" s="167">
        <v>43627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45">
        <v>52</v>
      </c>
      <c r="B129" s="146">
        <v>42472</v>
      </c>
      <c r="C129" s="146"/>
      <c r="D129" s="147" t="s">
        <v>638</v>
      </c>
      <c r="E129" s="148" t="s">
        <v>567</v>
      </c>
      <c r="F129" s="149">
        <v>93</v>
      </c>
      <c r="G129" s="148"/>
      <c r="H129" s="148">
        <v>149</v>
      </c>
      <c r="I129" s="150">
        <v>140</v>
      </c>
      <c r="J129" s="151" t="s">
        <v>639</v>
      </c>
      <c r="K129" s="152">
        <f t="shared" si="33"/>
        <v>56</v>
      </c>
      <c r="L129" s="153">
        <f t="shared" si="34"/>
        <v>0.60215053763440862</v>
      </c>
      <c r="M129" s="148" t="s">
        <v>537</v>
      </c>
      <c r="N129" s="154">
        <v>42740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45">
        <v>53</v>
      </c>
      <c r="B130" s="146">
        <v>42472</v>
      </c>
      <c r="C130" s="146"/>
      <c r="D130" s="147" t="s">
        <v>640</v>
      </c>
      <c r="E130" s="148" t="s">
        <v>567</v>
      </c>
      <c r="F130" s="149">
        <v>130</v>
      </c>
      <c r="G130" s="148"/>
      <c r="H130" s="148">
        <v>150</v>
      </c>
      <c r="I130" s="150" t="s">
        <v>641</v>
      </c>
      <c r="J130" s="151" t="s">
        <v>625</v>
      </c>
      <c r="K130" s="152">
        <f t="shared" si="33"/>
        <v>20</v>
      </c>
      <c r="L130" s="153">
        <f t="shared" si="34"/>
        <v>0.15384615384615385</v>
      </c>
      <c r="M130" s="148" t="s">
        <v>537</v>
      </c>
      <c r="N130" s="154">
        <v>42564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45">
        <v>54</v>
      </c>
      <c r="B131" s="146">
        <v>42473</v>
      </c>
      <c r="C131" s="146"/>
      <c r="D131" s="147" t="s">
        <v>642</v>
      </c>
      <c r="E131" s="148" t="s">
        <v>567</v>
      </c>
      <c r="F131" s="149">
        <v>196</v>
      </c>
      <c r="G131" s="148"/>
      <c r="H131" s="148">
        <v>299</v>
      </c>
      <c r="I131" s="150">
        <v>299</v>
      </c>
      <c r="J131" s="151" t="s">
        <v>625</v>
      </c>
      <c r="K131" s="152">
        <v>103</v>
      </c>
      <c r="L131" s="153">
        <v>0.52551020408163296</v>
      </c>
      <c r="M131" s="148" t="s">
        <v>537</v>
      </c>
      <c r="N131" s="154">
        <v>42620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45">
        <v>55</v>
      </c>
      <c r="B132" s="146">
        <v>42473</v>
      </c>
      <c r="C132" s="146"/>
      <c r="D132" s="147" t="s">
        <v>643</v>
      </c>
      <c r="E132" s="148" t="s">
        <v>567</v>
      </c>
      <c r="F132" s="149">
        <v>88</v>
      </c>
      <c r="G132" s="148"/>
      <c r="H132" s="148">
        <v>103</v>
      </c>
      <c r="I132" s="150">
        <v>103</v>
      </c>
      <c r="J132" s="151" t="s">
        <v>625</v>
      </c>
      <c r="K132" s="152">
        <v>15</v>
      </c>
      <c r="L132" s="153">
        <v>0.170454545454545</v>
      </c>
      <c r="M132" s="148" t="s">
        <v>537</v>
      </c>
      <c r="N132" s="154">
        <v>42530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45">
        <v>56</v>
      </c>
      <c r="B133" s="146">
        <v>42492</v>
      </c>
      <c r="C133" s="146"/>
      <c r="D133" s="147" t="s">
        <v>644</v>
      </c>
      <c r="E133" s="148" t="s">
        <v>567</v>
      </c>
      <c r="F133" s="149">
        <v>127.5</v>
      </c>
      <c r="G133" s="148"/>
      <c r="H133" s="148">
        <v>148</v>
      </c>
      <c r="I133" s="150" t="s">
        <v>645</v>
      </c>
      <c r="J133" s="151" t="s">
        <v>625</v>
      </c>
      <c r="K133" s="152">
        <f>H133-F133</f>
        <v>20.5</v>
      </c>
      <c r="L133" s="153">
        <f>K133/F133</f>
        <v>0.16078431372549021</v>
      </c>
      <c r="M133" s="148" t="s">
        <v>537</v>
      </c>
      <c r="N133" s="154">
        <v>42564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45">
        <v>57</v>
      </c>
      <c r="B134" s="146">
        <v>42493</v>
      </c>
      <c r="C134" s="146"/>
      <c r="D134" s="147" t="s">
        <v>646</v>
      </c>
      <c r="E134" s="148" t="s">
        <v>567</v>
      </c>
      <c r="F134" s="149">
        <v>675</v>
      </c>
      <c r="G134" s="148"/>
      <c r="H134" s="148">
        <v>815</v>
      </c>
      <c r="I134" s="150" t="s">
        <v>647</v>
      </c>
      <c r="J134" s="151" t="s">
        <v>625</v>
      </c>
      <c r="K134" s="152">
        <f>H134-F134</f>
        <v>140</v>
      </c>
      <c r="L134" s="153">
        <f>K134/F134</f>
        <v>0.2074074074074074</v>
      </c>
      <c r="M134" s="148" t="s">
        <v>537</v>
      </c>
      <c r="N134" s="154">
        <v>43154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55">
        <v>58</v>
      </c>
      <c r="B135" s="156">
        <v>42522</v>
      </c>
      <c r="C135" s="156"/>
      <c r="D135" s="157" t="s">
        <v>648</v>
      </c>
      <c r="E135" s="158" t="s">
        <v>567</v>
      </c>
      <c r="F135" s="159">
        <v>500</v>
      </c>
      <c r="G135" s="159"/>
      <c r="H135" s="160">
        <v>232.5</v>
      </c>
      <c r="I135" s="160" t="s">
        <v>649</v>
      </c>
      <c r="J135" s="161" t="s">
        <v>650</v>
      </c>
      <c r="K135" s="162">
        <f>H135-F135</f>
        <v>-267.5</v>
      </c>
      <c r="L135" s="163">
        <f>K135/F135</f>
        <v>-0.53500000000000003</v>
      </c>
      <c r="M135" s="159" t="s">
        <v>549</v>
      </c>
      <c r="N135" s="156">
        <v>43735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45">
        <v>59</v>
      </c>
      <c r="B136" s="146">
        <v>42527</v>
      </c>
      <c r="C136" s="146"/>
      <c r="D136" s="147" t="s">
        <v>495</v>
      </c>
      <c r="E136" s="148" t="s">
        <v>567</v>
      </c>
      <c r="F136" s="149">
        <v>110</v>
      </c>
      <c r="G136" s="148"/>
      <c r="H136" s="148">
        <v>126.5</v>
      </c>
      <c r="I136" s="150">
        <v>125</v>
      </c>
      <c r="J136" s="151" t="s">
        <v>576</v>
      </c>
      <c r="K136" s="152">
        <f>H136-F136</f>
        <v>16.5</v>
      </c>
      <c r="L136" s="153">
        <f>K136/F136</f>
        <v>0.15</v>
      </c>
      <c r="M136" s="148" t="s">
        <v>537</v>
      </c>
      <c r="N136" s="154">
        <v>42552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45">
        <v>60</v>
      </c>
      <c r="B137" s="146">
        <v>42538</v>
      </c>
      <c r="C137" s="146"/>
      <c r="D137" s="147" t="s">
        <v>651</v>
      </c>
      <c r="E137" s="148" t="s">
        <v>567</v>
      </c>
      <c r="F137" s="149">
        <v>44</v>
      </c>
      <c r="G137" s="148"/>
      <c r="H137" s="148">
        <v>69.5</v>
      </c>
      <c r="I137" s="150">
        <v>69.5</v>
      </c>
      <c r="J137" s="151" t="s">
        <v>652</v>
      </c>
      <c r="K137" s="152">
        <f>H137-F137</f>
        <v>25.5</v>
      </c>
      <c r="L137" s="153">
        <f>K137/F137</f>
        <v>0.57954545454545459</v>
      </c>
      <c r="M137" s="148" t="s">
        <v>537</v>
      </c>
      <c r="N137" s="154">
        <v>42977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45">
        <v>61</v>
      </c>
      <c r="B138" s="146">
        <v>42549</v>
      </c>
      <c r="C138" s="146"/>
      <c r="D138" s="147" t="s">
        <v>653</v>
      </c>
      <c r="E138" s="148" t="s">
        <v>567</v>
      </c>
      <c r="F138" s="149">
        <v>262.5</v>
      </c>
      <c r="G138" s="148"/>
      <c r="H138" s="148">
        <v>340</v>
      </c>
      <c r="I138" s="150">
        <v>333</v>
      </c>
      <c r="J138" s="151" t="s">
        <v>654</v>
      </c>
      <c r="K138" s="152">
        <v>77.5</v>
      </c>
      <c r="L138" s="153">
        <v>0.29523809523809502</v>
      </c>
      <c r="M138" s="148" t="s">
        <v>537</v>
      </c>
      <c r="N138" s="154">
        <v>43017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45">
        <v>62</v>
      </c>
      <c r="B139" s="146">
        <v>42549</v>
      </c>
      <c r="C139" s="146"/>
      <c r="D139" s="147" t="s">
        <v>655</v>
      </c>
      <c r="E139" s="148" t="s">
        <v>567</v>
      </c>
      <c r="F139" s="149">
        <v>840</v>
      </c>
      <c r="G139" s="148"/>
      <c r="H139" s="148">
        <v>1230</v>
      </c>
      <c r="I139" s="150">
        <v>1230</v>
      </c>
      <c r="J139" s="151" t="s">
        <v>625</v>
      </c>
      <c r="K139" s="152">
        <v>390</v>
      </c>
      <c r="L139" s="153">
        <v>0.46428571428571402</v>
      </c>
      <c r="M139" s="148" t="s">
        <v>537</v>
      </c>
      <c r="N139" s="154">
        <v>42649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68">
        <v>63</v>
      </c>
      <c r="B140" s="169">
        <v>42556</v>
      </c>
      <c r="C140" s="169"/>
      <c r="D140" s="170" t="s">
        <v>656</v>
      </c>
      <c r="E140" s="171" t="s">
        <v>567</v>
      </c>
      <c r="F140" s="171">
        <v>395</v>
      </c>
      <c r="G140" s="172"/>
      <c r="H140" s="172">
        <f>(468.5+342.5)/2</f>
        <v>405.5</v>
      </c>
      <c r="I140" s="172">
        <v>510</v>
      </c>
      <c r="J140" s="173" t="s">
        <v>657</v>
      </c>
      <c r="K140" s="174">
        <f t="shared" ref="K140:K146" si="35">H140-F140</f>
        <v>10.5</v>
      </c>
      <c r="L140" s="175">
        <f t="shared" ref="L140:L146" si="36">K140/F140</f>
        <v>2.6582278481012658E-2</v>
      </c>
      <c r="M140" s="171" t="s">
        <v>658</v>
      </c>
      <c r="N140" s="169">
        <v>43606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55">
        <v>64</v>
      </c>
      <c r="B141" s="156">
        <v>42584</v>
      </c>
      <c r="C141" s="156"/>
      <c r="D141" s="157" t="s">
        <v>659</v>
      </c>
      <c r="E141" s="158" t="s">
        <v>539</v>
      </c>
      <c r="F141" s="159">
        <f>169.5-12.8</f>
        <v>156.69999999999999</v>
      </c>
      <c r="G141" s="159"/>
      <c r="H141" s="160">
        <v>77</v>
      </c>
      <c r="I141" s="160" t="s">
        <v>660</v>
      </c>
      <c r="J141" s="161" t="s">
        <v>661</v>
      </c>
      <c r="K141" s="162">
        <f t="shared" si="35"/>
        <v>-79.699999999999989</v>
      </c>
      <c r="L141" s="163">
        <f t="shared" si="36"/>
        <v>-0.50861518825781749</v>
      </c>
      <c r="M141" s="159" t="s">
        <v>549</v>
      </c>
      <c r="N141" s="156">
        <v>43522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55">
        <v>65</v>
      </c>
      <c r="B142" s="156">
        <v>42586</v>
      </c>
      <c r="C142" s="156"/>
      <c r="D142" s="157" t="s">
        <v>662</v>
      </c>
      <c r="E142" s="158" t="s">
        <v>567</v>
      </c>
      <c r="F142" s="159">
        <v>400</v>
      </c>
      <c r="G142" s="159"/>
      <c r="H142" s="160">
        <v>305</v>
      </c>
      <c r="I142" s="160">
        <v>475</v>
      </c>
      <c r="J142" s="161" t="s">
        <v>663</v>
      </c>
      <c r="K142" s="162">
        <f t="shared" si="35"/>
        <v>-95</v>
      </c>
      <c r="L142" s="163">
        <f t="shared" si="36"/>
        <v>-0.23749999999999999</v>
      </c>
      <c r="M142" s="159" t="s">
        <v>549</v>
      </c>
      <c r="N142" s="156">
        <v>43606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45">
        <v>66</v>
      </c>
      <c r="B143" s="146">
        <v>42593</v>
      </c>
      <c r="C143" s="146"/>
      <c r="D143" s="147" t="s">
        <v>664</v>
      </c>
      <c r="E143" s="148" t="s">
        <v>567</v>
      </c>
      <c r="F143" s="149">
        <v>86.5</v>
      </c>
      <c r="G143" s="148"/>
      <c r="H143" s="148">
        <v>130</v>
      </c>
      <c r="I143" s="150">
        <v>130</v>
      </c>
      <c r="J143" s="151" t="s">
        <v>665</v>
      </c>
      <c r="K143" s="152">
        <f t="shared" si="35"/>
        <v>43.5</v>
      </c>
      <c r="L143" s="153">
        <f t="shared" si="36"/>
        <v>0.50289017341040465</v>
      </c>
      <c r="M143" s="148" t="s">
        <v>537</v>
      </c>
      <c r="N143" s="154">
        <v>43091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55">
        <v>67</v>
      </c>
      <c r="B144" s="156">
        <v>42600</v>
      </c>
      <c r="C144" s="156"/>
      <c r="D144" s="157" t="s">
        <v>109</v>
      </c>
      <c r="E144" s="158" t="s">
        <v>567</v>
      </c>
      <c r="F144" s="159">
        <v>133.5</v>
      </c>
      <c r="G144" s="159"/>
      <c r="H144" s="160">
        <v>126.5</v>
      </c>
      <c r="I144" s="160">
        <v>178</v>
      </c>
      <c r="J144" s="161" t="s">
        <v>666</v>
      </c>
      <c r="K144" s="162">
        <f t="shared" si="35"/>
        <v>-7</v>
      </c>
      <c r="L144" s="163">
        <f t="shared" si="36"/>
        <v>-5.2434456928838954E-2</v>
      </c>
      <c r="M144" s="159" t="s">
        <v>549</v>
      </c>
      <c r="N144" s="156">
        <v>42615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45">
        <v>68</v>
      </c>
      <c r="B145" s="146">
        <v>42613</v>
      </c>
      <c r="C145" s="146"/>
      <c r="D145" s="147" t="s">
        <v>667</v>
      </c>
      <c r="E145" s="148" t="s">
        <v>567</v>
      </c>
      <c r="F145" s="149">
        <v>560</v>
      </c>
      <c r="G145" s="148"/>
      <c r="H145" s="148">
        <v>725</v>
      </c>
      <c r="I145" s="150">
        <v>725</v>
      </c>
      <c r="J145" s="151" t="s">
        <v>569</v>
      </c>
      <c r="K145" s="152">
        <f t="shared" si="35"/>
        <v>165</v>
      </c>
      <c r="L145" s="153">
        <f t="shared" si="36"/>
        <v>0.29464285714285715</v>
      </c>
      <c r="M145" s="148" t="s">
        <v>537</v>
      </c>
      <c r="N145" s="154">
        <v>42456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45">
        <v>69</v>
      </c>
      <c r="B146" s="146">
        <v>42614</v>
      </c>
      <c r="C146" s="146"/>
      <c r="D146" s="147" t="s">
        <v>668</v>
      </c>
      <c r="E146" s="148" t="s">
        <v>567</v>
      </c>
      <c r="F146" s="149">
        <v>160.5</v>
      </c>
      <c r="G146" s="148"/>
      <c r="H146" s="148">
        <v>210</v>
      </c>
      <c r="I146" s="150">
        <v>210</v>
      </c>
      <c r="J146" s="151" t="s">
        <v>569</v>
      </c>
      <c r="K146" s="152">
        <f t="shared" si="35"/>
        <v>49.5</v>
      </c>
      <c r="L146" s="153">
        <f t="shared" si="36"/>
        <v>0.30841121495327101</v>
      </c>
      <c r="M146" s="148" t="s">
        <v>537</v>
      </c>
      <c r="N146" s="154">
        <v>42871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45">
        <v>70</v>
      </c>
      <c r="B147" s="146">
        <v>42646</v>
      </c>
      <c r="C147" s="146"/>
      <c r="D147" s="147" t="s">
        <v>378</v>
      </c>
      <c r="E147" s="148" t="s">
        <v>567</v>
      </c>
      <c r="F147" s="149">
        <v>430</v>
      </c>
      <c r="G147" s="148"/>
      <c r="H147" s="148">
        <v>596</v>
      </c>
      <c r="I147" s="150">
        <v>575</v>
      </c>
      <c r="J147" s="151" t="s">
        <v>669</v>
      </c>
      <c r="K147" s="152">
        <v>166</v>
      </c>
      <c r="L147" s="153">
        <v>0.38604651162790699</v>
      </c>
      <c r="M147" s="148" t="s">
        <v>537</v>
      </c>
      <c r="N147" s="154">
        <v>42769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45">
        <v>71</v>
      </c>
      <c r="B148" s="146">
        <v>42657</v>
      </c>
      <c r="C148" s="146"/>
      <c r="D148" s="147" t="s">
        <v>670</v>
      </c>
      <c r="E148" s="148" t="s">
        <v>567</v>
      </c>
      <c r="F148" s="149">
        <v>280</v>
      </c>
      <c r="G148" s="148"/>
      <c r="H148" s="148">
        <v>345</v>
      </c>
      <c r="I148" s="150">
        <v>345</v>
      </c>
      <c r="J148" s="151" t="s">
        <v>569</v>
      </c>
      <c r="K148" s="152">
        <f t="shared" ref="K148:K153" si="37">H148-F148</f>
        <v>65</v>
      </c>
      <c r="L148" s="153">
        <f>K148/F148</f>
        <v>0.23214285714285715</v>
      </c>
      <c r="M148" s="148" t="s">
        <v>537</v>
      </c>
      <c r="N148" s="154">
        <v>42814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45">
        <v>72</v>
      </c>
      <c r="B149" s="146">
        <v>42657</v>
      </c>
      <c r="C149" s="146"/>
      <c r="D149" s="147" t="s">
        <v>671</v>
      </c>
      <c r="E149" s="148" t="s">
        <v>567</v>
      </c>
      <c r="F149" s="149">
        <v>245</v>
      </c>
      <c r="G149" s="148"/>
      <c r="H149" s="148">
        <v>325.5</v>
      </c>
      <c r="I149" s="150">
        <v>330</v>
      </c>
      <c r="J149" s="151" t="s">
        <v>672</v>
      </c>
      <c r="K149" s="152">
        <f t="shared" si="37"/>
        <v>80.5</v>
      </c>
      <c r="L149" s="153">
        <f>K149/F149</f>
        <v>0.32857142857142857</v>
      </c>
      <c r="M149" s="148" t="s">
        <v>537</v>
      </c>
      <c r="N149" s="154">
        <v>42769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45">
        <v>73</v>
      </c>
      <c r="B150" s="146">
        <v>42660</v>
      </c>
      <c r="C150" s="146"/>
      <c r="D150" s="147" t="s">
        <v>334</v>
      </c>
      <c r="E150" s="148" t="s">
        <v>567</v>
      </c>
      <c r="F150" s="149">
        <v>125</v>
      </c>
      <c r="G150" s="148"/>
      <c r="H150" s="148">
        <v>160</v>
      </c>
      <c r="I150" s="150">
        <v>160</v>
      </c>
      <c r="J150" s="151" t="s">
        <v>625</v>
      </c>
      <c r="K150" s="152">
        <f t="shared" si="37"/>
        <v>35</v>
      </c>
      <c r="L150" s="153">
        <v>0.28000000000000003</v>
      </c>
      <c r="M150" s="148" t="s">
        <v>537</v>
      </c>
      <c r="N150" s="154">
        <v>42803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45">
        <v>74</v>
      </c>
      <c r="B151" s="146">
        <v>42660</v>
      </c>
      <c r="C151" s="146"/>
      <c r="D151" s="147" t="s">
        <v>434</v>
      </c>
      <c r="E151" s="148" t="s">
        <v>567</v>
      </c>
      <c r="F151" s="149">
        <v>114</v>
      </c>
      <c r="G151" s="148"/>
      <c r="H151" s="148">
        <v>145</v>
      </c>
      <c r="I151" s="150">
        <v>145</v>
      </c>
      <c r="J151" s="151" t="s">
        <v>625</v>
      </c>
      <c r="K151" s="152">
        <f t="shared" si="37"/>
        <v>31</v>
      </c>
      <c r="L151" s="153">
        <f>K151/F151</f>
        <v>0.27192982456140352</v>
      </c>
      <c r="M151" s="148" t="s">
        <v>537</v>
      </c>
      <c r="N151" s="154">
        <v>42859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45">
        <v>75</v>
      </c>
      <c r="B152" s="146">
        <v>42660</v>
      </c>
      <c r="C152" s="146"/>
      <c r="D152" s="147" t="s">
        <v>673</v>
      </c>
      <c r="E152" s="148" t="s">
        <v>567</v>
      </c>
      <c r="F152" s="149">
        <v>212</v>
      </c>
      <c r="G152" s="148"/>
      <c r="H152" s="148">
        <v>280</v>
      </c>
      <c r="I152" s="150">
        <v>276</v>
      </c>
      <c r="J152" s="151" t="s">
        <v>674</v>
      </c>
      <c r="K152" s="152">
        <f t="shared" si="37"/>
        <v>68</v>
      </c>
      <c r="L152" s="153">
        <f>K152/F152</f>
        <v>0.32075471698113206</v>
      </c>
      <c r="M152" s="148" t="s">
        <v>537</v>
      </c>
      <c r="N152" s="154">
        <v>42858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45">
        <v>76</v>
      </c>
      <c r="B153" s="146">
        <v>42678</v>
      </c>
      <c r="C153" s="146"/>
      <c r="D153" s="147" t="s">
        <v>425</v>
      </c>
      <c r="E153" s="148" t="s">
        <v>567</v>
      </c>
      <c r="F153" s="149">
        <v>155</v>
      </c>
      <c r="G153" s="148"/>
      <c r="H153" s="148">
        <v>210</v>
      </c>
      <c r="I153" s="150">
        <v>210</v>
      </c>
      <c r="J153" s="151" t="s">
        <v>675</v>
      </c>
      <c r="K153" s="152">
        <f t="shared" si="37"/>
        <v>55</v>
      </c>
      <c r="L153" s="153">
        <f>K153/F153</f>
        <v>0.35483870967741937</v>
      </c>
      <c r="M153" s="148" t="s">
        <v>537</v>
      </c>
      <c r="N153" s="154">
        <v>42944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55">
        <v>77</v>
      </c>
      <c r="B154" s="156">
        <v>42710</v>
      </c>
      <c r="C154" s="156"/>
      <c r="D154" s="157" t="s">
        <v>676</v>
      </c>
      <c r="E154" s="158" t="s">
        <v>567</v>
      </c>
      <c r="F154" s="159">
        <v>150.5</v>
      </c>
      <c r="G154" s="159"/>
      <c r="H154" s="160">
        <v>72.5</v>
      </c>
      <c r="I154" s="160">
        <v>174</v>
      </c>
      <c r="J154" s="161" t="s">
        <v>677</v>
      </c>
      <c r="K154" s="162">
        <v>-78</v>
      </c>
      <c r="L154" s="163">
        <v>-0.51827242524916906</v>
      </c>
      <c r="M154" s="159" t="s">
        <v>549</v>
      </c>
      <c r="N154" s="156">
        <v>43333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45">
        <v>78</v>
      </c>
      <c r="B155" s="146">
        <v>42712</v>
      </c>
      <c r="C155" s="146"/>
      <c r="D155" s="147" t="s">
        <v>678</v>
      </c>
      <c r="E155" s="148" t="s">
        <v>567</v>
      </c>
      <c r="F155" s="149">
        <v>380</v>
      </c>
      <c r="G155" s="148"/>
      <c r="H155" s="148">
        <v>478</v>
      </c>
      <c r="I155" s="150">
        <v>468</v>
      </c>
      <c r="J155" s="151" t="s">
        <v>625</v>
      </c>
      <c r="K155" s="152">
        <f>H155-F155</f>
        <v>98</v>
      </c>
      <c r="L155" s="153">
        <f>K155/F155</f>
        <v>0.25789473684210529</v>
      </c>
      <c r="M155" s="148" t="s">
        <v>537</v>
      </c>
      <c r="N155" s="154">
        <v>43025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45">
        <v>79</v>
      </c>
      <c r="B156" s="146">
        <v>42734</v>
      </c>
      <c r="C156" s="146"/>
      <c r="D156" s="147" t="s">
        <v>108</v>
      </c>
      <c r="E156" s="148" t="s">
        <v>567</v>
      </c>
      <c r="F156" s="149">
        <v>305</v>
      </c>
      <c r="G156" s="148"/>
      <c r="H156" s="148">
        <v>375</v>
      </c>
      <c r="I156" s="150">
        <v>375</v>
      </c>
      <c r="J156" s="151" t="s">
        <v>625</v>
      </c>
      <c r="K156" s="152">
        <f>H156-F156</f>
        <v>70</v>
      </c>
      <c r="L156" s="153">
        <f>K156/F156</f>
        <v>0.22950819672131148</v>
      </c>
      <c r="M156" s="148" t="s">
        <v>537</v>
      </c>
      <c r="N156" s="154">
        <v>42768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45">
        <v>80</v>
      </c>
      <c r="B157" s="146">
        <v>42739</v>
      </c>
      <c r="C157" s="146"/>
      <c r="D157" s="147" t="s">
        <v>94</v>
      </c>
      <c r="E157" s="148" t="s">
        <v>567</v>
      </c>
      <c r="F157" s="149">
        <v>99.5</v>
      </c>
      <c r="G157" s="148"/>
      <c r="H157" s="148">
        <v>158</v>
      </c>
      <c r="I157" s="150">
        <v>158</v>
      </c>
      <c r="J157" s="151" t="s">
        <v>625</v>
      </c>
      <c r="K157" s="152">
        <f>H157-F157</f>
        <v>58.5</v>
      </c>
      <c r="L157" s="153">
        <f>K157/F157</f>
        <v>0.5879396984924623</v>
      </c>
      <c r="M157" s="148" t="s">
        <v>537</v>
      </c>
      <c r="N157" s="154">
        <v>42898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45">
        <v>81</v>
      </c>
      <c r="B158" s="146">
        <v>42739</v>
      </c>
      <c r="C158" s="146"/>
      <c r="D158" s="147" t="s">
        <v>94</v>
      </c>
      <c r="E158" s="148" t="s">
        <v>567</v>
      </c>
      <c r="F158" s="149">
        <v>99.5</v>
      </c>
      <c r="G158" s="148"/>
      <c r="H158" s="148">
        <v>158</v>
      </c>
      <c r="I158" s="150">
        <v>158</v>
      </c>
      <c r="J158" s="151" t="s">
        <v>625</v>
      </c>
      <c r="K158" s="152">
        <v>58.5</v>
      </c>
      <c r="L158" s="153">
        <v>0.58793969849246197</v>
      </c>
      <c r="M158" s="148" t="s">
        <v>537</v>
      </c>
      <c r="N158" s="154">
        <v>42898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45">
        <v>82</v>
      </c>
      <c r="B159" s="146">
        <v>42786</v>
      </c>
      <c r="C159" s="146"/>
      <c r="D159" s="147" t="s">
        <v>182</v>
      </c>
      <c r="E159" s="148" t="s">
        <v>567</v>
      </c>
      <c r="F159" s="149">
        <v>140.5</v>
      </c>
      <c r="G159" s="148"/>
      <c r="H159" s="148">
        <v>220</v>
      </c>
      <c r="I159" s="150">
        <v>220</v>
      </c>
      <c r="J159" s="151" t="s">
        <v>625</v>
      </c>
      <c r="K159" s="152">
        <f>H159-F159</f>
        <v>79.5</v>
      </c>
      <c r="L159" s="153">
        <f>K159/F159</f>
        <v>0.5658362989323843</v>
      </c>
      <c r="M159" s="148" t="s">
        <v>537</v>
      </c>
      <c r="N159" s="154">
        <v>42864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45">
        <v>83</v>
      </c>
      <c r="B160" s="146">
        <v>42786</v>
      </c>
      <c r="C160" s="146"/>
      <c r="D160" s="147" t="s">
        <v>679</v>
      </c>
      <c r="E160" s="148" t="s">
        <v>567</v>
      </c>
      <c r="F160" s="149">
        <v>202.5</v>
      </c>
      <c r="G160" s="148"/>
      <c r="H160" s="148">
        <v>234</v>
      </c>
      <c r="I160" s="150">
        <v>234</v>
      </c>
      <c r="J160" s="151" t="s">
        <v>625</v>
      </c>
      <c r="K160" s="152">
        <v>31.5</v>
      </c>
      <c r="L160" s="153">
        <v>0.155555555555556</v>
      </c>
      <c r="M160" s="148" t="s">
        <v>537</v>
      </c>
      <c r="N160" s="154">
        <v>42836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45">
        <v>84</v>
      </c>
      <c r="B161" s="146">
        <v>42818</v>
      </c>
      <c r="C161" s="146"/>
      <c r="D161" s="147" t="s">
        <v>680</v>
      </c>
      <c r="E161" s="148" t="s">
        <v>567</v>
      </c>
      <c r="F161" s="149">
        <v>300.5</v>
      </c>
      <c r="G161" s="148"/>
      <c r="H161" s="148">
        <v>417.5</v>
      </c>
      <c r="I161" s="150">
        <v>420</v>
      </c>
      <c r="J161" s="151" t="s">
        <v>681</v>
      </c>
      <c r="K161" s="152">
        <f>H161-F161</f>
        <v>117</v>
      </c>
      <c r="L161" s="153">
        <f>K161/F161</f>
        <v>0.38935108153078202</v>
      </c>
      <c r="M161" s="148" t="s">
        <v>537</v>
      </c>
      <c r="N161" s="154">
        <v>43070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45">
        <v>85</v>
      </c>
      <c r="B162" s="146">
        <v>42818</v>
      </c>
      <c r="C162" s="146"/>
      <c r="D162" s="147" t="s">
        <v>655</v>
      </c>
      <c r="E162" s="148" t="s">
        <v>567</v>
      </c>
      <c r="F162" s="149">
        <v>850</v>
      </c>
      <c r="G162" s="148"/>
      <c r="H162" s="148">
        <v>1042.5</v>
      </c>
      <c r="I162" s="150">
        <v>1023</v>
      </c>
      <c r="J162" s="151" t="s">
        <v>682</v>
      </c>
      <c r="K162" s="152">
        <v>192.5</v>
      </c>
      <c r="L162" s="153">
        <v>0.22647058823529401</v>
      </c>
      <c r="M162" s="148" t="s">
        <v>537</v>
      </c>
      <c r="N162" s="154">
        <v>42830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45">
        <v>86</v>
      </c>
      <c r="B163" s="146">
        <v>42830</v>
      </c>
      <c r="C163" s="146"/>
      <c r="D163" s="147" t="s">
        <v>453</v>
      </c>
      <c r="E163" s="148" t="s">
        <v>567</v>
      </c>
      <c r="F163" s="149">
        <v>785</v>
      </c>
      <c r="G163" s="148"/>
      <c r="H163" s="148">
        <v>930</v>
      </c>
      <c r="I163" s="150">
        <v>920</v>
      </c>
      <c r="J163" s="151" t="s">
        <v>683</v>
      </c>
      <c r="K163" s="152">
        <f>H163-F163</f>
        <v>145</v>
      </c>
      <c r="L163" s="153">
        <f>K163/F163</f>
        <v>0.18471337579617833</v>
      </c>
      <c r="M163" s="148" t="s">
        <v>537</v>
      </c>
      <c r="N163" s="154">
        <v>42976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5">
        <v>87</v>
      </c>
      <c r="B164" s="156">
        <v>42831</v>
      </c>
      <c r="C164" s="156"/>
      <c r="D164" s="157" t="s">
        <v>684</v>
      </c>
      <c r="E164" s="158" t="s">
        <v>567</v>
      </c>
      <c r="F164" s="159">
        <v>40</v>
      </c>
      <c r="G164" s="159"/>
      <c r="H164" s="160">
        <v>13.1</v>
      </c>
      <c r="I164" s="160">
        <v>60</v>
      </c>
      <c r="J164" s="161" t="s">
        <v>685</v>
      </c>
      <c r="K164" s="162">
        <v>-26.9</v>
      </c>
      <c r="L164" s="163">
        <v>-0.67249999999999999</v>
      </c>
      <c r="M164" s="159" t="s">
        <v>549</v>
      </c>
      <c r="N164" s="156">
        <v>43138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45">
        <v>88</v>
      </c>
      <c r="B165" s="146">
        <v>42837</v>
      </c>
      <c r="C165" s="146"/>
      <c r="D165" s="147" t="s">
        <v>93</v>
      </c>
      <c r="E165" s="148" t="s">
        <v>567</v>
      </c>
      <c r="F165" s="149">
        <v>289.5</v>
      </c>
      <c r="G165" s="148"/>
      <c r="H165" s="148">
        <v>354</v>
      </c>
      <c r="I165" s="150">
        <v>360</v>
      </c>
      <c r="J165" s="151" t="s">
        <v>686</v>
      </c>
      <c r="K165" s="152">
        <f t="shared" ref="K165:K173" si="38">H165-F165</f>
        <v>64.5</v>
      </c>
      <c r="L165" s="153">
        <f t="shared" ref="L165:L173" si="39">K165/F165</f>
        <v>0.22279792746113988</v>
      </c>
      <c r="M165" s="148" t="s">
        <v>537</v>
      </c>
      <c r="N165" s="154">
        <v>43040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45">
        <v>89</v>
      </c>
      <c r="B166" s="146">
        <v>42845</v>
      </c>
      <c r="C166" s="146"/>
      <c r="D166" s="147" t="s">
        <v>401</v>
      </c>
      <c r="E166" s="148" t="s">
        <v>567</v>
      </c>
      <c r="F166" s="149">
        <v>700</v>
      </c>
      <c r="G166" s="148"/>
      <c r="H166" s="148">
        <v>840</v>
      </c>
      <c r="I166" s="150">
        <v>840</v>
      </c>
      <c r="J166" s="151" t="s">
        <v>687</v>
      </c>
      <c r="K166" s="152">
        <f t="shared" si="38"/>
        <v>140</v>
      </c>
      <c r="L166" s="153">
        <f t="shared" si="39"/>
        <v>0.2</v>
      </c>
      <c r="M166" s="148" t="s">
        <v>537</v>
      </c>
      <c r="N166" s="154">
        <v>42893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45">
        <v>90</v>
      </c>
      <c r="B167" s="146">
        <v>42887</v>
      </c>
      <c r="C167" s="146"/>
      <c r="D167" s="147" t="s">
        <v>688</v>
      </c>
      <c r="E167" s="148" t="s">
        <v>567</v>
      </c>
      <c r="F167" s="149">
        <v>130</v>
      </c>
      <c r="G167" s="148"/>
      <c r="H167" s="148">
        <v>144.25</v>
      </c>
      <c r="I167" s="150">
        <v>170</v>
      </c>
      <c r="J167" s="151" t="s">
        <v>689</v>
      </c>
      <c r="K167" s="152">
        <f t="shared" si="38"/>
        <v>14.25</v>
      </c>
      <c r="L167" s="153">
        <f t="shared" si="39"/>
        <v>0.10961538461538461</v>
      </c>
      <c r="M167" s="148" t="s">
        <v>537</v>
      </c>
      <c r="N167" s="154">
        <v>43675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45">
        <v>91</v>
      </c>
      <c r="B168" s="146">
        <v>42901</v>
      </c>
      <c r="C168" s="146"/>
      <c r="D168" s="147" t="s">
        <v>690</v>
      </c>
      <c r="E168" s="148" t="s">
        <v>567</v>
      </c>
      <c r="F168" s="149">
        <v>214.5</v>
      </c>
      <c r="G168" s="148"/>
      <c r="H168" s="148">
        <v>262</v>
      </c>
      <c r="I168" s="150">
        <v>262</v>
      </c>
      <c r="J168" s="151" t="s">
        <v>691</v>
      </c>
      <c r="K168" s="152">
        <f t="shared" si="38"/>
        <v>47.5</v>
      </c>
      <c r="L168" s="153">
        <f t="shared" si="39"/>
        <v>0.22144522144522144</v>
      </c>
      <c r="M168" s="148" t="s">
        <v>537</v>
      </c>
      <c r="N168" s="154">
        <v>42977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76">
        <v>92</v>
      </c>
      <c r="B169" s="177">
        <v>42933</v>
      </c>
      <c r="C169" s="177"/>
      <c r="D169" s="178" t="s">
        <v>692</v>
      </c>
      <c r="E169" s="179" t="s">
        <v>567</v>
      </c>
      <c r="F169" s="180">
        <v>370</v>
      </c>
      <c r="G169" s="179"/>
      <c r="H169" s="179">
        <v>447.5</v>
      </c>
      <c r="I169" s="181">
        <v>450</v>
      </c>
      <c r="J169" s="182" t="s">
        <v>625</v>
      </c>
      <c r="K169" s="152">
        <f t="shared" si="38"/>
        <v>77.5</v>
      </c>
      <c r="L169" s="183">
        <f t="shared" si="39"/>
        <v>0.20945945945945946</v>
      </c>
      <c r="M169" s="179" t="s">
        <v>537</v>
      </c>
      <c r="N169" s="184">
        <v>43035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76">
        <v>93</v>
      </c>
      <c r="B170" s="177">
        <v>42943</v>
      </c>
      <c r="C170" s="177"/>
      <c r="D170" s="178" t="s">
        <v>180</v>
      </c>
      <c r="E170" s="179" t="s">
        <v>567</v>
      </c>
      <c r="F170" s="180">
        <v>657.5</v>
      </c>
      <c r="G170" s="179"/>
      <c r="H170" s="179">
        <v>825</v>
      </c>
      <c r="I170" s="181">
        <v>820</v>
      </c>
      <c r="J170" s="182" t="s">
        <v>625</v>
      </c>
      <c r="K170" s="152">
        <f t="shared" si="38"/>
        <v>167.5</v>
      </c>
      <c r="L170" s="183">
        <f t="shared" si="39"/>
        <v>0.25475285171102663</v>
      </c>
      <c r="M170" s="179" t="s">
        <v>537</v>
      </c>
      <c r="N170" s="184">
        <v>43090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45">
        <v>94</v>
      </c>
      <c r="B171" s="146">
        <v>42964</v>
      </c>
      <c r="C171" s="146"/>
      <c r="D171" s="147" t="s">
        <v>347</v>
      </c>
      <c r="E171" s="148" t="s">
        <v>567</v>
      </c>
      <c r="F171" s="149">
        <v>605</v>
      </c>
      <c r="G171" s="148"/>
      <c r="H171" s="148">
        <v>750</v>
      </c>
      <c r="I171" s="150">
        <v>750</v>
      </c>
      <c r="J171" s="151" t="s">
        <v>683</v>
      </c>
      <c r="K171" s="152">
        <f t="shared" si="38"/>
        <v>145</v>
      </c>
      <c r="L171" s="153">
        <f t="shared" si="39"/>
        <v>0.23966942148760331</v>
      </c>
      <c r="M171" s="148" t="s">
        <v>537</v>
      </c>
      <c r="N171" s="154">
        <v>43027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5">
        <v>95</v>
      </c>
      <c r="B172" s="156">
        <v>42979</v>
      </c>
      <c r="C172" s="156"/>
      <c r="D172" s="164" t="s">
        <v>693</v>
      </c>
      <c r="E172" s="159" t="s">
        <v>567</v>
      </c>
      <c r="F172" s="159">
        <v>255</v>
      </c>
      <c r="G172" s="160"/>
      <c r="H172" s="160">
        <v>217.25</v>
      </c>
      <c r="I172" s="160">
        <v>320</v>
      </c>
      <c r="J172" s="161" t="s">
        <v>694</v>
      </c>
      <c r="K172" s="162">
        <f t="shared" si="38"/>
        <v>-37.75</v>
      </c>
      <c r="L172" s="165">
        <f t="shared" si="39"/>
        <v>-0.14803921568627451</v>
      </c>
      <c r="M172" s="159" t="s">
        <v>549</v>
      </c>
      <c r="N172" s="156">
        <v>43661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45">
        <v>96</v>
      </c>
      <c r="B173" s="146">
        <v>42997</v>
      </c>
      <c r="C173" s="146"/>
      <c r="D173" s="147" t="s">
        <v>695</v>
      </c>
      <c r="E173" s="148" t="s">
        <v>567</v>
      </c>
      <c r="F173" s="149">
        <v>215</v>
      </c>
      <c r="G173" s="148"/>
      <c r="H173" s="148">
        <v>258</v>
      </c>
      <c r="I173" s="150">
        <v>258</v>
      </c>
      <c r="J173" s="151" t="s">
        <v>625</v>
      </c>
      <c r="K173" s="152">
        <f t="shared" si="38"/>
        <v>43</v>
      </c>
      <c r="L173" s="153">
        <f t="shared" si="39"/>
        <v>0.2</v>
      </c>
      <c r="M173" s="148" t="s">
        <v>537</v>
      </c>
      <c r="N173" s="154">
        <v>43040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45">
        <v>97</v>
      </c>
      <c r="B174" s="146">
        <v>42997</v>
      </c>
      <c r="C174" s="146"/>
      <c r="D174" s="147" t="s">
        <v>695</v>
      </c>
      <c r="E174" s="148" t="s">
        <v>567</v>
      </c>
      <c r="F174" s="149">
        <v>215</v>
      </c>
      <c r="G174" s="148"/>
      <c r="H174" s="148">
        <v>258</v>
      </c>
      <c r="I174" s="150">
        <v>258</v>
      </c>
      <c r="J174" s="182" t="s">
        <v>625</v>
      </c>
      <c r="K174" s="152">
        <v>43</v>
      </c>
      <c r="L174" s="153">
        <v>0.2</v>
      </c>
      <c r="M174" s="148" t="s">
        <v>537</v>
      </c>
      <c r="N174" s="154">
        <v>43040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76">
        <v>98</v>
      </c>
      <c r="B175" s="177">
        <v>42998</v>
      </c>
      <c r="C175" s="177"/>
      <c r="D175" s="178" t="s">
        <v>696</v>
      </c>
      <c r="E175" s="179" t="s">
        <v>567</v>
      </c>
      <c r="F175" s="149">
        <v>75</v>
      </c>
      <c r="G175" s="179"/>
      <c r="H175" s="179">
        <v>90</v>
      </c>
      <c r="I175" s="181">
        <v>90</v>
      </c>
      <c r="J175" s="151" t="s">
        <v>697</v>
      </c>
      <c r="K175" s="152">
        <f t="shared" ref="K175:K180" si="40">H175-F175</f>
        <v>15</v>
      </c>
      <c r="L175" s="153">
        <f t="shared" ref="L175:L180" si="41">K175/F175</f>
        <v>0.2</v>
      </c>
      <c r="M175" s="148" t="s">
        <v>537</v>
      </c>
      <c r="N175" s="154">
        <v>43019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76">
        <v>99</v>
      </c>
      <c r="B176" s="177">
        <v>43011</v>
      </c>
      <c r="C176" s="177"/>
      <c r="D176" s="178" t="s">
        <v>551</v>
      </c>
      <c r="E176" s="179" t="s">
        <v>567</v>
      </c>
      <c r="F176" s="180">
        <v>315</v>
      </c>
      <c r="G176" s="179"/>
      <c r="H176" s="179">
        <v>392</v>
      </c>
      <c r="I176" s="181">
        <v>384</v>
      </c>
      <c r="J176" s="182" t="s">
        <v>698</v>
      </c>
      <c r="K176" s="152">
        <f t="shared" si="40"/>
        <v>77</v>
      </c>
      <c r="L176" s="183">
        <f t="shared" si="41"/>
        <v>0.24444444444444444</v>
      </c>
      <c r="M176" s="179" t="s">
        <v>537</v>
      </c>
      <c r="N176" s="184">
        <v>43017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76">
        <v>100</v>
      </c>
      <c r="B177" s="177">
        <v>43013</v>
      </c>
      <c r="C177" s="177"/>
      <c r="D177" s="178" t="s">
        <v>429</v>
      </c>
      <c r="E177" s="179" t="s">
        <v>567</v>
      </c>
      <c r="F177" s="180">
        <v>145</v>
      </c>
      <c r="G177" s="179"/>
      <c r="H177" s="179">
        <v>179</v>
      </c>
      <c r="I177" s="181">
        <v>180</v>
      </c>
      <c r="J177" s="182" t="s">
        <v>699</v>
      </c>
      <c r="K177" s="152">
        <f t="shared" si="40"/>
        <v>34</v>
      </c>
      <c r="L177" s="183">
        <f t="shared" si="41"/>
        <v>0.23448275862068965</v>
      </c>
      <c r="M177" s="179" t="s">
        <v>537</v>
      </c>
      <c r="N177" s="184">
        <v>43025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76">
        <v>101</v>
      </c>
      <c r="B178" s="177">
        <v>43014</v>
      </c>
      <c r="C178" s="177"/>
      <c r="D178" s="178" t="s">
        <v>324</v>
      </c>
      <c r="E178" s="179" t="s">
        <v>567</v>
      </c>
      <c r="F178" s="180">
        <v>256</v>
      </c>
      <c r="G178" s="179"/>
      <c r="H178" s="179">
        <v>323</v>
      </c>
      <c r="I178" s="181">
        <v>320</v>
      </c>
      <c r="J178" s="182" t="s">
        <v>625</v>
      </c>
      <c r="K178" s="152">
        <f t="shared" si="40"/>
        <v>67</v>
      </c>
      <c r="L178" s="183">
        <f t="shared" si="41"/>
        <v>0.26171875</v>
      </c>
      <c r="M178" s="179" t="s">
        <v>537</v>
      </c>
      <c r="N178" s="184">
        <v>43067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76">
        <v>102</v>
      </c>
      <c r="B179" s="177">
        <v>43017</v>
      </c>
      <c r="C179" s="177"/>
      <c r="D179" s="178" t="s">
        <v>339</v>
      </c>
      <c r="E179" s="179" t="s">
        <v>567</v>
      </c>
      <c r="F179" s="180">
        <v>137.5</v>
      </c>
      <c r="G179" s="179"/>
      <c r="H179" s="179">
        <v>184</v>
      </c>
      <c r="I179" s="181">
        <v>183</v>
      </c>
      <c r="J179" s="182" t="s">
        <v>700</v>
      </c>
      <c r="K179" s="152">
        <f t="shared" si="40"/>
        <v>46.5</v>
      </c>
      <c r="L179" s="183">
        <f t="shared" si="41"/>
        <v>0.33818181818181819</v>
      </c>
      <c r="M179" s="179" t="s">
        <v>537</v>
      </c>
      <c r="N179" s="184">
        <v>43108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76">
        <v>103</v>
      </c>
      <c r="B180" s="177">
        <v>43018</v>
      </c>
      <c r="C180" s="177"/>
      <c r="D180" s="178" t="s">
        <v>701</v>
      </c>
      <c r="E180" s="179" t="s">
        <v>567</v>
      </c>
      <c r="F180" s="180">
        <v>125.5</v>
      </c>
      <c r="G180" s="179"/>
      <c r="H180" s="179">
        <v>158</v>
      </c>
      <c r="I180" s="181">
        <v>155</v>
      </c>
      <c r="J180" s="182" t="s">
        <v>702</v>
      </c>
      <c r="K180" s="152">
        <f t="shared" si="40"/>
        <v>32.5</v>
      </c>
      <c r="L180" s="183">
        <f t="shared" si="41"/>
        <v>0.25896414342629481</v>
      </c>
      <c r="M180" s="179" t="s">
        <v>537</v>
      </c>
      <c r="N180" s="184">
        <v>43067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76">
        <v>104</v>
      </c>
      <c r="B181" s="177">
        <v>43018</v>
      </c>
      <c r="C181" s="177"/>
      <c r="D181" s="178" t="s">
        <v>703</v>
      </c>
      <c r="E181" s="179" t="s">
        <v>567</v>
      </c>
      <c r="F181" s="180">
        <v>895</v>
      </c>
      <c r="G181" s="179"/>
      <c r="H181" s="179">
        <v>1122.5</v>
      </c>
      <c r="I181" s="181">
        <v>1078</v>
      </c>
      <c r="J181" s="182" t="s">
        <v>704</v>
      </c>
      <c r="K181" s="152">
        <v>227.5</v>
      </c>
      <c r="L181" s="183">
        <v>0.25418994413407803</v>
      </c>
      <c r="M181" s="179" t="s">
        <v>537</v>
      </c>
      <c r="N181" s="184">
        <v>43117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76">
        <v>105</v>
      </c>
      <c r="B182" s="177">
        <v>43020</v>
      </c>
      <c r="C182" s="177"/>
      <c r="D182" s="178" t="s">
        <v>333</v>
      </c>
      <c r="E182" s="179" t="s">
        <v>567</v>
      </c>
      <c r="F182" s="180">
        <v>525</v>
      </c>
      <c r="G182" s="179"/>
      <c r="H182" s="179">
        <v>629</v>
      </c>
      <c r="I182" s="181">
        <v>629</v>
      </c>
      <c r="J182" s="182" t="s">
        <v>625</v>
      </c>
      <c r="K182" s="152">
        <v>104</v>
      </c>
      <c r="L182" s="183">
        <v>0.19809523809523799</v>
      </c>
      <c r="M182" s="179" t="s">
        <v>537</v>
      </c>
      <c r="N182" s="184">
        <v>43119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76">
        <v>106</v>
      </c>
      <c r="B183" s="177">
        <v>43046</v>
      </c>
      <c r="C183" s="177"/>
      <c r="D183" s="178" t="s">
        <v>370</v>
      </c>
      <c r="E183" s="179" t="s">
        <v>567</v>
      </c>
      <c r="F183" s="180">
        <v>740</v>
      </c>
      <c r="G183" s="179"/>
      <c r="H183" s="179">
        <v>892.5</v>
      </c>
      <c r="I183" s="181">
        <v>900</v>
      </c>
      <c r="J183" s="182" t="s">
        <v>705</v>
      </c>
      <c r="K183" s="152">
        <f>H183-F183</f>
        <v>152.5</v>
      </c>
      <c r="L183" s="183">
        <f>K183/F183</f>
        <v>0.20608108108108109</v>
      </c>
      <c r="M183" s="179" t="s">
        <v>537</v>
      </c>
      <c r="N183" s="184">
        <v>43052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45">
        <v>107</v>
      </c>
      <c r="B184" s="146">
        <v>43073</v>
      </c>
      <c r="C184" s="146"/>
      <c r="D184" s="147" t="s">
        <v>706</v>
      </c>
      <c r="E184" s="148" t="s">
        <v>567</v>
      </c>
      <c r="F184" s="149">
        <v>118.5</v>
      </c>
      <c r="G184" s="148"/>
      <c r="H184" s="148">
        <v>143.5</v>
      </c>
      <c r="I184" s="150">
        <v>145</v>
      </c>
      <c r="J184" s="151" t="s">
        <v>558</v>
      </c>
      <c r="K184" s="152">
        <f>H184-F184</f>
        <v>25</v>
      </c>
      <c r="L184" s="153">
        <f>K184/F184</f>
        <v>0.2109704641350211</v>
      </c>
      <c r="M184" s="148" t="s">
        <v>537</v>
      </c>
      <c r="N184" s="154">
        <v>43097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5">
        <v>108</v>
      </c>
      <c r="B185" s="156">
        <v>43090</v>
      </c>
      <c r="C185" s="156"/>
      <c r="D185" s="157" t="s">
        <v>406</v>
      </c>
      <c r="E185" s="158" t="s">
        <v>567</v>
      </c>
      <c r="F185" s="159">
        <v>715</v>
      </c>
      <c r="G185" s="159"/>
      <c r="H185" s="160">
        <v>500</v>
      </c>
      <c r="I185" s="160">
        <v>872</v>
      </c>
      <c r="J185" s="161" t="s">
        <v>707</v>
      </c>
      <c r="K185" s="162">
        <f>H185-F185</f>
        <v>-215</v>
      </c>
      <c r="L185" s="163">
        <f>K185/F185</f>
        <v>-0.30069930069930068</v>
      </c>
      <c r="M185" s="159" t="s">
        <v>549</v>
      </c>
      <c r="N185" s="156">
        <v>43670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45">
        <v>109</v>
      </c>
      <c r="B186" s="146">
        <v>43098</v>
      </c>
      <c r="C186" s="146"/>
      <c r="D186" s="147" t="s">
        <v>551</v>
      </c>
      <c r="E186" s="148" t="s">
        <v>567</v>
      </c>
      <c r="F186" s="149">
        <v>435</v>
      </c>
      <c r="G186" s="148"/>
      <c r="H186" s="148">
        <v>542.5</v>
      </c>
      <c r="I186" s="150">
        <v>539</v>
      </c>
      <c r="J186" s="151" t="s">
        <v>625</v>
      </c>
      <c r="K186" s="152">
        <v>107.5</v>
      </c>
      <c r="L186" s="153">
        <v>0.247126436781609</v>
      </c>
      <c r="M186" s="148" t="s">
        <v>537</v>
      </c>
      <c r="N186" s="154">
        <v>43206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45">
        <v>110</v>
      </c>
      <c r="B187" s="146">
        <v>43098</v>
      </c>
      <c r="C187" s="146"/>
      <c r="D187" s="147" t="s">
        <v>509</v>
      </c>
      <c r="E187" s="148" t="s">
        <v>567</v>
      </c>
      <c r="F187" s="149">
        <v>885</v>
      </c>
      <c r="G187" s="148"/>
      <c r="H187" s="148">
        <v>1090</v>
      </c>
      <c r="I187" s="150">
        <v>1084</v>
      </c>
      <c r="J187" s="151" t="s">
        <v>625</v>
      </c>
      <c r="K187" s="152">
        <v>205</v>
      </c>
      <c r="L187" s="153">
        <v>0.23163841807909599</v>
      </c>
      <c r="M187" s="148" t="s">
        <v>537</v>
      </c>
      <c r="N187" s="154">
        <v>43213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85">
        <v>111</v>
      </c>
      <c r="B188" s="186">
        <v>43192</v>
      </c>
      <c r="C188" s="186"/>
      <c r="D188" s="164" t="s">
        <v>708</v>
      </c>
      <c r="E188" s="159" t="s">
        <v>567</v>
      </c>
      <c r="F188" s="187">
        <v>478.5</v>
      </c>
      <c r="G188" s="159"/>
      <c r="H188" s="159">
        <v>442</v>
      </c>
      <c r="I188" s="160">
        <v>613</v>
      </c>
      <c r="J188" s="161" t="s">
        <v>709</v>
      </c>
      <c r="K188" s="162">
        <f>H188-F188</f>
        <v>-36.5</v>
      </c>
      <c r="L188" s="163">
        <f>K188/F188</f>
        <v>-7.6280041797283177E-2</v>
      </c>
      <c r="M188" s="159" t="s">
        <v>549</v>
      </c>
      <c r="N188" s="156">
        <v>43762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55">
        <v>112</v>
      </c>
      <c r="B189" s="156">
        <v>43194</v>
      </c>
      <c r="C189" s="156"/>
      <c r="D189" s="157" t="s">
        <v>710</v>
      </c>
      <c r="E189" s="158" t="s">
        <v>567</v>
      </c>
      <c r="F189" s="159">
        <f>141.5-7.3</f>
        <v>134.19999999999999</v>
      </c>
      <c r="G189" s="159"/>
      <c r="H189" s="160">
        <v>77</v>
      </c>
      <c r="I189" s="160">
        <v>180</v>
      </c>
      <c r="J189" s="161" t="s">
        <v>711</v>
      </c>
      <c r="K189" s="162">
        <f>H189-F189</f>
        <v>-57.199999999999989</v>
      </c>
      <c r="L189" s="163">
        <f>K189/F189</f>
        <v>-0.42622950819672129</v>
      </c>
      <c r="M189" s="159" t="s">
        <v>549</v>
      </c>
      <c r="N189" s="156">
        <v>43522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55">
        <v>113</v>
      </c>
      <c r="B190" s="156">
        <v>43209</v>
      </c>
      <c r="C190" s="156"/>
      <c r="D190" s="157" t="s">
        <v>712</v>
      </c>
      <c r="E190" s="158" t="s">
        <v>567</v>
      </c>
      <c r="F190" s="159">
        <v>430</v>
      </c>
      <c r="G190" s="159"/>
      <c r="H190" s="160">
        <v>220</v>
      </c>
      <c r="I190" s="160">
        <v>537</v>
      </c>
      <c r="J190" s="161" t="s">
        <v>713</v>
      </c>
      <c r="K190" s="162">
        <f>H190-F190</f>
        <v>-210</v>
      </c>
      <c r="L190" s="163">
        <f>K190/F190</f>
        <v>-0.48837209302325579</v>
      </c>
      <c r="M190" s="159" t="s">
        <v>549</v>
      </c>
      <c r="N190" s="156">
        <v>43252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76">
        <v>114</v>
      </c>
      <c r="B191" s="177">
        <v>43220</v>
      </c>
      <c r="C191" s="177"/>
      <c r="D191" s="178" t="s">
        <v>371</v>
      </c>
      <c r="E191" s="179" t="s">
        <v>567</v>
      </c>
      <c r="F191" s="179">
        <v>153.5</v>
      </c>
      <c r="G191" s="179"/>
      <c r="H191" s="179">
        <v>196</v>
      </c>
      <c r="I191" s="181">
        <v>196</v>
      </c>
      <c r="J191" s="151" t="s">
        <v>714</v>
      </c>
      <c r="K191" s="152">
        <f>H191-F191</f>
        <v>42.5</v>
      </c>
      <c r="L191" s="153">
        <f>K191/F191</f>
        <v>0.27687296416938112</v>
      </c>
      <c r="M191" s="148" t="s">
        <v>537</v>
      </c>
      <c r="N191" s="154">
        <v>43605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55">
        <v>115</v>
      </c>
      <c r="B192" s="156">
        <v>43306</v>
      </c>
      <c r="C192" s="156"/>
      <c r="D192" s="157" t="s">
        <v>684</v>
      </c>
      <c r="E192" s="158" t="s">
        <v>567</v>
      </c>
      <c r="F192" s="159">
        <v>27.5</v>
      </c>
      <c r="G192" s="159"/>
      <c r="H192" s="160">
        <v>13.1</v>
      </c>
      <c r="I192" s="160">
        <v>60</v>
      </c>
      <c r="J192" s="161" t="s">
        <v>715</v>
      </c>
      <c r="K192" s="162">
        <v>-14.4</v>
      </c>
      <c r="L192" s="163">
        <v>-0.52363636363636401</v>
      </c>
      <c r="M192" s="159" t="s">
        <v>549</v>
      </c>
      <c r="N192" s="156">
        <v>43138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5">
        <v>116</v>
      </c>
      <c r="B193" s="186">
        <v>43318</v>
      </c>
      <c r="C193" s="186"/>
      <c r="D193" s="164" t="s">
        <v>716</v>
      </c>
      <c r="E193" s="159" t="s">
        <v>567</v>
      </c>
      <c r="F193" s="159">
        <v>148.5</v>
      </c>
      <c r="G193" s="159"/>
      <c r="H193" s="159">
        <v>102</v>
      </c>
      <c r="I193" s="160">
        <v>182</v>
      </c>
      <c r="J193" s="161" t="s">
        <v>717</v>
      </c>
      <c r="K193" s="162">
        <f>H193-F193</f>
        <v>-46.5</v>
      </c>
      <c r="L193" s="163">
        <f>K193/F193</f>
        <v>-0.31313131313131315</v>
      </c>
      <c r="M193" s="159" t="s">
        <v>549</v>
      </c>
      <c r="N193" s="156">
        <v>43661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45">
        <v>117</v>
      </c>
      <c r="B194" s="146">
        <v>43335</v>
      </c>
      <c r="C194" s="146"/>
      <c r="D194" s="147" t="s">
        <v>718</v>
      </c>
      <c r="E194" s="148" t="s">
        <v>567</v>
      </c>
      <c r="F194" s="179">
        <v>285</v>
      </c>
      <c r="G194" s="148"/>
      <c r="H194" s="148">
        <v>355</v>
      </c>
      <c r="I194" s="150">
        <v>364</v>
      </c>
      <c r="J194" s="151" t="s">
        <v>719</v>
      </c>
      <c r="K194" s="152">
        <v>70</v>
      </c>
      <c r="L194" s="153">
        <v>0.24561403508771901</v>
      </c>
      <c r="M194" s="148" t="s">
        <v>537</v>
      </c>
      <c r="N194" s="154">
        <v>43455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45">
        <v>118</v>
      </c>
      <c r="B195" s="146">
        <v>43341</v>
      </c>
      <c r="C195" s="146"/>
      <c r="D195" s="147" t="s">
        <v>359</v>
      </c>
      <c r="E195" s="148" t="s">
        <v>567</v>
      </c>
      <c r="F195" s="179">
        <v>525</v>
      </c>
      <c r="G195" s="148"/>
      <c r="H195" s="148">
        <v>585</v>
      </c>
      <c r="I195" s="150">
        <v>635</v>
      </c>
      <c r="J195" s="151" t="s">
        <v>720</v>
      </c>
      <c r="K195" s="152">
        <f t="shared" ref="K195:K212" si="42">H195-F195</f>
        <v>60</v>
      </c>
      <c r="L195" s="153">
        <f t="shared" ref="L195:L212" si="43">K195/F195</f>
        <v>0.11428571428571428</v>
      </c>
      <c r="M195" s="148" t="s">
        <v>537</v>
      </c>
      <c r="N195" s="154">
        <v>43662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45">
        <v>119</v>
      </c>
      <c r="B196" s="146">
        <v>43395</v>
      </c>
      <c r="C196" s="146"/>
      <c r="D196" s="147" t="s">
        <v>347</v>
      </c>
      <c r="E196" s="148" t="s">
        <v>567</v>
      </c>
      <c r="F196" s="179">
        <v>475</v>
      </c>
      <c r="G196" s="148"/>
      <c r="H196" s="148">
        <v>574</v>
      </c>
      <c r="I196" s="150">
        <v>570</v>
      </c>
      <c r="J196" s="151" t="s">
        <v>625</v>
      </c>
      <c r="K196" s="152">
        <f t="shared" si="42"/>
        <v>99</v>
      </c>
      <c r="L196" s="153">
        <f t="shared" si="43"/>
        <v>0.20842105263157895</v>
      </c>
      <c r="M196" s="148" t="s">
        <v>537</v>
      </c>
      <c r="N196" s="154">
        <v>43403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76">
        <v>120</v>
      </c>
      <c r="B197" s="177">
        <v>43397</v>
      </c>
      <c r="C197" s="177"/>
      <c r="D197" s="178" t="s">
        <v>366</v>
      </c>
      <c r="E197" s="179" t="s">
        <v>567</v>
      </c>
      <c r="F197" s="179">
        <v>707.5</v>
      </c>
      <c r="G197" s="179"/>
      <c r="H197" s="179">
        <v>872</v>
      </c>
      <c r="I197" s="181">
        <v>872</v>
      </c>
      <c r="J197" s="182" t="s">
        <v>625</v>
      </c>
      <c r="K197" s="152">
        <f t="shared" si="42"/>
        <v>164.5</v>
      </c>
      <c r="L197" s="183">
        <f t="shared" si="43"/>
        <v>0.23250883392226149</v>
      </c>
      <c r="M197" s="179" t="s">
        <v>537</v>
      </c>
      <c r="N197" s="184">
        <v>43482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76">
        <v>121</v>
      </c>
      <c r="B198" s="177">
        <v>43398</v>
      </c>
      <c r="C198" s="177"/>
      <c r="D198" s="178" t="s">
        <v>721</v>
      </c>
      <c r="E198" s="179" t="s">
        <v>567</v>
      </c>
      <c r="F198" s="179">
        <v>162</v>
      </c>
      <c r="G198" s="179"/>
      <c r="H198" s="179">
        <v>204</v>
      </c>
      <c r="I198" s="181">
        <v>209</v>
      </c>
      <c r="J198" s="182" t="s">
        <v>722</v>
      </c>
      <c r="K198" s="152">
        <f t="shared" si="42"/>
        <v>42</v>
      </c>
      <c r="L198" s="183">
        <f t="shared" si="43"/>
        <v>0.25925925925925924</v>
      </c>
      <c r="M198" s="179" t="s">
        <v>537</v>
      </c>
      <c r="N198" s="184">
        <v>43539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76">
        <v>122</v>
      </c>
      <c r="B199" s="177">
        <v>43399</v>
      </c>
      <c r="C199" s="177"/>
      <c r="D199" s="178" t="s">
        <v>446</v>
      </c>
      <c r="E199" s="179" t="s">
        <v>567</v>
      </c>
      <c r="F199" s="179">
        <v>240</v>
      </c>
      <c r="G199" s="179"/>
      <c r="H199" s="179">
        <v>297</v>
      </c>
      <c r="I199" s="181">
        <v>297</v>
      </c>
      <c r="J199" s="182" t="s">
        <v>625</v>
      </c>
      <c r="K199" s="188">
        <f t="shared" si="42"/>
        <v>57</v>
      </c>
      <c r="L199" s="183">
        <f t="shared" si="43"/>
        <v>0.23749999999999999</v>
      </c>
      <c r="M199" s="179" t="s">
        <v>537</v>
      </c>
      <c r="N199" s="184">
        <v>43417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45">
        <v>123</v>
      </c>
      <c r="B200" s="146">
        <v>43439</v>
      </c>
      <c r="C200" s="146"/>
      <c r="D200" s="147" t="s">
        <v>723</v>
      </c>
      <c r="E200" s="148" t="s">
        <v>567</v>
      </c>
      <c r="F200" s="148">
        <v>202.5</v>
      </c>
      <c r="G200" s="148"/>
      <c r="H200" s="148">
        <v>255</v>
      </c>
      <c r="I200" s="150">
        <v>252</v>
      </c>
      <c r="J200" s="151" t="s">
        <v>625</v>
      </c>
      <c r="K200" s="152">
        <f t="shared" si="42"/>
        <v>52.5</v>
      </c>
      <c r="L200" s="153">
        <f t="shared" si="43"/>
        <v>0.25925925925925924</v>
      </c>
      <c r="M200" s="148" t="s">
        <v>537</v>
      </c>
      <c r="N200" s="154">
        <v>43542</v>
      </c>
      <c r="O200" s="1"/>
      <c r="P200" s="1"/>
      <c r="Q200" s="1"/>
      <c r="R200" s="6" t="s">
        <v>724</v>
      </c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76">
        <v>124</v>
      </c>
      <c r="B201" s="177">
        <v>43465</v>
      </c>
      <c r="C201" s="146"/>
      <c r="D201" s="178" t="s">
        <v>393</v>
      </c>
      <c r="E201" s="179" t="s">
        <v>567</v>
      </c>
      <c r="F201" s="179">
        <v>710</v>
      </c>
      <c r="G201" s="179"/>
      <c r="H201" s="179">
        <v>866</v>
      </c>
      <c r="I201" s="181">
        <v>866</v>
      </c>
      <c r="J201" s="182" t="s">
        <v>625</v>
      </c>
      <c r="K201" s="152">
        <f t="shared" si="42"/>
        <v>156</v>
      </c>
      <c r="L201" s="153">
        <f t="shared" si="43"/>
        <v>0.21971830985915494</v>
      </c>
      <c r="M201" s="148" t="s">
        <v>537</v>
      </c>
      <c r="N201" s="154">
        <v>43553</v>
      </c>
      <c r="O201" s="1"/>
      <c r="P201" s="1"/>
      <c r="Q201" s="1"/>
      <c r="R201" s="6" t="s">
        <v>724</v>
      </c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76">
        <v>125</v>
      </c>
      <c r="B202" s="177">
        <v>43522</v>
      </c>
      <c r="C202" s="177"/>
      <c r="D202" s="178" t="s">
        <v>151</v>
      </c>
      <c r="E202" s="179" t="s">
        <v>567</v>
      </c>
      <c r="F202" s="179">
        <v>337.25</v>
      </c>
      <c r="G202" s="179"/>
      <c r="H202" s="179">
        <v>398.5</v>
      </c>
      <c r="I202" s="181">
        <v>411</v>
      </c>
      <c r="J202" s="151" t="s">
        <v>725</v>
      </c>
      <c r="K202" s="152">
        <f t="shared" si="42"/>
        <v>61.25</v>
      </c>
      <c r="L202" s="153">
        <f t="shared" si="43"/>
        <v>0.1816160118606375</v>
      </c>
      <c r="M202" s="148" t="s">
        <v>537</v>
      </c>
      <c r="N202" s="154">
        <v>43760</v>
      </c>
      <c r="O202" s="1"/>
      <c r="P202" s="1"/>
      <c r="Q202" s="1"/>
      <c r="R202" s="6" t="s">
        <v>724</v>
      </c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9">
        <v>126</v>
      </c>
      <c r="B203" s="190">
        <v>43559</v>
      </c>
      <c r="C203" s="190"/>
      <c r="D203" s="191" t="s">
        <v>726</v>
      </c>
      <c r="E203" s="192" t="s">
        <v>567</v>
      </c>
      <c r="F203" s="192">
        <v>130</v>
      </c>
      <c r="G203" s="192"/>
      <c r="H203" s="192">
        <v>65</v>
      </c>
      <c r="I203" s="193">
        <v>158</v>
      </c>
      <c r="J203" s="161" t="s">
        <v>727</v>
      </c>
      <c r="K203" s="162">
        <f t="shared" si="42"/>
        <v>-65</v>
      </c>
      <c r="L203" s="163">
        <f t="shared" si="43"/>
        <v>-0.5</v>
      </c>
      <c r="M203" s="159" t="s">
        <v>549</v>
      </c>
      <c r="N203" s="156">
        <v>43726</v>
      </c>
      <c r="O203" s="1"/>
      <c r="P203" s="1"/>
      <c r="Q203" s="1"/>
      <c r="R203" s="6" t="s">
        <v>728</v>
      </c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76">
        <v>127</v>
      </c>
      <c r="B204" s="177">
        <v>43017</v>
      </c>
      <c r="C204" s="177"/>
      <c r="D204" s="178" t="s">
        <v>182</v>
      </c>
      <c r="E204" s="179" t="s">
        <v>567</v>
      </c>
      <c r="F204" s="179">
        <v>141.5</v>
      </c>
      <c r="G204" s="179"/>
      <c r="H204" s="179">
        <v>183.5</v>
      </c>
      <c r="I204" s="181">
        <v>210</v>
      </c>
      <c r="J204" s="151" t="s">
        <v>722</v>
      </c>
      <c r="K204" s="152">
        <f t="shared" si="42"/>
        <v>42</v>
      </c>
      <c r="L204" s="153">
        <f t="shared" si="43"/>
        <v>0.29681978798586572</v>
      </c>
      <c r="M204" s="148" t="s">
        <v>537</v>
      </c>
      <c r="N204" s="154">
        <v>43042</v>
      </c>
      <c r="O204" s="1"/>
      <c r="P204" s="1"/>
      <c r="Q204" s="1"/>
      <c r="R204" s="6" t="s">
        <v>728</v>
      </c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9">
        <v>128</v>
      </c>
      <c r="B205" s="190">
        <v>43074</v>
      </c>
      <c r="C205" s="190"/>
      <c r="D205" s="191" t="s">
        <v>729</v>
      </c>
      <c r="E205" s="192" t="s">
        <v>567</v>
      </c>
      <c r="F205" s="187">
        <v>172</v>
      </c>
      <c r="G205" s="192"/>
      <c r="H205" s="192">
        <v>155.25</v>
      </c>
      <c r="I205" s="193">
        <v>230</v>
      </c>
      <c r="J205" s="161" t="s">
        <v>730</v>
      </c>
      <c r="K205" s="162">
        <f t="shared" si="42"/>
        <v>-16.75</v>
      </c>
      <c r="L205" s="163">
        <f t="shared" si="43"/>
        <v>-9.7383720930232565E-2</v>
      </c>
      <c r="M205" s="159" t="s">
        <v>549</v>
      </c>
      <c r="N205" s="156">
        <v>43787</v>
      </c>
      <c r="O205" s="1"/>
      <c r="P205" s="1"/>
      <c r="Q205" s="1"/>
      <c r="R205" s="6" t="s">
        <v>728</v>
      </c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76">
        <v>129</v>
      </c>
      <c r="B206" s="177">
        <v>43398</v>
      </c>
      <c r="C206" s="177"/>
      <c r="D206" s="178" t="s">
        <v>107</v>
      </c>
      <c r="E206" s="179" t="s">
        <v>567</v>
      </c>
      <c r="F206" s="179">
        <v>698.5</v>
      </c>
      <c r="G206" s="179"/>
      <c r="H206" s="179">
        <v>890</v>
      </c>
      <c r="I206" s="181">
        <v>890</v>
      </c>
      <c r="J206" s="151" t="s">
        <v>790</v>
      </c>
      <c r="K206" s="152">
        <f t="shared" si="42"/>
        <v>191.5</v>
      </c>
      <c r="L206" s="153">
        <f t="shared" si="43"/>
        <v>0.27415891195418757</v>
      </c>
      <c r="M206" s="148" t="s">
        <v>537</v>
      </c>
      <c r="N206" s="154">
        <v>44328</v>
      </c>
      <c r="O206" s="1"/>
      <c r="P206" s="1"/>
      <c r="Q206" s="1"/>
      <c r="R206" s="6" t="s">
        <v>724</v>
      </c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76">
        <v>130</v>
      </c>
      <c r="B207" s="177">
        <v>42877</v>
      </c>
      <c r="C207" s="177"/>
      <c r="D207" s="178" t="s">
        <v>358</v>
      </c>
      <c r="E207" s="179" t="s">
        <v>567</v>
      </c>
      <c r="F207" s="179">
        <v>127.6</v>
      </c>
      <c r="G207" s="179"/>
      <c r="H207" s="179">
        <v>138</v>
      </c>
      <c r="I207" s="181">
        <v>190</v>
      </c>
      <c r="J207" s="151" t="s">
        <v>731</v>
      </c>
      <c r="K207" s="152">
        <f t="shared" si="42"/>
        <v>10.400000000000006</v>
      </c>
      <c r="L207" s="153">
        <f t="shared" si="43"/>
        <v>8.1504702194357417E-2</v>
      </c>
      <c r="M207" s="148" t="s">
        <v>537</v>
      </c>
      <c r="N207" s="154">
        <v>43774</v>
      </c>
      <c r="O207" s="1"/>
      <c r="P207" s="1"/>
      <c r="Q207" s="1"/>
      <c r="R207" s="6" t="s">
        <v>728</v>
      </c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76">
        <v>131</v>
      </c>
      <c r="B208" s="177">
        <v>43158</v>
      </c>
      <c r="C208" s="177"/>
      <c r="D208" s="178" t="s">
        <v>732</v>
      </c>
      <c r="E208" s="179" t="s">
        <v>567</v>
      </c>
      <c r="F208" s="179">
        <v>317</v>
      </c>
      <c r="G208" s="179"/>
      <c r="H208" s="179">
        <v>382.5</v>
      </c>
      <c r="I208" s="181">
        <v>398</v>
      </c>
      <c r="J208" s="151" t="s">
        <v>733</v>
      </c>
      <c r="K208" s="152">
        <f t="shared" si="42"/>
        <v>65.5</v>
      </c>
      <c r="L208" s="153">
        <f t="shared" si="43"/>
        <v>0.20662460567823343</v>
      </c>
      <c r="M208" s="148" t="s">
        <v>537</v>
      </c>
      <c r="N208" s="154">
        <v>44238</v>
      </c>
      <c r="O208" s="1"/>
      <c r="P208" s="1"/>
      <c r="Q208" s="1"/>
      <c r="R208" s="6" t="s">
        <v>728</v>
      </c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9">
        <v>132</v>
      </c>
      <c r="B209" s="190">
        <v>43164</v>
      </c>
      <c r="C209" s="190"/>
      <c r="D209" s="191" t="s">
        <v>144</v>
      </c>
      <c r="E209" s="192" t="s">
        <v>567</v>
      </c>
      <c r="F209" s="187">
        <f>510-14.4</f>
        <v>495.6</v>
      </c>
      <c r="G209" s="192"/>
      <c r="H209" s="192">
        <v>350</v>
      </c>
      <c r="I209" s="193">
        <v>672</v>
      </c>
      <c r="J209" s="161" t="s">
        <v>734</v>
      </c>
      <c r="K209" s="162">
        <f t="shared" si="42"/>
        <v>-145.60000000000002</v>
      </c>
      <c r="L209" s="163">
        <f t="shared" si="43"/>
        <v>-0.29378531073446329</v>
      </c>
      <c r="M209" s="159" t="s">
        <v>549</v>
      </c>
      <c r="N209" s="156">
        <v>43887</v>
      </c>
      <c r="O209" s="1"/>
      <c r="P209" s="1"/>
      <c r="Q209" s="1"/>
      <c r="R209" s="6" t="s">
        <v>724</v>
      </c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9">
        <v>133</v>
      </c>
      <c r="B210" s="190">
        <v>43237</v>
      </c>
      <c r="C210" s="190"/>
      <c r="D210" s="191" t="s">
        <v>438</v>
      </c>
      <c r="E210" s="192" t="s">
        <v>567</v>
      </c>
      <c r="F210" s="187">
        <v>230.3</v>
      </c>
      <c r="G210" s="192"/>
      <c r="H210" s="192">
        <v>102.5</v>
      </c>
      <c r="I210" s="193">
        <v>348</v>
      </c>
      <c r="J210" s="161" t="s">
        <v>735</v>
      </c>
      <c r="K210" s="162">
        <f t="shared" si="42"/>
        <v>-127.80000000000001</v>
      </c>
      <c r="L210" s="163">
        <f t="shared" si="43"/>
        <v>-0.55492835432045162</v>
      </c>
      <c r="M210" s="159" t="s">
        <v>549</v>
      </c>
      <c r="N210" s="156">
        <v>43896</v>
      </c>
      <c r="O210" s="1"/>
      <c r="P210" s="1"/>
      <c r="Q210" s="1"/>
      <c r="R210" s="6" t="s">
        <v>724</v>
      </c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76">
        <v>134</v>
      </c>
      <c r="B211" s="177">
        <v>43258</v>
      </c>
      <c r="C211" s="177"/>
      <c r="D211" s="178" t="s">
        <v>410</v>
      </c>
      <c r="E211" s="179" t="s">
        <v>567</v>
      </c>
      <c r="F211" s="179">
        <f>342.5-5.1</f>
        <v>337.4</v>
      </c>
      <c r="G211" s="179"/>
      <c r="H211" s="179">
        <v>412.5</v>
      </c>
      <c r="I211" s="181">
        <v>439</v>
      </c>
      <c r="J211" s="151" t="s">
        <v>736</v>
      </c>
      <c r="K211" s="152">
        <f t="shared" si="42"/>
        <v>75.100000000000023</v>
      </c>
      <c r="L211" s="153">
        <f t="shared" si="43"/>
        <v>0.22258446947243635</v>
      </c>
      <c r="M211" s="148" t="s">
        <v>537</v>
      </c>
      <c r="N211" s="154">
        <v>44230</v>
      </c>
      <c r="O211" s="1"/>
      <c r="P211" s="1"/>
      <c r="Q211" s="1"/>
      <c r="R211" s="6" t="s">
        <v>728</v>
      </c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70">
        <v>135</v>
      </c>
      <c r="B212" s="169">
        <v>43285</v>
      </c>
      <c r="C212" s="169"/>
      <c r="D212" s="170" t="s">
        <v>55</v>
      </c>
      <c r="E212" s="171" t="s">
        <v>567</v>
      </c>
      <c r="F212" s="171">
        <f>127.5-5.53</f>
        <v>121.97</v>
      </c>
      <c r="G212" s="172"/>
      <c r="H212" s="172">
        <v>122.5</v>
      </c>
      <c r="I212" s="172">
        <v>170</v>
      </c>
      <c r="J212" s="173" t="s">
        <v>763</v>
      </c>
      <c r="K212" s="174">
        <f t="shared" si="42"/>
        <v>0.53000000000000114</v>
      </c>
      <c r="L212" s="175">
        <f t="shared" si="43"/>
        <v>4.3453308190538747E-3</v>
      </c>
      <c r="M212" s="171" t="s">
        <v>658</v>
      </c>
      <c r="N212" s="169">
        <v>44431</v>
      </c>
      <c r="O212" s="1"/>
      <c r="P212" s="1"/>
      <c r="Q212" s="1"/>
      <c r="R212" s="6" t="s">
        <v>724</v>
      </c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9">
        <v>136</v>
      </c>
      <c r="B213" s="190">
        <v>43294</v>
      </c>
      <c r="C213" s="190"/>
      <c r="D213" s="191" t="s">
        <v>349</v>
      </c>
      <c r="E213" s="192" t="s">
        <v>567</v>
      </c>
      <c r="F213" s="187">
        <v>46.5</v>
      </c>
      <c r="G213" s="192"/>
      <c r="H213" s="192">
        <v>17</v>
      </c>
      <c r="I213" s="193">
        <v>59</v>
      </c>
      <c r="J213" s="161" t="s">
        <v>737</v>
      </c>
      <c r="K213" s="162">
        <f t="shared" ref="K213:K221" si="44">H213-F213</f>
        <v>-29.5</v>
      </c>
      <c r="L213" s="163">
        <f t="shared" ref="L213:L221" si="45">K213/F213</f>
        <v>-0.63440860215053763</v>
      </c>
      <c r="M213" s="159" t="s">
        <v>549</v>
      </c>
      <c r="N213" s="156">
        <v>43887</v>
      </c>
      <c r="O213" s="1"/>
      <c r="P213" s="1"/>
      <c r="Q213" s="1"/>
      <c r="R213" s="6" t="s">
        <v>724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76">
        <v>137</v>
      </c>
      <c r="B214" s="177">
        <v>43396</v>
      </c>
      <c r="C214" s="177"/>
      <c r="D214" s="178" t="s">
        <v>395</v>
      </c>
      <c r="E214" s="179" t="s">
        <v>567</v>
      </c>
      <c r="F214" s="179">
        <v>156.5</v>
      </c>
      <c r="G214" s="179"/>
      <c r="H214" s="179">
        <v>207.5</v>
      </c>
      <c r="I214" s="181">
        <v>191</v>
      </c>
      <c r="J214" s="151" t="s">
        <v>625</v>
      </c>
      <c r="K214" s="152">
        <f t="shared" si="44"/>
        <v>51</v>
      </c>
      <c r="L214" s="153">
        <f t="shared" si="45"/>
        <v>0.32587859424920129</v>
      </c>
      <c r="M214" s="148" t="s">
        <v>537</v>
      </c>
      <c r="N214" s="154">
        <v>44369</v>
      </c>
      <c r="O214" s="1"/>
      <c r="P214" s="1"/>
      <c r="Q214" s="1"/>
      <c r="R214" s="6" t="s">
        <v>724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76">
        <v>138</v>
      </c>
      <c r="B215" s="177">
        <v>43439</v>
      </c>
      <c r="C215" s="177"/>
      <c r="D215" s="178" t="s">
        <v>314</v>
      </c>
      <c r="E215" s="179" t="s">
        <v>567</v>
      </c>
      <c r="F215" s="179">
        <v>259.5</v>
      </c>
      <c r="G215" s="179"/>
      <c r="H215" s="179">
        <v>320</v>
      </c>
      <c r="I215" s="181">
        <v>320</v>
      </c>
      <c r="J215" s="151" t="s">
        <v>625</v>
      </c>
      <c r="K215" s="152">
        <f t="shared" si="44"/>
        <v>60.5</v>
      </c>
      <c r="L215" s="153">
        <f t="shared" si="45"/>
        <v>0.23314065510597304</v>
      </c>
      <c r="M215" s="148" t="s">
        <v>537</v>
      </c>
      <c r="N215" s="154">
        <v>44323</v>
      </c>
      <c r="O215" s="1"/>
      <c r="P215" s="1"/>
      <c r="Q215" s="1"/>
      <c r="R215" s="6" t="s">
        <v>724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9">
        <v>139</v>
      </c>
      <c r="B216" s="190">
        <v>43439</v>
      </c>
      <c r="C216" s="190"/>
      <c r="D216" s="191" t="s">
        <v>738</v>
      </c>
      <c r="E216" s="192" t="s">
        <v>567</v>
      </c>
      <c r="F216" s="192">
        <v>715</v>
      </c>
      <c r="G216" s="192"/>
      <c r="H216" s="192">
        <v>445</v>
      </c>
      <c r="I216" s="193">
        <v>840</v>
      </c>
      <c r="J216" s="161" t="s">
        <v>739</v>
      </c>
      <c r="K216" s="162">
        <f t="shared" si="44"/>
        <v>-270</v>
      </c>
      <c r="L216" s="163">
        <f t="shared" si="45"/>
        <v>-0.3776223776223776</v>
      </c>
      <c r="M216" s="159" t="s">
        <v>549</v>
      </c>
      <c r="N216" s="156">
        <v>43800</v>
      </c>
      <c r="O216" s="1"/>
      <c r="P216" s="1"/>
      <c r="Q216" s="1"/>
      <c r="R216" s="6" t="s">
        <v>724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76">
        <v>140</v>
      </c>
      <c r="B217" s="177">
        <v>43469</v>
      </c>
      <c r="C217" s="177"/>
      <c r="D217" s="178" t="s">
        <v>156</v>
      </c>
      <c r="E217" s="179" t="s">
        <v>567</v>
      </c>
      <c r="F217" s="179">
        <v>875</v>
      </c>
      <c r="G217" s="179"/>
      <c r="H217" s="179">
        <v>1165</v>
      </c>
      <c r="I217" s="181">
        <v>1185</v>
      </c>
      <c r="J217" s="151" t="s">
        <v>740</v>
      </c>
      <c r="K217" s="152">
        <f t="shared" si="44"/>
        <v>290</v>
      </c>
      <c r="L217" s="153">
        <f t="shared" si="45"/>
        <v>0.33142857142857141</v>
      </c>
      <c r="M217" s="148" t="s">
        <v>537</v>
      </c>
      <c r="N217" s="154">
        <v>43847</v>
      </c>
      <c r="O217" s="1"/>
      <c r="P217" s="1"/>
      <c r="Q217" s="1"/>
      <c r="R217" s="6" t="s">
        <v>724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76">
        <v>141</v>
      </c>
      <c r="B218" s="177">
        <v>43559</v>
      </c>
      <c r="C218" s="177"/>
      <c r="D218" s="178" t="s">
        <v>330</v>
      </c>
      <c r="E218" s="179" t="s">
        <v>567</v>
      </c>
      <c r="F218" s="179">
        <f>387-14.63</f>
        <v>372.37</v>
      </c>
      <c r="G218" s="179"/>
      <c r="H218" s="179">
        <v>490</v>
      </c>
      <c r="I218" s="181">
        <v>490</v>
      </c>
      <c r="J218" s="151" t="s">
        <v>625</v>
      </c>
      <c r="K218" s="152">
        <f t="shared" si="44"/>
        <v>117.63</v>
      </c>
      <c r="L218" s="153">
        <f t="shared" si="45"/>
        <v>0.31589548030185027</v>
      </c>
      <c r="M218" s="148" t="s">
        <v>537</v>
      </c>
      <c r="N218" s="154">
        <v>43850</v>
      </c>
      <c r="O218" s="1"/>
      <c r="P218" s="1"/>
      <c r="Q218" s="1"/>
      <c r="R218" s="6" t="s">
        <v>724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9">
        <v>142</v>
      </c>
      <c r="B219" s="190">
        <v>43578</v>
      </c>
      <c r="C219" s="190"/>
      <c r="D219" s="191" t="s">
        <v>741</v>
      </c>
      <c r="E219" s="192" t="s">
        <v>539</v>
      </c>
      <c r="F219" s="192">
        <v>220</v>
      </c>
      <c r="G219" s="192"/>
      <c r="H219" s="192">
        <v>127.5</v>
      </c>
      <c r="I219" s="193">
        <v>284</v>
      </c>
      <c r="J219" s="161" t="s">
        <v>742</v>
      </c>
      <c r="K219" s="162">
        <f t="shared" si="44"/>
        <v>-92.5</v>
      </c>
      <c r="L219" s="163">
        <f t="shared" si="45"/>
        <v>-0.42045454545454547</v>
      </c>
      <c r="M219" s="159" t="s">
        <v>549</v>
      </c>
      <c r="N219" s="156">
        <v>43896</v>
      </c>
      <c r="O219" s="1"/>
      <c r="P219" s="1"/>
      <c r="Q219" s="1"/>
      <c r="R219" s="6" t="s">
        <v>724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76">
        <v>143</v>
      </c>
      <c r="B220" s="177">
        <v>43622</v>
      </c>
      <c r="C220" s="177"/>
      <c r="D220" s="178" t="s">
        <v>447</v>
      </c>
      <c r="E220" s="179" t="s">
        <v>539</v>
      </c>
      <c r="F220" s="179">
        <v>332.8</v>
      </c>
      <c r="G220" s="179"/>
      <c r="H220" s="179">
        <v>405</v>
      </c>
      <c r="I220" s="181">
        <v>419</v>
      </c>
      <c r="J220" s="151" t="s">
        <v>743</v>
      </c>
      <c r="K220" s="152">
        <f t="shared" si="44"/>
        <v>72.199999999999989</v>
      </c>
      <c r="L220" s="153">
        <f t="shared" si="45"/>
        <v>0.21694711538461534</v>
      </c>
      <c r="M220" s="148" t="s">
        <v>537</v>
      </c>
      <c r="N220" s="154">
        <v>43860</v>
      </c>
      <c r="O220" s="1"/>
      <c r="P220" s="1"/>
      <c r="Q220" s="1"/>
      <c r="R220" s="6" t="s">
        <v>728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70">
        <v>144</v>
      </c>
      <c r="B221" s="169">
        <v>43641</v>
      </c>
      <c r="C221" s="169"/>
      <c r="D221" s="170" t="s">
        <v>149</v>
      </c>
      <c r="E221" s="171" t="s">
        <v>567</v>
      </c>
      <c r="F221" s="171">
        <v>386</v>
      </c>
      <c r="G221" s="172"/>
      <c r="H221" s="172">
        <v>395</v>
      </c>
      <c r="I221" s="172">
        <v>452</v>
      </c>
      <c r="J221" s="173" t="s">
        <v>744</v>
      </c>
      <c r="K221" s="174">
        <f t="shared" si="44"/>
        <v>9</v>
      </c>
      <c r="L221" s="175">
        <f t="shared" si="45"/>
        <v>2.3316062176165803E-2</v>
      </c>
      <c r="M221" s="171" t="s">
        <v>658</v>
      </c>
      <c r="N221" s="169">
        <v>43868</v>
      </c>
      <c r="O221" s="1"/>
      <c r="P221" s="1"/>
      <c r="Q221" s="1"/>
      <c r="R221" s="6" t="s">
        <v>728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70">
        <v>145</v>
      </c>
      <c r="B222" s="169">
        <v>43707</v>
      </c>
      <c r="C222" s="169"/>
      <c r="D222" s="170" t="s">
        <v>130</v>
      </c>
      <c r="E222" s="171" t="s">
        <v>567</v>
      </c>
      <c r="F222" s="171">
        <v>137.5</v>
      </c>
      <c r="G222" s="172"/>
      <c r="H222" s="172">
        <v>138.5</v>
      </c>
      <c r="I222" s="172">
        <v>190</v>
      </c>
      <c r="J222" s="173" t="s">
        <v>762</v>
      </c>
      <c r="K222" s="174">
        <f>H222-F222</f>
        <v>1</v>
      </c>
      <c r="L222" s="175">
        <f>K222/F222</f>
        <v>7.2727272727272727E-3</v>
      </c>
      <c r="M222" s="171" t="s">
        <v>658</v>
      </c>
      <c r="N222" s="169">
        <v>44432</v>
      </c>
      <c r="O222" s="1"/>
      <c r="P222" s="1"/>
      <c r="Q222" s="1"/>
      <c r="R222" s="6" t="s">
        <v>724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76">
        <v>146</v>
      </c>
      <c r="B223" s="177">
        <v>43731</v>
      </c>
      <c r="C223" s="177"/>
      <c r="D223" s="178" t="s">
        <v>403</v>
      </c>
      <c r="E223" s="179" t="s">
        <v>567</v>
      </c>
      <c r="F223" s="179">
        <v>235</v>
      </c>
      <c r="G223" s="179"/>
      <c r="H223" s="179">
        <v>295</v>
      </c>
      <c r="I223" s="181">
        <v>296</v>
      </c>
      <c r="J223" s="151" t="s">
        <v>745</v>
      </c>
      <c r="K223" s="152">
        <f t="shared" ref="K223:K229" si="46">H223-F223</f>
        <v>60</v>
      </c>
      <c r="L223" s="153">
        <f t="shared" ref="L223:L229" si="47">K223/F223</f>
        <v>0.25531914893617019</v>
      </c>
      <c r="M223" s="148" t="s">
        <v>537</v>
      </c>
      <c r="N223" s="154">
        <v>43844</v>
      </c>
      <c r="O223" s="1"/>
      <c r="P223" s="1"/>
      <c r="Q223" s="1"/>
      <c r="R223" s="6" t="s">
        <v>728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76">
        <v>147</v>
      </c>
      <c r="B224" s="177">
        <v>43752</v>
      </c>
      <c r="C224" s="177"/>
      <c r="D224" s="178" t="s">
        <v>746</v>
      </c>
      <c r="E224" s="179" t="s">
        <v>567</v>
      </c>
      <c r="F224" s="179">
        <v>277.5</v>
      </c>
      <c r="G224" s="179"/>
      <c r="H224" s="179">
        <v>333</v>
      </c>
      <c r="I224" s="181">
        <v>333</v>
      </c>
      <c r="J224" s="151" t="s">
        <v>747</v>
      </c>
      <c r="K224" s="152">
        <f t="shared" si="46"/>
        <v>55.5</v>
      </c>
      <c r="L224" s="153">
        <f t="shared" si="47"/>
        <v>0.2</v>
      </c>
      <c r="M224" s="148" t="s">
        <v>537</v>
      </c>
      <c r="N224" s="154">
        <v>43846</v>
      </c>
      <c r="O224" s="1"/>
      <c r="P224" s="1"/>
      <c r="Q224" s="1"/>
      <c r="R224" s="6" t="s">
        <v>724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76">
        <v>148</v>
      </c>
      <c r="B225" s="177">
        <v>43752</v>
      </c>
      <c r="C225" s="177"/>
      <c r="D225" s="178" t="s">
        <v>748</v>
      </c>
      <c r="E225" s="179" t="s">
        <v>567</v>
      </c>
      <c r="F225" s="179">
        <v>930</v>
      </c>
      <c r="G225" s="179"/>
      <c r="H225" s="179">
        <v>1165</v>
      </c>
      <c r="I225" s="181">
        <v>1200</v>
      </c>
      <c r="J225" s="151" t="s">
        <v>749</v>
      </c>
      <c r="K225" s="152">
        <f t="shared" si="46"/>
        <v>235</v>
      </c>
      <c r="L225" s="153">
        <f t="shared" si="47"/>
        <v>0.25268817204301075</v>
      </c>
      <c r="M225" s="148" t="s">
        <v>537</v>
      </c>
      <c r="N225" s="154">
        <v>43847</v>
      </c>
      <c r="O225" s="1"/>
      <c r="P225" s="1"/>
      <c r="Q225" s="1"/>
      <c r="R225" s="6" t="s">
        <v>728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76">
        <v>149</v>
      </c>
      <c r="B226" s="177">
        <v>43753</v>
      </c>
      <c r="C226" s="177"/>
      <c r="D226" s="178" t="s">
        <v>750</v>
      </c>
      <c r="E226" s="179" t="s">
        <v>567</v>
      </c>
      <c r="F226" s="149">
        <v>111</v>
      </c>
      <c r="G226" s="179"/>
      <c r="H226" s="179">
        <v>141</v>
      </c>
      <c r="I226" s="181">
        <v>141</v>
      </c>
      <c r="J226" s="151" t="s">
        <v>552</v>
      </c>
      <c r="K226" s="152">
        <f t="shared" si="46"/>
        <v>30</v>
      </c>
      <c r="L226" s="153">
        <f t="shared" si="47"/>
        <v>0.27027027027027029</v>
      </c>
      <c r="M226" s="148" t="s">
        <v>537</v>
      </c>
      <c r="N226" s="154">
        <v>44328</v>
      </c>
      <c r="O226" s="1"/>
      <c r="P226" s="1"/>
      <c r="Q226" s="1"/>
      <c r="R226" s="6" t="s">
        <v>728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76">
        <v>150</v>
      </c>
      <c r="B227" s="177">
        <v>43753</v>
      </c>
      <c r="C227" s="177"/>
      <c r="D227" s="178" t="s">
        <v>751</v>
      </c>
      <c r="E227" s="179" t="s">
        <v>567</v>
      </c>
      <c r="F227" s="149">
        <v>296</v>
      </c>
      <c r="G227" s="179"/>
      <c r="H227" s="179">
        <v>370</v>
      </c>
      <c r="I227" s="181">
        <v>370</v>
      </c>
      <c r="J227" s="151" t="s">
        <v>625</v>
      </c>
      <c r="K227" s="152">
        <f t="shared" si="46"/>
        <v>74</v>
      </c>
      <c r="L227" s="153">
        <f t="shared" si="47"/>
        <v>0.25</v>
      </c>
      <c r="M227" s="148" t="s">
        <v>537</v>
      </c>
      <c r="N227" s="154">
        <v>43853</v>
      </c>
      <c r="O227" s="1"/>
      <c r="P227" s="1"/>
      <c r="Q227" s="1"/>
      <c r="R227" s="6" t="s">
        <v>728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76">
        <v>151</v>
      </c>
      <c r="B228" s="177">
        <v>43754</v>
      </c>
      <c r="C228" s="177"/>
      <c r="D228" s="178" t="s">
        <v>752</v>
      </c>
      <c r="E228" s="179" t="s">
        <v>567</v>
      </c>
      <c r="F228" s="149">
        <v>300</v>
      </c>
      <c r="G228" s="179"/>
      <c r="H228" s="179">
        <v>382.5</v>
      </c>
      <c r="I228" s="181">
        <v>344</v>
      </c>
      <c r="J228" s="151" t="s">
        <v>793</v>
      </c>
      <c r="K228" s="152">
        <f t="shared" si="46"/>
        <v>82.5</v>
      </c>
      <c r="L228" s="153">
        <f t="shared" si="47"/>
        <v>0.27500000000000002</v>
      </c>
      <c r="M228" s="148" t="s">
        <v>537</v>
      </c>
      <c r="N228" s="154">
        <v>44238</v>
      </c>
      <c r="O228" s="1"/>
      <c r="P228" s="1"/>
      <c r="Q228" s="1"/>
      <c r="R228" s="6" t="s">
        <v>728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76">
        <v>152</v>
      </c>
      <c r="B229" s="177">
        <v>43832</v>
      </c>
      <c r="C229" s="177"/>
      <c r="D229" s="178" t="s">
        <v>753</v>
      </c>
      <c r="E229" s="179" t="s">
        <v>567</v>
      </c>
      <c r="F229" s="149">
        <v>495</v>
      </c>
      <c r="G229" s="179"/>
      <c r="H229" s="179">
        <v>595</v>
      </c>
      <c r="I229" s="181">
        <v>590</v>
      </c>
      <c r="J229" s="151" t="s">
        <v>792</v>
      </c>
      <c r="K229" s="152">
        <f t="shared" si="46"/>
        <v>100</v>
      </c>
      <c r="L229" s="153">
        <f t="shared" si="47"/>
        <v>0.20202020202020202</v>
      </c>
      <c r="M229" s="148" t="s">
        <v>537</v>
      </c>
      <c r="N229" s="154">
        <v>44589</v>
      </c>
      <c r="O229" s="1"/>
      <c r="P229" s="1"/>
      <c r="Q229" s="1"/>
      <c r="R229" s="6" t="s">
        <v>728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76">
        <v>153</v>
      </c>
      <c r="B230" s="177">
        <v>43966</v>
      </c>
      <c r="C230" s="177"/>
      <c r="D230" s="178" t="s">
        <v>71</v>
      </c>
      <c r="E230" s="179" t="s">
        <v>567</v>
      </c>
      <c r="F230" s="149">
        <v>67.5</v>
      </c>
      <c r="G230" s="179"/>
      <c r="H230" s="179">
        <v>86</v>
      </c>
      <c r="I230" s="181">
        <v>86</v>
      </c>
      <c r="J230" s="151" t="s">
        <v>754</v>
      </c>
      <c r="K230" s="152">
        <f t="shared" ref="K230:K238" si="48">H230-F230</f>
        <v>18.5</v>
      </c>
      <c r="L230" s="153">
        <f t="shared" ref="L230:L238" si="49">K230/F230</f>
        <v>0.27407407407407408</v>
      </c>
      <c r="M230" s="148" t="s">
        <v>537</v>
      </c>
      <c r="N230" s="154">
        <v>44008</v>
      </c>
      <c r="O230" s="1"/>
      <c r="P230" s="1"/>
      <c r="Q230" s="1"/>
      <c r="R230" s="6" t="s">
        <v>728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76">
        <v>154</v>
      </c>
      <c r="B231" s="177">
        <v>44035</v>
      </c>
      <c r="C231" s="177"/>
      <c r="D231" s="178" t="s">
        <v>446</v>
      </c>
      <c r="E231" s="179" t="s">
        <v>567</v>
      </c>
      <c r="F231" s="149">
        <v>231</v>
      </c>
      <c r="G231" s="179"/>
      <c r="H231" s="179">
        <v>281</v>
      </c>
      <c r="I231" s="181">
        <v>281</v>
      </c>
      <c r="J231" s="151" t="s">
        <v>625</v>
      </c>
      <c r="K231" s="152">
        <f t="shared" si="48"/>
        <v>50</v>
      </c>
      <c r="L231" s="153">
        <f t="shared" si="49"/>
        <v>0.21645021645021645</v>
      </c>
      <c r="M231" s="148" t="s">
        <v>537</v>
      </c>
      <c r="N231" s="154">
        <v>44358</v>
      </c>
      <c r="O231" s="1"/>
      <c r="P231" s="1"/>
      <c r="Q231" s="1"/>
      <c r="R231" s="6" t="s">
        <v>728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76">
        <v>155</v>
      </c>
      <c r="B232" s="177">
        <v>44092</v>
      </c>
      <c r="C232" s="177"/>
      <c r="D232" s="178" t="s">
        <v>386</v>
      </c>
      <c r="E232" s="179" t="s">
        <v>567</v>
      </c>
      <c r="F232" s="179">
        <v>206</v>
      </c>
      <c r="G232" s="179"/>
      <c r="H232" s="179">
        <v>248</v>
      </c>
      <c r="I232" s="181">
        <v>248</v>
      </c>
      <c r="J232" s="151" t="s">
        <v>625</v>
      </c>
      <c r="K232" s="152">
        <f t="shared" si="48"/>
        <v>42</v>
      </c>
      <c r="L232" s="153">
        <f t="shared" si="49"/>
        <v>0.20388349514563106</v>
      </c>
      <c r="M232" s="148" t="s">
        <v>537</v>
      </c>
      <c r="N232" s="154">
        <v>44214</v>
      </c>
      <c r="O232" s="1"/>
      <c r="P232" s="1"/>
      <c r="Q232" s="1"/>
      <c r="R232" s="6" t="s">
        <v>728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76">
        <v>156</v>
      </c>
      <c r="B233" s="177">
        <v>44140</v>
      </c>
      <c r="C233" s="177"/>
      <c r="D233" s="178" t="s">
        <v>386</v>
      </c>
      <c r="E233" s="179" t="s">
        <v>567</v>
      </c>
      <c r="F233" s="179">
        <v>182.5</v>
      </c>
      <c r="G233" s="179"/>
      <c r="H233" s="179">
        <v>248</v>
      </c>
      <c r="I233" s="181">
        <v>248</v>
      </c>
      <c r="J233" s="151" t="s">
        <v>625</v>
      </c>
      <c r="K233" s="152">
        <f t="shared" si="48"/>
        <v>65.5</v>
      </c>
      <c r="L233" s="153">
        <f t="shared" si="49"/>
        <v>0.35890410958904112</v>
      </c>
      <c r="M233" s="148" t="s">
        <v>537</v>
      </c>
      <c r="N233" s="154">
        <v>44214</v>
      </c>
      <c r="O233" s="1"/>
      <c r="P233" s="1"/>
      <c r="Q233" s="1"/>
      <c r="R233" s="6" t="s">
        <v>728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76">
        <v>157</v>
      </c>
      <c r="B234" s="177">
        <v>44140</v>
      </c>
      <c r="C234" s="177"/>
      <c r="D234" s="178" t="s">
        <v>314</v>
      </c>
      <c r="E234" s="179" t="s">
        <v>567</v>
      </c>
      <c r="F234" s="179">
        <v>247.5</v>
      </c>
      <c r="G234" s="179"/>
      <c r="H234" s="179">
        <v>320</v>
      </c>
      <c r="I234" s="181">
        <v>320</v>
      </c>
      <c r="J234" s="151" t="s">
        <v>625</v>
      </c>
      <c r="K234" s="152">
        <f t="shared" si="48"/>
        <v>72.5</v>
      </c>
      <c r="L234" s="153">
        <f t="shared" si="49"/>
        <v>0.29292929292929293</v>
      </c>
      <c r="M234" s="148" t="s">
        <v>537</v>
      </c>
      <c r="N234" s="154">
        <v>44323</v>
      </c>
      <c r="O234" s="1"/>
      <c r="P234" s="1"/>
      <c r="Q234" s="1"/>
      <c r="R234" s="6" t="s">
        <v>728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76">
        <v>158</v>
      </c>
      <c r="B235" s="177">
        <v>44140</v>
      </c>
      <c r="C235" s="177"/>
      <c r="D235" s="178" t="s">
        <v>267</v>
      </c>
      <c r="E235" s="179" t="s">
        <v>567</v>
      </c>
      <c r="F235" s="149">
        <v>925</v>
      </c>
      <c r="G235" s="179"/>
      <c r="H235" s="179">
        <v>1095</v>
      </c>
      <c r="I235" s="181">
        <v>1093</v>
      </c>
      <c r="J235" s="151" t="s">
        <v>755</v>
      </c>
      <c r="K235" s="152">
        <f t="shared" si="48"/>
        <v>170</v>
      </c>
      <c r="L235" s="153">
        <f t="shared" si="49"/>
        <v>0.18378378378378379</v>
      </c>
      <c r="M235" s="148" t="s">
        <v>537</v>
      </c>
      <c r="N235" s="154">
        <v>44201</v>
      </c>
      <c r="O235" s="1"/>
      <c r="P235" s="1"/>
      <c r="Q235" s="1"/>
      <c r="R235" s="6" t="s">
        <v>728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76">
        <v>159</v>
      </c>
      <c r="B236" s="177">
        <v>44140</v>
      </c>
      <c r="C236" s="177"/>
      <c r="D236" s="178" t="s">
        <v>330</v>
      </c>
      <c r="E236" s="179" t="s">
        <v>567</v>
      </c>
      <c r="F236" s="149">
        <v>332.5</v>
      </c>
      <c r="G236" s="179"/>
      <c r="H236" s="179">
        <v>393</v>
      </c>
      <c r="I236" s="181">
        <v>406</v>
      </c>
      <c r="J236" s="151" t="s">
        <v>756</v>
      </c>
      <c r="K236" s="152">
        <f t="shared" si="48"/>
        <v>60.5</v>
      </c>
      <c r="L236" s="153">
        <f t="shared" si="49"/>
        <v>0.18195488721804512</v>
      </c>
      <c r="M236" s="148" t="s">
        <v>537</v>
      </c>
      <c r="N236" s="154">
        <v>44256</v>
      </c>
      <c r="O236" s="1"/>
      <c r="P236" s="1"/>
      <c r="Q236" s="1"/>
      <c r="R236" s="6" t="s">
        <v>728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76">
        <v>160</v>
      </c>
      <c r="B237" s="177">
        <v>44141</v>
      </c>
      <c r="C237" s="177"/>
      <c r="D237" s="178" t="s">
        <v>446</v>
      </c>
      <c r="E237" s="179" t="s">
        <v>567</v>
      </c>
      <c r="F237" s="149">
        <v>231</v>
      </c>
      <c r="G237" s="179"/>
      <c r="H237" s="179">
        <v>281</v>
      </c>
      <c r="I237" s="181">
        <v>281</v>
      </c>
      <c r="J237" s="151" t="s">
        <v>625</v>
      </c>
      <c r="K237" s="152">
        <f t="shared" si="48"/>
        <v>50</v>
      </c>
      <c r="L237" s="153">
        <f t="shared" si="49"/>
        <v>0.21645021645021645</v>
      </c>
      <c r="M237" s="148" t="s">
        <v>537</v>
      </c>
      <c r="N237" s="154">
        <v>44358</v>
      </c>
      <c r="O237" s="1"/>
      <c r="P237" s="1"/>
      <c r="Q237" s="1"/>
      <c r="R237" s="6" t="s">
        <v>728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76">
        <v>161</v>
      </c>
      <c r="B238" s="177">
        <v>44187</v>
      </c>
      <c r="C238" s="177"/>
      <c r="D238" s="178" t="s">
        <v>422</v>
      </c>
      <c r="E238" s="179" t="s">
        <v>567</v>
      </c>
      <c r="F238" s="149">
        <v>190</v>
      </c>
      <c r="G238" s="179"/>
      <c r="H238" s="179">
        <v>239</v>
      </c>
      <c r="I238" s="181">
        <v>239</v>
      </c>
      <c r="J238" s="151" t="s">
        <v>843</v>
      </c>
      <c r="K238" s="152">
        <f t="shared" si="48"/>
        <v>49</v>
      </c>
      <c r="L238" s="153">
        <f t="shared" si="49"/>
        <v>0.25789473684210529</v>
      </c>
      <c r="M238" s="148" t="s">
        <v>537</v>
      </c>
      <c r="N238" s="154">
        <v>44844</v>
      </c>
      <c r="O238" s="1"/>
      <c r="P238" s="1"/>
      <c r="Q238" s="1"/>
      <c r="R238" s="6" t="s">
        <v>728</v>
      </c>
    </row>
    <row r="239" spans="1:26" ht="12.75" customHeight="1">
      <c r="A239" s="176">
        <v>162</v>
      </c>
      <c r="B239" s="177">
        <v>44258</v>
      </c>
      <c r="C239" s="177"/>
      <c r="D239" s="178" t="s">
        <v>753</v>
      </c>
      <c r="E239" s="179" t="s">
        <v>567</v>
      </c>
      <c r="F239" s="149">
        <v>495</v>
      </c>
      <c r="G239" s="179"/>
      <c r="H239" s="179">
        <v>595</v>
      </c>
      <c r="I239" s="181">
        <v>590</v>
      </c>
      <c r="J239" s="151" t="s">
        <v>792</v>
      </c>
      <c r="K239" s="152">
        <f t="shared" ref="K239:K246" si="50">H239-F239</f>
        <v>100</v>
      </c>
      <c r="L239" s="153">
        <f t="shared" ref="L239:L246" si="51">K239/F239</f>
        <v>0.20202020202020202</v>
      </c>
      <c r="M239" s="148" t="s">
        <v>537</v>
      </c>
      <c r="N239" s="154">
        <v>44589</v>
      </c>
      <c r="O239" s="1"/>
      <c r="P239" s="1"/>
      <c r="R239" s="6" t="s">
        <v>728</v>
      </c>
    </row>
    <row r="240" spans="1:26" ht="12.75" customHeight="1">
      <c r="A240" s="176">
        <v>163</v>
      </c>
      <c r="B240" s="177">
        <v>44274</v>
      </c>
      <c r="C240" s="177"/>
      <c r="D240" s="178" t="s">
        <v>330</v>
      </c>
      <c r="E240" s="179" t="s">
        <v>567</v>
      </c>
      <c r="F240" s="149">
        <v>355</v>
      </c>
      <c r="G240" s="179"/>
      <c r="H240" s="179">
        <v>422.5</v>
      </c>
      <c r="I240" s="181">
        <v>420</v>
      </c>
      <c r="J240" s="151" t="s">
        <v>757</v>
      </c>
      <c r="K240" s="152">
        <f t="shared" si="50"/>
        <v>67.5</v>
      </c>
      <c r="L240" s="153">
        <f t="shared" si="51"/>
        <v>0.19014084507042253</v>
      </c>
      <c r="M240" s="148" t="s">
        <v>537</v>
      </c>
      <c r="N240" s="154">
        <v>44361</v>
      </c>
      <c r="O240" s="1"/>
      <c r="R240" s="194" t="s">
        <v>728</v>
      </c>
      <c r="S240" s="1"/>
      <c r="T240" s="1"/>
      <c r="U240" s="1"/>
      <c r="V240" s="1"/>
      <c r="W240" s="1"/>
      <c r="X240" s="1"/>
      <c r="Y240" s="1"/>
      <c r="Z240" s="1"/>
    </row>
    <row r="241" spans="1:18" ht="12.75" customHeight="1">
      <c r="A241" s="176">
        <v>164</v>
      </c>
      <c r="B241" s="177">
        <v>44295</v>
      </c>
      <c r="C241" s="177"/>
      <c r="D241" s="178" t="s">
        <v>758</v>
      </c>
      <c r="E241" s="179" t="s">
        <v>567</v>
      </c>
      <c r="F241" s="149">
        <v>555</v>
      </c>
      <c r="G241" s="179"/>
      <c r="H241" s="179">
        <v>663</v>
      </c>
      <c r="I241" s="181">
        <v>663</v>
      </c>
      <c r="J241" s="151" t="s">
        <v>759</v>
      </c>
      <c r="K241" s="152">
        <f t="shared" si="50"/>
        <v>108</v>
      </c>
      <c r="L241" s="153">
        <f t="shared" si="51"/>
        <v>0.19459459459459461</v>
      </c>
      <c r="M241" s="148" t="s">
        <v>537</v>
      </c>
      <c r="N241" s="154">
        <v>44321</v>
      </c>
      <c r="O241" s="1"/>
      <c r="P241" s="1"/>
      <c r="Q241" s="1"/>
      <c r="R241" s="194" t="s">
        <v>728</v>
      </c>
    </row>
    <row r="242" spans="1:18" ht="12.75" customHeight="1">
      <c r="A242" s="176">
        <v>165</v>
      </c>
      <c r="B242" s="177">
        <v>44308</v>
      </c>
      <c r="C242" s="177"/>
      <c r="D242" s="178" t="s">
        <v>358</v>
      </c>
      <c r="E242" s="179" t="s">
        <v>567</v>
      </c>
      <c r="F242" s="149">
        <v>126.5</v>
      </c>
      <c r="G242" s="179"/>
      <c r="H242" s="179">
        <v>155</v>
      </c>
      <c r="I242" s="181">
        <v>155</v>
      </c>
      <c r="J242" s="151" t="s">
        <v>625</v>
      </c>
      <c r="K242" s="152">
        <f t="shared" si="50"/>
        <v>28.5</v>
      </c>
      <c r="L242" s="153">
        <f t="shared" si="51"/>
        <v>0.22529644268774704</v>
      </c>
      <c r="M242" s="148" t="s">
        <v>537</v>
      </c>
      <c r="N242" s="154">
        <v>44362</v>
      </c>
      <c r="O242" s="1"/>
      <c r="R242" s="194" t="s">
        <v>728</v>
      </c>
    </row>
    <row r="243" spans="1:18" ht="12.75" customHeight="1">
      <c r="A243" s="220">
        <v>166</v>
      </c>
      <c r="B243" s="221">
        <v>44368</v>
      </c>
      <c r="C243" s="221"/>
      <c r="D243" s="222" t="s">
        <v>375</v>
      </c>
      <c r="E243" s="223" t="s">
        <v>567</v>
      </c>
      <c r="F243" s="224">
        <v>287.5</v>
      </c>
      <c r="G243" s="223"/>
      <c r="H243" s="223">
        <v>245</v>
      </c>
      <c r="I243" s="225">
        <v>344</v>
      </c>
      <c r="J243" s="161" t="s">
        <v>788</v>
      </c>
      <c r="K243" s="162">
        <f t="shared" si="50"/>
        <v>-42.5</v>
      </c>
      <c r="L243" s="163">
        <f t="shared" si="51"/>
        <v>-0.14782608695652175</v>
      </c>
      <c r="M243" s="159" t="s">
        <v>549</v>
      </c>
      <c r="N243" s="156">
        <v>44508</v>
      </c>
      <c r="O243" s="1"/>
      <c r="R243" s="194" t="s">
        <v>728</v>
      </c>
    </row>
    <row r="244" spans="1:18" ht="12.75" customHeight="1">
      <c r="A244" s="176">
        <v>167</v>
      </c>
      <c r="B244" s="177">
        <v>44368</v>
      </c>
      <c r="C244" s="177"/>
      <c r="D244" s="178" t="s">
        <v>446</v>
      </c>
      <c r="E244" s="179" t="s">
        <v>567</v>
      </c>
      <c r="F244" s="149">
        <v>241</v>
      </c>
      <c r="G244" s="179"/>
      <c r="H244" s="179">
        <v>298</v>
      </c>
      <c r="I244" s="181">
        <v>320</v>
      </c>
      <c r="J244" s="151" t="s">
        <v>625</v>
      </c>
      <c r="K244" s="152">
        <f t="shared" si="50"/>
        <v>57</v>
      </c>
      <c r="L244" s="153">
        <f t="shared" si="51"/>
        <v>0.23651452282157676</v>
      </c>
      <c r="M244" s="148" t="s">
        <v>537</v>
      </c>
      <c r="N244" s="154">
        <v>44802</v>
      </c>
      <c r="O244" s="41"/>
      <c r="R244" s="194" t="s">
        <v>728</v>
      </c>
    </row>
    <row r="245" spans="1:18" ht="12.75" customHeight="1">
      <c r="A245" s="176">
        <v>168</v>
      </c>
      <c r="B245" s="177">
        <v>44406</v>
      </c>
      <c r="C245" s="177"/>
      <c r="D245" s="178" t="s">
        <v>358</v>
      </c>
      <c r="E245" s="179" t="s">
        <v>567</v>
      </c>
      <c r="F245" s="149">
        <v>162.5</v>
      </c>
      <c r="G245" s="179"/>
      <c r="H245" s="179">
        <v>200</v>
      </c>
      <c r="I245" s="181">
        <v>200</v>
      </c>
      <c r="J245" s="151" t="s">
        <v>625</v>
      </c>
      <c r="K245" s="152">
        <f t="shared" si="50"/>
        <v>37.5</v>
      </c>
      <c r="L245" s="153">
        <f t="shared" si="51"/>
        <v>0.23076923076923078</v>
      </c>
      <c r="M245" s="148" t="s">
        <v>537</v>
      </c>
      <c r="N245" s="154">
        <v>44802</v>
      </c>
      <c r="O245" s="1"/>
      <c r="R245" s="194" t="s">
        <v>728</v>
      </c>
    </row>
    <row r="246" spans="1:18" ht="12.75" customHeight="1">
      <c r="A246" s="176">
        <v>169</v>
      </c>
      <c r="B246" s="177">
        <v>44462</v>
      </c>
      <c r="C246" s="177"/>
      <c r="D246" s="178" t="s">
        <v>764</v>
      </c>
      <c r="E246" s="179" t="s">
        <v>567</v>
      </c>
      <c r="F246" s="149">
        <v>1235</v>
      </c>
      <c r="G246" s="179"/>
      <c r="H246" s="179">
        <v>1505</v>
      </c>
      <c r="I246" s="181">
        <v>1500</v>
      </c>
      <c r="J246" s="151" t="s">
        <v>625</v>
      </c>
      <c r="K246" s="152">
        <f t="shared" si="50"/>
        <v>270</v>
      </c>
      <c r="L246" s="153">
        <f t="shared" si="51"/>
        <v>0.21862348178137653</v>
      </c>
      <c r="M246" s="148" t="s">
        <v>537</v>
      </c>
      <c r="N246" s="154">
        <v>44564</v>
      </c>
      <c r="O246" s="1"/>
      <c r="R246" s="194" t="s">
        <v>728</v>
      </c>
    </row>
    <row r="247" spans="1:18" ht="12.75" customHeight="1">
      <c r="A247" s="206">
        <v>170</v>
      </c>
      <c r="B247" s="207">
        <v>44480</v>
      </c>
      <c r="C247" s="207"/>
      <c r="D247" s="208" t="s">
        <v>766</v>
      </c>
      <c r="E247" s="209" t="s">
        <v>567</v>
      </c>
      <c r="F247" s="54">
        <v>58.75</v>
      </c>
      <c r="G247" s="209"/>
      <c r="H247" s="209"/>
      <c r="I247" s="54">
        <v>72.5</v>
      </c>
      <c r="J247" s="210" t="s">
        <v>540</v>
      </c>
      <c r="K247" s="206"/>
      <c r="L247" s="207"/>
      <c r="M247" s="207"/>
      <c r="N247" s="208"/>
      <c r="O247" s="41"/>
      <c r="R247" s="194" t="s">
        <v>728</v>
      </c>
    </row>
    <row r="248" spans="1:18" ht="12.75" customHeight="1">
      <c r="A248" s="211">
        <v>171</v>
      </c>
      <c r="B248" s="212">
        <v>44481</v>
      </c>
      <c r="C248" s="212"/>
      <c r="D248" s="213" t="s">
        <v>256</v>
      </c>
      <c r="E248" s="214" t="s">
        <v>567</v>
      </c>
      <c r="F248" s="215" t="s">
        <v>768</v>
      </c>
      <c r="G248" s="214"/>
      <c r="H248" s="214"/>
      <c r="I248" s="214">
        <v>380</v>
      </c>
      <c r="J248" s="216" t="s">
        <v>540</v>
      </c>
      <c r="K248" s="211"/>
      <c r="L248" s="212"/>
      <c r="M248" s="212"/>
      <c r="N248" s="213"/>
      <c r="O248" s="41"/>
      <c r="R248" s="194" t="s">
        <v>728</v>
      </c>
    </row>
    <row r="249" spans="1:18" ht="12.75" customHeight="1">
      <c r="A249" s="176">
        <v>172</v>
      </c>
      <c r="B249" s="177">
        <v>44481</v>
      </c>
      <c r="C249" s="177"/>
      <c r="D249" s="178" t="s">
        <v>381</v>
      </c>
      <c r="E249" s="179" t="s">
        <v>567</v>
      </c>
      <c r="F249" s="149">
        <v>45.5</v>
      </c>
      <c r="G249" s="179"/>
      <c r="H249" s="179">
        <v>56.5</v>
      </c>
      <c r="I249" s="181">
        <v>56</v>
      </c>
      <c r="J249" s="151" t="s">
        <v>868</v>
      </c>
      <c r="K249" s="152">
        <f>H249-F249</f>
        <v>11</v>
      </c>
      <c r="L249" s="153">
        <f>K249/F249</f>
        <v>0.24175824175824176</v>
      </c>
      <c r="M249" s="148" t="s">
        <v>537</v>
      </c>
      <c r="N249" s="154">
        <v>44881</v>
      </c>
      <c r="O249" s="41"/>
      <c r="R249" s="194"/>
    </row>
    <row r="250" spans="1:18" ht="12.75" customHeight="1">
      <c r="A250" s="176">
        <v>173</v>
      </c>
      <c r="B250" s="177">
        <v>44551</v>
      </c>
      <c r="C250" s="177"/>
      <c r="D250" s="178" t="s">
        <v>118</v>
      </c>
      <c r="E250" s="179" t="s">
        <v>567</v>
      </c>
      <c r="F250" s="149">
        <v>2300</v>
      </c>
      <c r="G250" s="179"/>
      <c r="H250" s="179">
        <f>(2820+2200)/2</f>
        <v>2510</v>
      </c>
      <c r="I250" s="181">
        <v>3000</v>
      </c>
      <c r="J250" s="151" t="s">
        <v>800</v>
      </c>
      <c r="K250" s="152">
        <f>H250-F250</f>
        <v>210</v>
      </c>
      <c r="L250" s="153">
        <f>K250/F250</f>
        <v>9.1304347826086957E-2</v>
      </c>
      <c r="M250" s="148" t="s">
        <v>537</v>
      </c>
      <c r="N250" s="154">
        <v>44649</v>
      </c>
      <c r="O250" s="1"/>
      <c r="R250" s="194"/>
    </row>
    <row r="251" spans="1:18" ht="12.75" customHeight="1">
      <c r="A251" s="217">
        <v>174</v>
      </c>
      <c r="B251" s="212">
        <v>44606</v>
      </c>
      <c r="C251" s="217"/>
      <c r="D251" s="217" t="s">
        <v>401</v>
      </c>
      <c r="E251" s="214" t="s">
        <v>567</v>
      </c>
      <c r="F251" s="214" t="s">
        <v>795</v>
      </c>
      <c r="G251" s="214"/>
      <c r="H251" s="214"/>
      <c r="I251" s="214">
        <v>764</v>
      </c>
      <c r="J251" s="214" t="s">
        <v>540</v>
      </c>
      <c r="K251" s="214"/>
      <c r="L251" s="214"/>
      <c r="M251" s="214"/>
      <c r="N251" s="217"/>
      <c r="O251" s="41"/>
      <c r="R251" s="194"/>
    </row>
    <row r="252" spans="1:18" ht="12.75" customHeight="1">
      <c r="A252" s="176">
        <v>175</v>
      </c>
      <c r="B252" s="177">
        <v>44613</v>
      </c>
      <c r="C252" s="177"/>
      <c r="D252" s="178" t="s">
        <v>764</v>
      </c>
      <c r="E252" s="179" t="s">
        <v>567</v>
      </c>
      <c r="F252" s="149">
        <v>1255</v>
      </c>
      <c r="G252" s="179"/>
      <c r="H252" s="179">
        <v>1515</v>
      </c>
      <c r="I252" s="181">
        <v>1510</v>
      </c>
      <c r="J252" s="151" t="s">
        <v>625</v>
      </c>
      <c r="K252" s="152">
        <f>H252-F252</f>
        <v>260</v>
      </c>
      <c r="L252" s="153">
        <f>K252/F252</f>
        <v>0.20717131474103587</v>
      </c>
      <c r="M252" s="148" t="s">
        <v>537</v>
      </c>
      <c r="N252" s="154">
        <v>44834</v>
      </c>
      <c r="O252" s="41"/>
      <c r="R252" s="194"/>
    </row>
    <row r="253" spans="1:18" ht="12.75" customHeight="1">
      <c r="A253">
        <v>176</v>
      </c>
      <c r="B253" s="212">
        <v>44670</v>
      </c>
      <c r="C253" s="212"/>
      <c r="D253" s="217" t="s">
        <v>502</v>
      </c>
      <c r="E253" s="243" t="s">
        <v>567</v>
      </c>
      <c r="F253" s="214" t="s">
        <v>802</v>
      </c>
      <c r="G253" s="214"/>
      <c r="H253" s="214"/>
      <c r="I253" s="214">
        <v>553</v>
      </c>
      <c r="J253" s="214" t="s">
        <v>540</v>
      </c>
      <c r="K253" s="214"/>
      <c r="L253" s="214"/>
      <c r="M253" s="214"/>
      <c r="N253" s="214"/>
      <c r="O253" s="41"/>
      <c r="R253" s="194"/>
    </row>
    <row r="254" spans="1:18" ht="12.75" customHeight="1">
      <c r="A254" s="176">
        <v>177</v>
      </c>
      <c r="B254" s="177">
        <v>44746</v>
      </c>
      <c r="C254" s="177"/>
      <c r="D254" s="178" t="s">
        <v>836</v>
      </c>
      <c r="E254" s="179" t="s">
        <v>567</v>
      </c>
      <c r="F254" s="149">
        <v>207.5</v>
      </c>
      <c r="G254" s="179"/>
      <c r="H254" s="179">
        <v>254</v>
      </c>
      <c r="I254" s="181">
        <v>254</v>
      </c>
      <c r="J254" s="151" t="s">
        <v>625</v>
      </c>
      <c r="K254" s="152">
        <f>H254-F254</f>
        <v>46.5</v>
      </c>
      <c r="L254" s="153">
        <f>K254/F254</f>
        <v>0.22409638554216868</v>
      </c>
      <c r="M254" s="148" t="s">
        <v>537</v>
      </c>
      <c r="N254" s="154">
        <v>44792</v>
      </c>
      <c r="O254" s="1"/>
      <c r="R254" s="194"/>
    </row>
    <row r="255" spans="1:18" ht="12.75" customHeight="1">
      <c r="A255" s="176">
        <v>178</v>
      </c>
      <c r="B255" s="177">
        <v>44775</v>
      </c>
      <c r="C255" s="177"/>
      <c r="D255" s="178" t="s">
        <v>448</v>
      </c>
      <c r="E255" s="179" t="s">
        <v>567</v>
      </c>
      <c r="F255" s="149">
        <v>31.25</v>
      </c>
      <c r="G255" s="179"/>
      <c r="H255" s="179">
        <v>38.75</v>
      </c>
      <c r="I255" s="181">
        <v>38</v>
      </c>
      <c r="J255" s="151" t="s">
        <v>625</v>
      </c>
      <c r="K255" s="152">
        <f t="shared" ref="K255" si="52">H255-F255</f>
        <v>7.5</v>
      </c>
      <c r="L255" s="153">
        <f t="shared" ref="L255" si="53">K255/F255</f>
        <v>0.24</v>
      </c>
      <c r="M255" s="148" t="s">
        <v>537</v>
      </c>
      <c r="N255" s="154">
        <v>44844</v>
      </c>
      <c r="O255" s="41"/>
      <c r="R255" s="54"/>
    </row>
    <row r="256" spans="1:18" ht="12.75" customHeight="1">
      <c r="A256" s="211">
        <v>179</v>
      </c>
      <c r="B256" s="212">
        <v>44841</v>
      </c>
      <c r="C256" s="217"/>
      <c r="D256" s="217" t="s">
        <v>841</v>
      </c>
      <c r="E256" s="243" t="s">
        <v>567</v>
      </c>
      <c r="F256" s="214" t="s">
        <v>842</v>
      </c>
      <c r="G256" s="214"/>
      <c r="H256" s="214"/>
      <c r="I256" s="214">
        <v>840</v>
      </c>
      <c r="J256" s="214" t="s">
        <v>540</v>
      </c>
      <c r="K256" s="214"/>
      <c r="L256" s="214"/>
      <c r="M256" s="214"/>
      <c r="N256" s="214"/>
      <c r="O256" s="41"/>
      <c r="Q256" s="197"/>
      <c r="R256" s="54"/>
    </row>
    <row r="257" spans="1:18" ht="12.75" customHeight="1">
      <c r="A257" s="211">
        <v>180</v>
      </c>
      <c r="B257" s="212">
        <v>44844</v>
      </c>
      <c r="C257" s="217"/>
      <c r="D257" s="217" t="s">
        <v>403</v>
      </c>
      <c r="E257" s="243" t="s">
        <v>567</v>
      </c>
      <c r="F257" s="214" t="s">
        <v>844</v>
      </c>
      <c r="G257" s="214"/>
      <c r="H257" s="214"/>
      <c r="I257" s="214">
        <v>291</v>
      </c>
      <c r="J257" s="214" t="s">
        <v>540</v>
      </c>
      <c r="K257" s="214"/>
      <c r="L257" s="214"/>
      <c r="M257" s="214"/>
      <c r="N257" s="214"/>
      <c r="O257" s="41"/>
      <c r="Q257" s="197"/>
      <c r="R257" s="54"/>
    </row>
    <row r="258" spans="1:18" ht="12.75" customHeight="1">
      <c r="A258" s="211">
        <v>181</v>
      </c>
      <c r="B258" s="212">
        <v>44845</v>
      </c>
      <c r="C258" s="217"/>
      <c r="D258" s="217" t="s">
        <v>401</v>
      </c>
      <c r="E258" s="243" t="s">
        <v>567</v>
      </c>
      <c r="F258" s="214" t="s">
        <v>867</v>
      </c>
      <c r="G258" s="214"/>
      <c r="H258" s="214"/>
      <c r="I258" s="214">
        <v>765</v>
      </c>
      <c r="J258" s="214" t="s">
        <v>540</v>
      </c>
      <c r="K258" s="214"/>
      <c r="L258" s="214"/>
      <c r="M258" s="214"/>
      <c r="N258" s="214"/>
      <c r="O258" s="41"/>
      <c r="Q258" s="197"/>
      <c r="R258" s="54"/>
    </row>
    <row r="259" spans="1:18" ht="12.75" customHeight="1">
      <c r="A259" s="300">
        <v>182</v>
      </c>
      <c r="B259" s="212">
        <v>44981</v>
      </c>
      <c r="C259" s="212"/>
      <c r="D259" s="217" t="s">
        <v>821</v>
      </c>
      <c r="E259" s="243" t="s">
        <v>567</v>
      </c>
      <c r="F259" s="243" t="s">
        <v>909</v>
      </c>
      <c r="G259" s="214"/>
      <c r="H259" s="214"/>
      <c r="I259" s="214">
        <v>2080</v>
      </c>
      <c r="J259" s="214" t="s">
        <v>540</v>
      </c>
      <c r="K259" s="214"/>
      <c r="L259" s="214"/>
      <c r="M259" s="214"/>
      <c r="N259" s="214"/>
      <c r="O259" s="41"/>
      <c r="R259" s="54"/>
    </row>
    <row r="260" spans="1:18" ht="12.75" customHeight="1">
      <c r="F260" s="54"/>
      <c r="G260" s="54"/>
      <c r="H260" s="54"/>
      <c r="I260" s="54"/>
      <c r="J260" s="41"/>
      <c r="K260" s="54"/>
      <c r="L260" s="54"/>
      <c r="M260" s="54"/>
      <c r="O260" s="41"/>
      <c r="R260" s="54"/>
    </row>
    <row r="261" spans="1:18" ht="12.75" customHeight="1">
      <c r="B261" s="195" t="s">
        <v>760</v>
      </c>
      <c r="F261" s="54"/>
      <c r="G261" s="54"/>
      <c r="H261" s="54"/>
      <c r="I261" s="54"/>
      <c r="J261" s="41"/>
      <c r="K261" s="54"/>
      <c r="L261" s="54"/>
      <c r="M261" s="54"/>
      <c r="O261" s="41"/>
      <c r="R261" s="54"/>
    </row>
    <row r="262" spans="1:18" ht="12.75" customHeight="1">
      <c r="F262" s="54"/>
      <c r="G262" s="54"/>
      <c r="H262" s="54"/>
      <c r="I262" s="54"/>
      <c r="J262" s="41"/>
      <c r="K262" s="54"/>
      <c r="L262" s="54"/>
      <c r="M262" s="54"/>
      <c r="O262" s="41"/>
      <c r="R262" s="54"/>
    </row>
    <row r="263" spans="1:18" ht="12.75" customHeight="1">
      <c r="F263" s="54"/>
      <c r="G263" s="54"/>
      <c r="H263" s="54"/>
      <c r="I263" s="54"/>
      <c r="J263" s="41"/>
      <c r="K263" s="54"/>
      <c r="L263" s="54"/>
      <c r="M263" s="54"/>
      <c r="O263" s="41"/>
      <c r="R263" s="54"/>
    </row>
    <row r="264" spans="1:18" ht="12.75" customHeight="1">
      <c r="F264" s="54"/>
      <c r="G264" s="54"/>
      <c r="H264" s="54"/>
      <c r="I264" s="54"/>
      <c r="J264" s="41"/>
      <c r="K264" s="54"/>
      <c r="L264" s="54"/>
      <c r="M264" s="54"/>
      <c r="O264" s="41"/>
      <c r="R264" s="54"/>
    </row>
    <row r="265" spans="1:18" ht="12.75" customHeight="1">
      <c r="A265" s="196"/>
      <c r="F265" s="54"/>
      <c r="G265" s="54"/>
      <c r="H265" s="54"/>
      <c r="I265" s="54"/>
      <c r="J265" s="41"/>
      <c r="K265" s="54"/>
      <c r="L265" s="54"/>
      <c r="M265" s="54"/>
      <c r="O265" s="41"/>
      <c r="R265" s="54"/>
    </row>
    <row r="266" spans="1:18" ht="12.75" customHeight="1">
      <c r="A266" s="196"/>
      <c r="F266" s="54"/>
      <c r="G266" s="54"/>
      <c r="H266" s="54"/>
      <c r="I266" s="54"/>
      <c r="J266" s="41"/>
      <c r="K266" s="54"/>
      <c r="L266" s="54"/>
      <c r="M266" s="54"/>
      <c r="O266" s="41"/>
      <c r="R266" s="54"/>
    </row>
    <row r="267" spans="1:18" ht="12.75" customHeight="1">
      <c r="A267" s="53"/>
      <c r="F267" s="54"/>
      <c r="G267" s="54"/>
      <c r="H267" s="54"/>
      <c r="I267" s="54"/>
      <c r="J267" s="41"/>
      <c r="K267" s="54"/>
      <c r="L267" s="54"/>
      <c r="M267" s="54"/>
      <c r="O267" s="41"/>
      <c r="R267" s="54"/>
    </row>
    <row r="268" spans="1:18" ht="12.75" customHeight="1">
      <c r="F268" s="54"/>
      <c r="G268" s="54"/>
      <c r="H268" s="54"/>
      <c r="I268" s="54"/>
      <c r="J268" s="41"/>
      <c r="K268" s="54"/>
      <c r="L268" s="54"/>
      <c r="M268" s="54"/>
      <c r="O268" s="41"/>
      <c r="R268" s="54"/>
    </row>
    <row r="269" spans="1:18" ht="12.75" customHeight="1">
      <c r="F269" s="54"/>
      <c r="G269" s="54"/>
      <c r="H269" s="54"/>
      <c r="I269" s="54"/>
      <c r="J269" s="41"/>
      <c r="K269" s="54"/>
      <c r="L269" s="54"/>
      <c r="M269" s="54"/>
      <c r="O269" s="41"/>
      <c r="R269" s="54"/>
    </row>
    <row r="270" spans="1:18" ht="12.75" customHeight="1">
      <c r="F270" s="54"/>
      <c r="G270" s="54"/>
      <c r="H270" s="54"/>
      <c r="I270" s="54"/>
      <c r="J270" s="41"/>
      <c r="K270" s="54"/>
      <c r="L270" s="54"/>
      <c r="M270" s="54"/>
      <c r="O270" s="41"/>
      <c r="R270" s="54"/>
    </row>
    <row r="271" spans="1:18" ht="12.75" customHeight="1">
      <c r="F271" s="54"/>
      <c r="G271" s="54"/>
      <c r="H271" s="54"/>
      <c r="I271" s="54"/>
      <c r="J271" s="41"/>
      <c r="K271" s="54"/>
      <c r="L271" s="54"/>
      <c r="M271" s="54"/>
      <c r="O271" s="41"/>
      <c r="R271" s="54"/>
    </row>
    <row r="272" spans="1:18" ht="12.75" customHeight="1">
      <c r="F272" s="54"/>
      <c r="G272" s="54"/>
      <c r="H272" s="54"/>
      <c r="I272" s="54"/>
      <c r="J272" s="41"/>
      <c r="K272" s="54"/>
      <c r="L272" s="54"/>
      <c r="M272" s="54"/>
      <c r="O272" s="41"/>
      <c r="R272" s="54"/>
    </row>
    <row r="273" spans="6:18" ht="12.75" customHeight="1">
      <c r="F273" s="54"/>
      <c r="G273" s="54"/>
      <c r="H273" s="54"/>
      <c r="I273" s="54"/>
      <c r="J273" s="41"/>
      <c r="K273" s="54"/>
      <c r="L273" s="54"/>
      <c r="M273" s="54"/>
      <c r="O273" s="41"/>
      <c r="R273" s="54"/>
    </row>
    <row r="274" spans="6:18" ht="12.75" customHeight="1">
      <c r="F274" s="54"/>
      <c r="G274" s="54"/>
      <c r="H274" s="54"/>
      <c r="I274" s="54"/>
      <c r="J274" s="41"/>
      <c r="K274" s="54"/>
      <c r="L274" s="54"/>
      <c r="M274" s="54"/>
      <c r="O274" s="41"/>
      <c r="R274" s="54"/>
    </row>
    <row r="275" spans="6:18" ht="12.75" customHeight="1">
      <c r="F275" s="54"/>
      <c r="G275" s="54"/>
      <c r="H275" s="54"/>
      <c r="I275" s="54"/>
      <c r="J275" s="41"/>
      <c r="K275" s="54"/>
      <c r="L275" s="54"/>
      <c r="M275" s="54"/>
      <c r="O275" s="41"/>
      <c r="R275" s="54"/>
    </row>
    <row r="276" spans="6:18" ht="12.75" customHeight="1">
      <c r="F276" s="54"/>
      <c r="G276" s="54"/>
      <c r="H276" s="54"/>
      <c r="I276" s="54"/>
      <c r="J276" s="41"/>
      <c r="K276" s="54"/>
      <c r="L276" s="54"/>
      <c r="M276" s="54"/>
      <c r="O276" s="41"/>
      <c r="R276" s="54"/>
    </row>
    <row r="277" spans="6:18" ht="12.75" customHeight="1">
      <c r="F277" s="54"/>
      <c r="G277" s="54"/>
      <c r="H277" s="54"/>
      <c r="I277" s="54"/>
      <c r="J277" s="41"/>
      <c r="K277" s="54"/>
      <c r="L277" s="54"/>
      <c r="M277" s="54"/>
      <c r="O277" s="41"/>
      <c r="R277" s="54"/>
    </row>
    <row r="278" spans="6:18" ht="12.75" customHeight="1">
      <c r="F278" s="54"/>
      <c r="G278" s="54"/>
      <c r="H278" s="54"/>
      <c r="I278" s="54"/>
      <c r="J278" s="41"/>
      <c r="K278" s="54"/>
      <c r="L278" s="54"/>
      <c r="M278" s="54"/>
      <c r="O278" s="41"/>
      <c r="R278" s="54"/>
    </row>
    <row r="279" spans="6:18" ht="12.75" customHeight="1">
      <c r="F279" s="54"/>
      <c r="G279" s="54"/>
      <c r="H279" s="54"/>
      <c r="I279" s="54"/>
      <c r="J279" s="41"/>
      <c r="K279" s="54"/>
      <c r="L279" s="54"/>
      <c r="M279" s="54"/>
      <c r="O279" s="41"/>
      <c r="R279" s="54"/>
    </row>
    <row r="280" spans="6:18" ht="12.75" customHeight="1">
      <c r="F280" s="54"/>
      <c r="G280" s="54"/>
      <c r="H280" s="54"/>
      <c r="I280" s="54"/>
      <c r="J280" s="41"/>
      <c r="K280" s="54"/>
      <c r="L280" s="54"/>
      <c r="M280" s="54"/>
      <c r="O280" s="41"/>
      <c r="R280" s="54"/>
    </row>
    <row r="281" spans="6:18" ht="12.75" customHeight="1">
      <c r="F281" s="54"/>
      <c r="G281" s="54"/>
      <c r="H281" s="54"/>
      <c r="I281" s="54"/>
      <c r="J281" s="41"/>
      <c r="K281" s="54"/>
      <c r="L281" s="54"/>
      <c r="M281" s="54"/>
      <c r="O281" s="41"/>
      <c r="R281" s="54"/>
    </row>
    <row r="282" spans="6:18" ht="12.75" customHeight="1">
      <c r="F282" s="54"/>
      <c r="G282" s="54"/>
      <c r="H282" s="54"/>
      <c r="I282" s="54"/>
      <c r="J282" s="41"/>
      <c r="K282" s="54"/>
      <c r="L282" s="54"/>
      <c r="M282" s="54"/>
      <c r="O282" s="41"/>
      <c r="R282" s="54"/>
    </row>
    <row r="283" spans="6:18" ht="12.75" customHeight="1">
      <c r="F283" s="54"/>
      <c r="G283" s="54"/>
      <c r="H283" s="54"/>
      <c r="I283" s="54"/>
      <c r="J283" s="41"/>
      <c r="K283" s="54"/>
      <c r="L283" s="54"/>
      <c r="M283" s="54"/>
      <c r="O283" s="41"/>
      <c r="R283" s="54"/>
    </row>
    <row r="284" spans="6:18" ht="12.75" customHeight="1">
      <c r="F284" s="54"/>
      <c r="G284" s="54"/>
      <c r="H284" s="54"/>
      <c r="I284" s="54"/>
      <c r="J284" s="41"/>
      <c r="K284" s="54"/>
      <c r="L284" s="54"/>
      <c r="M284" s="54"/>
      <c r="O284" s="41"/>
      <c r="R284" s="54"/>
    </row>
    <row r="285" spans="6:18" ht="12.75" customHeight="1">
      <c r="F285" s="54"/>
      <c r="G285" s="54"/>
      <c r="H285" s="54"/>
      <c r="I285" s="54"/>
      <c r="J285" s="41"/>
      <c r="K285" s="54"/>
      <c r="L285" s="54"/>
      <c r="M285" s="54"/>
      <c r="O285" s="41"/>
      <c r="R285" s="54"/>
    </row>
    <row r="286" spans="6:18" ht="12.75" customHeight="1">
      <c r="F286" s="54"/>
      <c r="G286" s="54"/>
      <c r="H286" s="54"/>
      <c r="I286" s="54"/>
      <c r="J286" s="41"/>
      <c r="K286" s="54"/>
      <c r="L286" s="54"/>
      <c r="M286" s="54"/>
      <c r="O286" s="41"/>
      <c r="R286" s="54"/>
    </row>
    <row r="287" spans="6:18" ht="12.75" customHeight="1">
      <c r="F287" s="54"/>
      <c r="G287" s="54"/>
      <c r="H287" s="54"/>
      <c r="I287" s="54"/>
      <c r="J287" s="41"/>
      <c r="K287" s="54"/>
      <c r="L287" s="54"/>
      <c r="M287" s="54"/>
      <c r="O287" s="41"/>
      <c r="R287" s="54"/>
    </row>
    <row r="288" spans="6:18" ht="12.75" customHeight="1">
      <c r="F288" s="54"/>
      <c r="G288" s="54"/>
      <c r="H288" s="54"/>
      <c r="I288" s="54"/>
      <c r="J288" s="41"/>
      <c r="K288" s="54"/>
      <c r="L288" s="54"/>
      <c r="M288" s="54"/>
      <c r="O288" s="41"/>
      <c r="R288" s="54"/>
    </row>
    <row r="289" spans="6:18" ht="12.75" customHeight="1">
      <c r="F289" s="54"/>
      <c r="G289" s="54"/>
      <c r="H289" s="54"/>
      <c r="I289" s="54"/>
      <c r="J289" s="41"/>
      <c r="K289" s="54"/>
      <c r="L289" s="54"/>
      <c r="M289" s="54"/>
      <c r="O289" s="41"/>
      <c r="R289" s="54"/>
    </row>
    <row r="290" spans="6:18" ht="12.75" customHeight="1">
      <c r="F290" s="54"/>
      <c r="G290" s="54"/>
      <c r="H290" s="54"/>
      <c r="I290" s="54"/>
      <c r="J290" s="41"/>
      <c r="K290" s="54"/>
      <c r="L290" s="54"/>
      <c r="M290" s="54"/>
      <c r="O290" s="41"/>
      <c r="R290" s="54"/>
    </row>
    <row r="291" spans="6:18" ht="12.75" customHeight="1">
      <c r="F291" s="54"/>
      <c r="G291" s="54"/>
      <c r="H291" s="54"/>
      <c r="I291" s="54"/>
      <c r="J291" s="41"/>
      <c r="K291" s="54"/>
      <c r="L291" s="54"/>
      <c r="M291" s="54"/>
      <c r="O291" s="41"/>
      <c r="R291" s="54"/>
    </row>
    <row r="292" spans="6:18" ht="12.75" customHeight="1">
      <c r="F292" s="54"/>
      <c r="G292" s="54"/>
      <c r="H292" s="54"/>
      <c r="I292" s="54"/>
      <c r="J292" s="41"/>
      <c r="K292" s="54"/>
      <c r="L292" s="54"/>
      <c r="M292" s="54"/>
      <c r="O292" s="41"/>
      <c r="R292" s="54"/>
    </row>
    <row r="293" spans="6:18" ht="12.75" customHeight="1">
      <c r="F293" s="54"/>
      <c r="G293" s="54"/>
      <c r="H293" s="54"/>
      <c r="I293" s="54"/>
      <c r="J293" s="41"/>
      <c r="K293" s="54"/>
      <c r="L293" s="54"/>
      <c r="M293" s="54"/>
      <c r="O293" s="41"/>
      <c r="R293" s="54"/>
    </row>
    <row r="294" spans="6:18" ht="12.75" customHeight="1">
      <c r="F294" s="54"/>
      <c r="G294" s="54"/>
      <c r="H294" s="54"/>
      <c r="I294" s="54"/>
      <c r="J294" s="41"/>
      <c r="K294" s="54"/>
      <c r="L294" s="54"/>
      <c r="M294" s="54"/>
      <c r="O294" s="41"/>
      <c r="R294" s="54"/>
    </row>
    <row r="295" spans="6:18" ht="12.75" customHeight="1">
      <c r="F295" s="54"/>
      <c r="G295" s="54"/>
      <c r="H295" s="54"/>
      <c r="I295" s="54"/>
      <c r="J295" s="41"/>
      <c r="K295" s="54"/>
      <c r="L295" s="54"/>
      <c r="M295" s="54"/>
      <c r="O295" s="41"/>
      <c r="R295" s="54"/>
    </row>
    <row r="296" spans="6:18" ht="12.75" customHeight="1">
      <c r="F296" s="54"/>
      <c r="G296" s="54"/>
      <c r="H296" s="54"/>
      <c r="I296" s="54"/>
      <c r="J296" s="41"/>
      <c r="K296" s="54"/>
      <c r="L296" s="54"/>
      <c r="M296" s="54"/>
      <c r="O296" s="41"/>
      <c r="R296" s="54"/>
    </row>
    <row r="297" spans="6:18" ht="12.75" customHeight="1">
      <c r="F297" s="54"/>
      <c r="G297" s="54"/>
      <c r="H297" s="54"/>
      <c r="I297" s="54"/>
      <c r="J297" s="41"/>
      <c r="K297" s="54"/>
      <c r="L297" s="54"/>
      <c r="M297" s="54"/>
      <c r="O297" s="41"/>
      <c r="R297" s="54"/>
    </row>
    <row r="298" spans="6:18" ht="12.75" customHeight="1"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6:18" ht="12.75" customHeight="1"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6:18" ht="12.75" customHeight="1"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6:18" ht="12.75" customHeight="1"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6:18" ht="12.75" customHeight="1"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6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6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</sheetData>
  <autoFilter ref="R1:R263"/>
  <mergeCells count="3">
    <mergeCell ref="B58:B59"/>
    <mergeCell ref="A58:A59"/>
    <mergeCell ref="J58:J59"/>
  </mergeCells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2023-03-06T02:54:57Z</dcterms:modified>
</cp:coreProperties>
</file>