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F&amp;O)'!$S$1:$S$282</definedName>
  </definedNames>
  <calcPr calcId="125725"/>
</workbook>
</file>

<file path=xl/calcChain.xml><?xml version="1.0" encoding="utf-8"?>
<calcChain xmlns="http://schemas.openxmlformats.org/spreadsheetml/2006/main">
  <c r="K55" i="6"/>
  <c r="K54"/>
  <c r="M60"/>
  <c r="K60"/>
  <c r="L42"/>
  <c r="K42"/>
  <c r="L43"/>
  <c r="K43"/>
  <c r="L44"/>
  <c r="K44"/>
  <c r="M44" s="1"/>
  <c r="K268"/>
  <c r="L268" s="1"/>
  <c r="K57"/>
  <c r="K56"/>
  <c r="K58"/>
  <c r="M58" s="1"/>
  <c r="M42" l="1"/>
  <c r="M43"/>
  <c r="L13"/>
  <c r="M13" s="1"/>
  <c r="K13"/>
  <c r="L19"/>
  <c r="K19"/>
  <c r="M19" s="1"/>
  <c r="K53"/>
  <c r="M53" s="1"/>
  <c r="L41" l="1"/>
  <c r="K41"/>
  <c r="L36"/>
  <c r="K36"/>
  <c r="L40"/>
  <c r="K40"/>
  <c r="M40" s="1"/>
  <c r="M37"/>
  <c r="L37"/>
  <c r="K37"/>
  <c r="L22"/>
  <c r="K22"/>
  <c r="M22" s="1"/>
  <c r="L17"/>
  <c r="K17"/>
  <c r="M17" s="1"/>
  <c r="K272"/>
  <c r="L272" s="1"/>
  <c r="L14"/>
  <c r="K14"/>
  <c r="L39"/>
  <c r="K39"/>
  <c r="L38"/>
  <c r="K38"/>
  <c r="M38" s="1"/>
  <c r="M36" l="1"/>
  <c r="M41"/>
  <c r="M14"/>
  <c r="M39"/>
  <c r="P21" l="1"/>
  <c r="P20" l="1"/>
  <c r="P18" l="1"/>
  <c r="P16" l="1"/>
  <c r="K277" l="1"/>
  <c r="L277" s="1"/>
  <c r="P15" l="1"/>
  <c r="P12" l="1"/>
  <c r="P11" l="1"/>
  <c r="P10" l="1"/>
  <c r="K269" l="1"/>
  <c r="L269" s="1"/>
  <c r="K263"/>
  <c r="L263" s="1"/>
  <c r="K271" l="1"/>
  <c r="L271" s="1"/>
  <c r="K259" l="1"/>
  <c r="L259" s="1"/>
  <c r="K260" l="1"/>
  <c r="L260" s="1"/>
  <c r="K253"/>
  <c r="L253" s="1"/>
  <c r="K270" l="1"/>
  <c r="L270" s="1"/>
  <c r="K264"/>
  <c r="L264" s="1"/>
  <c r="K266" l="1"/>
  <c r="L266" s="1"/>
  <c r="L6" i="2" l="1"/>
  <c r="K6" i="3"/>
  <c r="D7" i="5" l="1"/>
  <c r="M7" i="6"/>
  <c r="K261" l="1"/>
  <c r="L261" s="1"/>
  <c r="K258" l="1"/>
  <c r="L258" s="1"/>
  <c r="K262" l="1"/>
  <c r="L262" s="1"/>
  <c r="K257"/>
  <c r="L257" s="1"/>
  <c r="K256"/>
  <c r="L256" s="1"/>
  <c r="K254"/>
  <c r="L254" s="1"/>
  <c r="H252"/>
  <c r="K252" s="1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F214"/>
  <c r="K214" s="1"/>
  <c r="L214" s="1"/>
  <c r="F213"/>
  <c r="K213" s="1"/>
  <c r="L213" s="1"/>
  <c r="K212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2"/>
  <c r="L192" s="1"/>
  <c r="F191"/>
  <c r="K191" s="1"/>
  <c r="L191" s="1"/>
  <c r="K190"/>
  <c r="L190" s="1"/>
  <c r="K187"/>
  <c r="L187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5"/>
  <c r="L165" s="1"/>
  <c r="K163"/>
  <c r="L163" s="1"/>
  <c r="K161"/>
  <c r="L161" s="1"/>
  <c r="K159"/>
  <c r="L159" s="1"/>
  <c r="K158"/>
  <c r="L158" s="1"/>
  <c r="K157"/>
  <c r="L157" s="1"/>
  <c r="K155"/>
  <c r="L155" s="1"/>
  <c r="K154"/>
  <c r="L154" s="1"/>
  <c r="K153"/>
  <c r="L153" s="1"/>
  <c r="K152"/>
  <c r="K151"/>
  <c r="L151" s="1"/>
  <c r="K150"/>
  <c r="L150" s="1"/>
  <c r="K148"/>
  <c r="L148" s="1"/>
  <c r="K147"/>
  <c r="L147" s="1"/>
  <c r="K146"/>
  <c r="L146" s="1"/>
  <c r="K145"/>
  <c r="L145" s="1"/>
  <c r="K144"/>
  <c r="L144" s="1"/>
  <c r="F143"/>
  <c r="K143" s="1"/>
  <c r="L143" s="1"/>
  <c r="H142"/>
  <c r="K142" s="1"/>
  <c r="L142" s="1"/>
  <c r="K139"/>
  <c r="L139" s="1"/>
  <c r="K138"/>
  <c r="L138" s="1"/>
  <c r="K137"/>
  <c r="L137" s="1"/>
  <c r="K136"/>
  <c r="L136" s="1"/>
  <c r="K135"/>
  <c r="L135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H108"/>
  <c r="K108" s="1"/>
  <c r="L108" s="1"/>
  <c r="F107"/>
  <c r="K107" s="1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6" i="4"/>
</calcChain>
</file>

<file path=xl/sharedStrings.xml><?xml version="1.0" encoding="utf-8"?>
<sst xmlns="http://schemas.openxmlformats.org/spreadsheetml/2006/main" count="3275" uniqueCount="1185">
  <si>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</si>
  <si>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</si>
  <si>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</si>
  <si>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</si>
  <si>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</si>
  <si>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</si>
  <si>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</si>
  <si>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</si>
  <si>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</si>
  <si>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</si>
  <si>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</si>
  <si>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</si>
  <si>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</si>
  <si>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</si>
  <si>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</si>
  <si>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</si>
  <si>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</si>
  <si>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</si>
  <si>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</si>
  <si>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</si>
  <si>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</si>
  <si>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</si>
  <si>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</si>
  <si>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</si>
  <si>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</si>
  <si>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</si>
  <si>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</si>
  <si>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</si>
  <si>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</si>
  <si>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</si>
  <si>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</si>
  <si>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</si>
  <si>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</si>
  <si>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</si>
  <si>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</si>
  <si>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</si>
  <si>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</si>
  <si>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</si>
  <si>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</si>
  <si>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</si>
  <si>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</si>
  <si>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</si>
  <si>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</si>
  <si>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</si>
  <si>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</si>
  <si>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</si>
  <si>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</si>
  <si>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</si>
  <si>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</si>
  <si>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</si>
  <si>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</si>
  <si>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</si>
  <si>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</si>
  <si>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</si>
  <si>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</si>
  <si>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</si>
  <si>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</si>
  <si>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</si>
  <si>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</si>
  <si>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</si>
  <si>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</si>
  <si>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</si>
  <si>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</si>
  <si>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</si>
  <si>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</si>
  <si>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</si>
  <si>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</si>
  <si>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</si>
  <si>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</si>
  <si>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</si>
  <si>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</si>
  <si>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</si>
  <si>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</si>
  <si>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</si>
  <si>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</si>
  <si>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</si>
  <si>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</si>
  <si>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</si>
  <si>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</si>
  <si>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</si>
  <si>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</si>
  <si>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</si>
  <si>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</si>
  <si>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</si>
  <si>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</si>
  <si>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</si>
  <si>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</si>
  <si>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</si>
  <si>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</si>
  <si>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</si>
  <si>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</si>
  <si>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</si>
  <si>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</si>
  <si>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</si>
  <si>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</si>
  <si>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</si>
  <si>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</si>
  <si>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</si>
  <si>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</si>
  <si>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</si>
  <si>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</si>
  <si>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</si>
  <si>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</si>
  <si>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</si>
  <si>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</si>
  <si>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</si>
  <si>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</si>
  <si>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</si>
  <si>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</si>
  <si>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</si>
  <si>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</si>
  <si>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</si>
  <si>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</si>
  <si>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</si>
  <si>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</si>
  <si>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</si>
  <si>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</si>
  <si>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</si>
  <si>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</si>
  <si>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</si>
  <si>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</si>
  <si>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</si>
  <si>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</si>
  <si>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</si>
  <si>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</si>
  <si>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</si>
  <si>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</si>
  <si>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</si>
  <si>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</si>
  <si>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</si>
  <si>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</si>
  <si>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</si>
  <si>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</si>
  <si>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</si>
  <si>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</si>
  <si>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</si>
  <si>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</si>
  <si>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</si>
  <si>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</si>
  <si>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</si>
  <si>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</si>
  <si>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</si>
  <si>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</si>
  <si>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</si>
  <si>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</si>
  <si>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</si>
  <si>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</si>
  <si>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</si>
  <si>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</si>
  <si>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</si>
  <si>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</si>
  <si>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</si>
  <si>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</si>
  <si>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</si>
  <si>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</si>
  <si>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</si>
  <si>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</si>
  <si>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</si>
  <si>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</si>
  <si>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</si>
  <si>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</si>
  <si>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</si>
  <si>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</si>
  <si>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</si>
  <si>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</si>
  <si>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</si>
  <si>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</si>
  <si>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</si>
  <si>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</si>
  <si>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</si>
  <si>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</si>
  <si>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</si>
  <si>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</si>
  <si>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</si>
  <si>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</si>
  <si>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</si>
  <si>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</si>
  <si>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</si>
  <si>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</si>
  <si>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</si>
  <si>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</si>
  <si>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</si>
  <si>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</si>
  <si>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</si>
  <si>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</si>
  <si>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</si>
  <si>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</si>
  <si>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</si>
  <si>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</si>
  <si>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</si>
  <si>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</si>
  <si>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</si>
  <si>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</si>
  <si>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</si>
  <si>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</si>
  <si>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</si>
  <si>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</si>
  <si>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</si>
  <si>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</si>
  <si>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</si>
  <si>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</si>
  <si>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</si>
  <si>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</si>
  <si>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</si>
  <si>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</si>
  <si>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</si>
  <si>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</si>
  <si>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</si>
  <si>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</si>
  <si>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</si>
  <si>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</si>
  <si>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</si>
  <si>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</si>
  <si>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</si>
  <si>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</si>
  <si>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</si>
  <si>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</si>
  <si>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</si>
  <si>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</si>
  <si>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</si>
  <si>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</si>
  <si>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</si>
  <si>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</si>
  <si>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</si>
  <si>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</si>
  <si>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</si>
  <si>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</si>
  <si>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</si>
  <si>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</si>
  <si>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</si>
  <si>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</si>
  <si>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</si>
  <si>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</si>
  <si>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</si>
  <si>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</si>
  <si>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</si>
  <si>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</si>
  <si>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</si>
  <si>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</si>
  <si>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</si>
  <si>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</si>
  <si>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</si>
  <si>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</si>
  <si>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</si>
  <si>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</si>
  <si>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</si>
  <si>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</si>
  <si>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</si>
  <si>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</si>
  <si>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</si>
  <si>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</si>
  <si>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</si>
  <si>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</si>
  <si>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</si>
  <si>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</si>
  <si>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</si>
  <si>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</si>
  <si>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</si>
  <si>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</si>
  <si>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</si>
  <si>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</si>
  <si>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</si>
  <si>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</si>
  <si>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</si>
  <si>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</si>
  <si>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</si>
  <si>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</si>
  <si>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</si>
  <si>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</si>
  <si>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</si>
  <si>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</si>
  <si>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</si>
  <si>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</si>
  <si>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</si>
  <si>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</si>
  <si>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</si>
  <si>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</si>
  <si>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</si>
  <si>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</si>
  <si>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</si>
  <si>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</si>
  <si>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</si>
  <si>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</si>
  <si>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</si>
  <si>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</si>
  <si>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</si>
  <si>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</si>
  <si>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</si>
  <si>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</si>
  <si>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</si>
  <si>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</si>
  <si>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</si>
  <si>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</si>
  <si>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</si>
  <si>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</si>
  <si>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</si>
  <si>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</si>
  <si>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</si>
  <si>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</si>
  <si>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</si>
  <si>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</si>
  <si>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</si>
  <si>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</si>
  <si>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</si>
  <si>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</si>
  <si>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</si>
  <si>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</si>
  <si>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</si>
  <si>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</si>
  <si>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</si>
  <si>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</si>
  <si>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</si>
  <si>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</si>
  <si>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</si>
  <si>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</si>
  <si>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</si>
  <si>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</si>
  <si>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</si>
  <si>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</si>
  <si>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</si>
  <si>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</si>
  <si>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</si>
  <si>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</si>
  <si>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</si>
  <si>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</si>
  <si>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</si>
  <si>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</si>
  <si>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</si>
  <si>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</si>
  <si>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</si>
  <si>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</si>
  <si>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</si>
  <si>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</si>
  <si>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</si>
  <si>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</si>
  <si>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</si>
  <si>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</si>
  <si>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</si>
  <si>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</si>
  <si>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</si>
  <si>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</si>
  <si>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</si>
  <si>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</si>
  <si>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</si>
  <si>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</si>
  <si>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</si>
  <si>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</si>
  <si>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</si>
  <si>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</si>
  <si>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</si>
  <si>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</si>
  <si>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</si>
  <si>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</si>
  <si>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</si>
  <si>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</si>
  <si>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</si>
  <si>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</si>
  <si>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</si>
  <si>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</si>
  <si>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</si>
  <si>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</si>
  <si>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</si>
  <si>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</si>
  <si>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</si>
  <si>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</si>
  <si>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</si>
  <si>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</si>
  <si>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</si>
  <si>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</si>
  <si>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</si>
  <si>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</si>
  <si>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</si>
  <si>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</si>
  <si>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</si>
  <si>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</si>
  <si>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</si>
  <si>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</si>
  <si>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</si>
  <si>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</si>
  <si>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</si>
  <si>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</si>
  <si>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</si>
  <si>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</si>
  <si>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</si>
  <si>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</si>
  <si>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</si>
  <si>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</si>
  <si>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</si>
  <si>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</si>
  <si>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</si>
  <si>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</si>
  <si>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</si>
  <si>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</si>
  <si>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</si>
  <si>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</si>
  <si>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</si>
  <si>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</si>
  <si>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</si>
  <si>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</si>
  <si>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</si>
  <si>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</si>
  <si>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</si>
  <si>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</si>
  <si>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</si>
  <si>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</si>
  <si>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</si>
  <si>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</si>
  <si>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</si>
  <si>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</si>
  <si>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</si>
  <si>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</si>
  <si>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</si>
  <si>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</si>
  <si>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</si>
  <si>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</si>
  <si>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</si>
  <si>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</si>
  <si>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</si>
  <si>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</si>
  <si>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</si>
  <si>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</si>
  <si>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</si>
  <si>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</si>
  <si>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</si>
  <si>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</si>
  <si>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</si>
  <si>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</si>
  <si>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</si>
  <si>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</si>
  <si>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</si>
  <si>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</si>
  <si>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</si>
  <si>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</si>
  <si>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</si>
  <si>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</si>
  <si>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</si>
  <si>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</si>
  <si>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</si>
  <si>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</si>
  <si>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</si>
  <si>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</si>
  <si>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</si>
  <si>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</si>
  <si>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</si>
  <si>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</si>
  <si>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</si>
  <si>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</si>
  <si>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</si>
  <si>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</si>
  <si>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</si>
  <si>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</si>
  <si>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</si>
  <si>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</si>
  <si>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</si>
  <si>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</si>
  <si>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</si>
  <si>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</si>
  <si>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</si>
  <si>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</si>
  <si>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</si>
  <si>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</si>
  <si>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</si>
  <si>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</si>
  <si>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</si>
  <si>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</si>
  <si>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</si>
  <si>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</si>
  <si>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</si>
  <si>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</si>
  <si>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</si>
  <si>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</si>
  <si>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</si>
  <si>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</si>
  <si>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</si>
  <si>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</si>
  <si>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</si>
  <si>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</si>
  <si>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</si>
  <si>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</si>
  <si>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</si>
  <si>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</si>
  <si>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</si>
  <si>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</si>
  <si>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</si>
  <si>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</si>
  <si>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</si>
  <si>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</si>
  <si>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</si>
  <si>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</si>
  <si>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</si>
  <si>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</si>
  <si>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</si>
  <si>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</si>
  <si>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</si>
  <si>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</si>
  <si>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</si>
  <si>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</si>
  <si>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</si>
  <si>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</si>
  <si>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</si>
  <si>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</si>
  <si>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</si>
  <si>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</si>
  <si>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</si>
  <si>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</si>
  <si>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</si>
  <si>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</si>
  <si>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</si>
  <si>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</si>
  <si>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</si>
  <si>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</si>
  <si>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</si>
  <si>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</si>
  <si>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</si>
  <si>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</si>
  <si>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</si>
  <si>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</si>
  <si>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</si>
  <si>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</si>
  <si>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</si>
  <si>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</si>
  <si>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</si>
  <si>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</si>
  <si>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</si>
  <si>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</si>
  <si>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</si>
  <si>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</si>
  <si>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</si>
  <si>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</si>
  <si>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</si>
  <si>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</si>
  <si>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</si>
  <si>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</si>
  <si>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</si>
  <si>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</si>
  <si>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</si>
  <si>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</si>
  <si>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</si>
  <si>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</si>
  <si>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</si>
  <si>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</si>
  <si>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</si>
  <si>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</si>
  <si>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</si>
  <si>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</si>
  <si>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</si>
  <si>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</si>
  <si>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</si>
  <si>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</si>
  <si>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</si>
  <si>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</si>
  <si>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</si>
  <si>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</si>
  <si>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</si>
  <si>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</si>
  <si>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</si>
  <si>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</si>
  <si>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</si>
  <si>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</si>
  <si>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</si>
  <si>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</si>
  <si>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</si>
  <si>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</si>
  <si>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</si>
  <si>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</si>
  <si>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</si>
  <si>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</si>
  <si>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</si>
  <si>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</si>
  <si>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</si>
  <si>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</si>
  <si>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</si>
  <si>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</si>
  <si>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</si>
  <si>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</si>
  <si>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</si>
  <si>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</si>
  <si>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</si>
  <si>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</si>
  <si>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</si>
  <si>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</si>
  <si>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</si>
  <si>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</si>
  <si>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</si>
  <si>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</si>
  <si>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</si>
  <si>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</si>
  <si>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</si>
  <si>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</si>
  <si>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</si>
  <si>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</si>
  <si>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</si>
  <si>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</si>
  <si>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</si>
  <si>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</si>
  <si>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</si>
  <si>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</si>
  <si>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</si>
  <si>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</si>
  <si>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</si>
  <si>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</si>
  <si>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</si>
  <si>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</si>
  <si>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</si>
  <si>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</si>
  <si>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</si>
  <si>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</si>
  <si>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</si>
  <si>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</si>
  <si>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</si>
  <si>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</si>
  <si>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</si>
  <si>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</si>
  <si>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</si>
  <si>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</si>
  <si>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</si>
  <si>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</si>
  <si>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</si>
  <si>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</si>
  <si>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</si>
  <si>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</si>
  <si>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</si>
  <si>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</si>
  <si>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</si>
  <si>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</si>
  <si>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</si>
  <si>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</si>
  <si>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</si>
  <si>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</si>
  <si>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</si>
  <si>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</si>
  <si>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</si>
  <si>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</si>
  <si>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</si>
  <si>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</si>
  <si>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</si>
  <si>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</si>
  <si>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</si>
  <si>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</si>
  <si>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</si>
  <si>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</si>
  <si>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</si>
  <si>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</si>
  <si>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</si>
  <si>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</si>
  <si>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</si>
  <si>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</si>
  <si>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</si>
  <si>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</si>
  <si>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</si>
  <si>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</si>
  <si>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</si>
  <si>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</si>
  <si>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</si>
  <si>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</si>
  <si>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</si>
  <si>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</si>
  <si>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</si>
  <si>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</si>
  <si>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</si>
  <si>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</si>
  <si>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</si>
  <si>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</si>
  <si>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</si>
  <si>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</si>
  <si>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</si>
  <si>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</si>
  <si>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</si>
  <si>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</si>
  <si>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</si>
  <si>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</si>
  <si>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</si>
  <si>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</si>
  <si>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</si>
  <si>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</si>
  <si>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</si>
  <si>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</si>
  <si>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</si>
  <si>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</si>
  <si>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</si>
  <si>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</si>
  <si>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</si>
  <si>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</si>
  <si>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</si>
  <si>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</si>
  <si>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</si>
  <si>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</si>
  <si>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</si>
  <si>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</si>
  <si>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</si>
  <si>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</si>
  <si>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</si>
  <si>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</si>
  <si>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</si>
  <si>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</si>
  <si>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</si>
  <si>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</si>
  <si>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</si>
  <si>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</si>
  <si>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</si>
  <si>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</si>
  <si>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</si>
  <si>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</si>
  <si>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</si>
  <si>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</si>
  <si>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</si>
  <si>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</si>
  <si>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</si>
  <si>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</si>
  <si>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</si>
  <si>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</si>
  <si>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</si>
  <si>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</si>
  <si>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</si>
  <si>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</si>
  <si>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</si>
  <si>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</si>
  <si>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</si>
  <si>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</si>
  <si>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</si>
  <si>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</si>
  <si>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</si>
  <si>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</si>
  <si>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</si>
  <si>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</si>
  <si>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</si>
  <si>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</si>
  <si>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</si>
  <si>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</si>
  <si>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</si>
  <si>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</si>
  <si>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</si>
  <si>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</si>
  <si>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</si>
  <si>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</si>
  <si>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</si>
  <si>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</si>
  <si>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</si>
  <si>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</si>
  <si>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</si>
  <si>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</si>
  <si>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</si>
  <si>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</si>
  <si>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</si>
  <si>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</si>
  <si>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</si>
  <si>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</si>
  <si>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</si>
  <si>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</si>
  <si>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</si>
  <si>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</si>
  <si>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</si>
  <si>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</si>
  <si>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</si>
  <si>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</si>
  <si>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</si>
  <si>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</si>
  <si>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</si>
  <si>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</si>
  <si>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</si>
  <si>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</si>
  <si>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</si>
  <si>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</si>
  <si>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</si>
  <si>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</si>
  <si>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</si>
  <si>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</si>
  <si>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</si>
  <si>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</si>
  <si>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</si>
  <si>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</si>
  <si>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</si>
  <si>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</si>
  <si>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</si>
  <si>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</si>
  <si>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</si>
  <si>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</si>
  <si>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</si>
  <si>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</si>
  <si>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</si>
  <si>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</si>
  <si>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</si>
  <si>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</si>
  <si>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</si>
  <si>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</si>
  <si>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</si>
  <si>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</si>
  <si>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</si>
  <si>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</si>
  <si>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</si>
  <si>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</si>
  <si>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</si>
  <si>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</si>
  <si>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</si>
  <si>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</si>
  <si>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</si>
  <si>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</si>
  <si>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</si>
  <si>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</si>
  <si>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</si>
  <si>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</si>
  <si>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</si>
  <si>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</si>
  <si>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</si>
  <si>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</si>
  <si>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</si>
  <si>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</si>
  <si>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</si>
  <si>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</si>
  <si>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</si>
  <si>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</si>
  <si>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</si>
  <si>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</si>
  <si>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</si>
  <si>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</si>
  <si>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</si>
  <si>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</si>
  <si>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</si>
  <si>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</si>
  <si>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</si>
  <si>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</si>
  <si>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</si>
  <si>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</si>
  <si>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</si>
  <si>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</si>
  <si>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</si>
  <si>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</si>
  <si>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</si>
  <si>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</si>
  <si>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</si>
  <si>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</si>
  <si>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</si>
  <si>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</si>
  <si>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</si>
  <si>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</si>
  <si>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</si>
  <si>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</si>
  <si>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</si>
  <si>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</si>
  <si>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</si>
  <si>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</si>
  <si>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</si>
  <si>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</si>
  <si>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</si>
  <si>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</si>
  <si>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</si>
  <si>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</si>
  <si>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</si>
  <si>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</si>
  <si>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</si>
  <si>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</si>
  <si>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</si>
  <si>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</si>
  <si>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</si>
  <si>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</si>
  <si>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</si>
  <si>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</si>
  <si>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</si>
  <si>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</si>
  <si>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</si>
  <si>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</si>
  <si>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</si>
  <si>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</si>
  <si>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</si>
  <si>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</si>
  <si>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</si>
  <si>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</si>
  <si>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</si>
  <si>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</si>
  <si>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</si>
  <si>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</si>
  <si>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</si>
  <si>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2285-2385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</si>
  <si>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</si>
  <si>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</si>
  <si>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</si>
  <si>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</si>
  <si>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</si>
  <si>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</si>
  <si>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</si>
  <si>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</si>
  <si>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</si>
  <si>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</si>
  <si>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</si>
  <si>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</si>
  <si>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</si>
  <si>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</si>
  <si>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</si>
  <si>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</si>
  <si>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</si>
  <si>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3441-3541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</si>
  <si>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</si>
  <si>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</si>
  <si>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</si>
  <si>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</si>
  <si>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</si>
  <si>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</si>
  <si>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</si>
  <si>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</si>
  <si>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</si>
  <si>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</si>
  <si>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 xml:space="preserve">CAMS </t>
  </si>
  <si>
    <t>2665-2765</t>
  </si>
  <si>
    <t>3100-3300</t>
  </si>
  <si>
    <t>2705-2805</t>
  </si>
  <si>
    <t>3100-3200</t>
  </si>
  <si>
    <t>1500-1520</t>
  </si>
  <si>
    <t>HAZOOR</t>
  </si>
  <si>
    <t>106.40-111.40</t>
  </si>
  <si>
    <t>Accu&lt;&gt;</t>
  </si>
  <si>
    <t>5195-5395</t>
  </si>
  <si>
    <t>DHYAANI</t>
  </si>
  <si>
    <t>MANSI SHARE AND STOCK ADVISORS PVT LTD</t>
  </si>
  <si>
    <t>UPL DEC FUT</t>
  </si>
  <si>
    <t>582-590</t>
  </si>
  <si>
    <t>ADANIPORTS DEC FUT</t>
  </si>
  <si>
    <t>852-865</t>
  </si>
  <si>
    <t>SETU SECURITIES PVT. LTD.</t>
  </si>
  <si>
    <t>POWERGRID DEC FUT</t>
  </si>
  <si>
    <t>213-216</t>
  </si>
  <si>
    <t>870-900</t>
  </si>
  <si>
    <t>NIFTY DEC FUT</t>
  </si>
  <si>
    <t>20400-20500</t>
  </si>
  <si>
    <t>SIMPLEXINF</t>
  </si>
  <si>
    <t>GGPL</t>
  </si>
  <si>
    <t>VISHAL MULCHANDBHAI GALA</t>
  </si>
  <si>
    <t>JR SEAMLESS PRIVATE LIMITED</t>
  </si>
  <si>
    <t>NAKSH</t>
  </si>
  <si>
    <t>SNEHA SACHIN VISPUTE</t>
  </si>
  <si>
    <t>PANABYTE</t>
  </si>
  <si>
    <t>RGF</t>
  </si>
  <si>
    <t>WARDINMOBI</t>
  </si>
  <si>
    <t>RONAK NICHWANI</t>
  </si>
  <si>
    <t>ZMILGFIN</t>
  </si>
  <si>
    <t>NARMADA</t>
  </si>
  <si>
    <t>Narmada Agrobase Limited</t>
  </si>
  <si>
    <t>CITADEL SECURITIES INDIA MARKETS PRIVATE LIMITED</t>
  </si>
  <si>
    <t>SHRIRAMPPS</t>
  </si>
  <si>
    <t>Shriram Properties Ltd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</si>
  <si>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</si>
  <si>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</si>
  <si>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</si>
  <si>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</si>
  <si>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</si>
  <si>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</si>
  <si>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</si>
  <si>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</si>
  <si>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</si>
  <si>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</si>
  <si>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</si>
  <si>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</si>
  <si>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</si>
  <si>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</si>
  <si>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</si>
  <si>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</si>
  <si>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</si>
  <si>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</si>
  <si>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</si>
  <si>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</si>
  <si>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</si>
  <si>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</si>
  <si>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</si>
  <si>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</si>
  <si>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</si>
  <si>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</si>
  <si>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</si>
  <si>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</si>
  <si>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</si>
  <si>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</si>
  <si>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</si>
  <si>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</si>
  <si>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</si>
  <si>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</si>
  <si>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</si>
  <si>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</si>
  <si>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28-30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</si>
  <si>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</si>
  <si>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</si>
  <si>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</si>
  <si>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</si>
  <si>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</si>
  <si>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</si>
  <si>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</si>
  <si>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</si>
  <si>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23350-23400</t>
  </si>
  <si>
    <t>23638-23900</t>
  </si>
  <si>
    <t>DEEPAKNTR DEC FUT</t>
  </si>
  <si>
    <t>2240-2245</t>
  </si>
  <si>
    <t>2278-2313</t>
  </si>
  <si>
    <t>Loss of Rs.80/-</t>
  </si>
  <si>
    <t>ABANSENT</t>
  </si>
  <si>
    <t>MERU INVESTMENT FUND PCC-CELL 1</t>
  </si>
  <si>
    <t>ASTUTE INVESTMENT MANAGEMENT L.L.C</t>
  </si>
  <si>
    <t>DELIGHT INTERNATIONAL TRADING-F.Z.C</t>
  </si>
  <si>
    <t>ALEXANDER</t>
  </si>
  <si>
    <t>SHASHANK DIXIT</t>
  </si>
  <si>
    <t>ALSTONE</t>
  </si>
  <si>
    <t>PHOOL DEVI GHOSAL</t>
  </si>
  <si>
    <t>ASHNI</t>
  </si>
  <si>
    <t>ZENAB AIYUB YACOOBALI</t>
  </si>
  <si>
    <t>EUROPLUS ONE REALITY PRIVATE LIMITED</t>
  </si>
  <si>
    <t>SONALI RAMHARI DHERE</t>
  </si>
  <si>
    <t>EIGHTY</t>
  </si>
  <si>
    <t>NU HEIGHTS AGENCY PRIVATE LIMITED</t>
  </si>
  <si>
    <t>SHUBHAM FINANCIAL SERVICES</t>
  </si>
  <si>
    <t>FRANKLININD</t>
  </si>
  <si>
    <t>LALIT SOLANKI .</t>
  </si>
  <si>
    <t>MOKSHA DOSHI</t>
  </si>
  <si>
    <t>KATHA CHAKRABORTY</t>
  </si>
  <si>
    <t>RAKHI GHOSHDASTIDAR</t>
  </si>
  <si>
    <t>GALACTICO</t>
  </si>
  <si>
    <t>VIPUL DILEEP LATHI</t>
  </si>
  <si>
    <t>GGENG</t>
  </si>
  <si>
    <t>GREENPOWER</t>
  </si>
  <si>
    <t>MANSI SHARE &amp; STOCK ADVISORS PRIVATE LIMITED</t>
  </si>
  <si>
    <t>DARSHANAMITESHCHOTHANI</t>
  </si>
  <si>
    <t>GREEN PEAKS ENTERPRISES LLP</t>
  </si>
  <si>
    <t>HEALTHYLIFE</t>
  </si>
  <si>
    <t>IFL</t>
  </si>
  <si>
    <t>MONEYSTAR TRADELINK PRIVATE LIMITED</t>
  </si>
  <si>
    <t>KOCL</t>
  </si>
  <si>
    <t>THAKORBHAIVINUBHAIMISTRY</t>
  </si>
  <si>
    <t>URVASHIBEN THAKORBHAI MISTRI</t>
  </si>
  <si>
    <t>SNEHLATA DINKAR SONAR</t>
  </si>
  <si>
    <t>PATRONUS RESEARCH LLP</t>
  </si>
  <si>
    <t>AKASH DHIMAN</t>
  </si>
  <si>
    <t>NATFIT</t>
  </si>
  <si>
    <t>ZAKI ABBAS NASSER</t>
  </si>
  <si>
    <t>HARDIK MAHENDRAKUMAR SHAH HUF</t>
  </si>
  <si>
    <t>PRISMX</t>
  </si>
  <si>
    <t>RAJSREESUG</t>
  </si>
  <si>
    <t>VISHAL BIPINCHANDRA DOSHI</t>
  </si>
  <si>
    <t>NIMISH PANDE</t>
  </si>
  <si>
    <t>ARINJAYA (MAURITIUS) LTD</t>
  </si>
  <si>
    <t>GOVERNMENT OF SINGAPORE</t>
  </si>
  <si>
    <t>SBLI</t>
  </si>
  <si>
    <t>SKSE SECURITIES LIMITED CORP CM/TM PROP A/C</t>
  </si>
  <si>
    <t>SHARPLINE</t>
  </si>
  <si>
    <t>RAM SEWAK BAGHEL</t>
  </si>
  <si>
    <t>SHIVAEXPO</t>
  </si>
  <si>
    <t>GIAN CHAND HUF</t>
  </si>
  <si>
    <t>PROFITOUS CAPITAL MARKETS PRIVATE LIMITED</t>
  </si>
  <si>
    <t>VIKAS BAWEJA</t>
  </si>
  <si>
    <t>SONALIS</t>
  </si>
  <si>
    <t>SANGEETASHARMA</t>
  </si>
  <si>
    <t>SPL</t>
  </si>
  <si>
    <t>HARSHIT BIREN GANDHI</t>
  </si>
  <si>
    <t>BIJAL PRITESH VORA</t>
  </si>
  <si>
    <t>SILVER STALLION LIMITED</t>
  </si>
  <si>
    <t>LATIN MANHARLAL SECURITIES PVT LTD</t>
  </si>
  <si>
    <t>AG DYNAMIC FUNDS LIMITED</t>
  </si>
  <si>
    <t>MONEYYWISE FINANCIAL SERVICES PVT LTD</t>
  </si>
  <si>
    <t>SYLPH</t>
  </si>
  <si>
    <t>SAROJ GUPTA</t>
  </si>
  <si>
    <t>SAHASTRAA ADVISORS PRIVATE LIMITED</t>
  </si>
  <si>
    <t>SATYA NARAIN GOEL</t>
  </si>
  <si>
    <t>TCMLMTD</t>
  </si>
  <si>
    <t>LEELAMMATHENUMKALJOSEPH</t>
  </si>
  <si>
    <t>TRANSPACT</t>
  </si>
  <si>
    <t>YELLOWSTONE VENTURES LLP</t>
  </si>
  <si>
    <t>UHZAVERI</t>
  </si>
  <si>
    <t>HARPREET SINGH</t>
  </si>
  <si>
    <t>YACOOBALI AIYUB MOHAMMED</t>
  </si>
  <si>
    <t>UNISTRMU</t>
  </si>
  <si>
    <t>PANNABEN BHANUBHAI SHAH</t>
  </si>
  <si>
    <t>MEHULKUMAR MUKUNDRAI MEHTA</t>
  </si>
  <si>
    <t>VARIMAN</t>
  </si>
  <si>
    <t>PAVANKUMAR DONEPUDI</t>
  </si>
  <si>
    <t>VEERKRUPA</t>
  </si>
  <si>
    <t>AJAY SALVI</t>
  </si>
  <si>
    <t>KRUNAL JAYESH SHAH</t>
  </si>
  <si>
    <t>AKSHAR</t>
  </si>
  <si>
    <t>Akshar Spintex Limited</t>
  </si>
  <si>
    <t>NIKHIL RAJESH SINGH</t>
  </si>
  <si>
    <t>AVG</t>
  </si>
  <si>
    <t>AVG Logistics Limited</t>
  </si>
  <si>
    <t>SANJAY GARG</t>
  </si>
  <si>
    <t>BTML</t>
  </si>
  <si>
    <t>Bodhi Tree Multimedia Ltd</t>
  </si>
  <si>
    <t>YOGESH KUMAR SHARMA</t>
  </si>
  <si>
    <t>DEEPINDS</t>
  </si>
  <si>
    <t>Deep Industries Limited</t>
  </si>
  <si>
    <t>DRCSYSTEMS</t>
  </si>
  <si>
    <t>DRC Systems India Limited</t>
  </si>
  <si>
    <t>PIRIMID TECHNOLOGIES PRIVATE LIMITED</t>
  </si>
  <si>
    <t>EMAMIREAL</t>
  </si>
  <si>
    <t>Emami Infrastructure Ltd</t>
  </si>
  <si>
    <t>EMKAY</t>
  </si>
  <si>
    <t>Emkay Global Fin Serv Ltd</t>
  </si>
  <si>
    <t>CLOVER INFOTECH PRIVATE LIMITED</t>
  </si>
  <si>
    <t>EROSMEDIA</t>
  </si>
  <si>
    <t>Eros Intl Media Ltd</t>
  </si>
  <si>
    <t>YUGA STOCKS AND COMMODITIES PRIVATE LIMITED  .</t>
  </si>
  <si>
    <t>EXCEL</t>
  </si>
  <si>
    <t>Excel Realty N Infra Ltd</t>
  </si>
  <si>
    <t>TOPGAIN FINANCE PRIVATE LIMITED</t>
  </si>
  <si>
    <t>GANGAFORGE</t>
  </si>
  <si>
    <t>Ganga Forging Limited</t>
  </si>
  <si>
    <t>FLYONTRIP SERVICES PRIVATE LIMITED .</t>
  </si>
  <si>
    <t>Orient Green Power Co Ltd</t>
  </si>
  <si>
    <t>SETU SECURITIES PVT LTD</t>
  </si>
  <si>
    <t>GSTL</t>
  </si>
  <si>
    <t>Globesecure Techno Ltd</t>
  </si>
  <si>
    <t>VEENA RAJESH SHAH</t>
  </si>
  <si>
    <t>HCC</t>
  </si>
  <si>
    <t>Hindustan Construc Co.</t>
  </si>
  <si>
    <t>JUMP TRADING FINANCIAL INDIA PRIVATE LIMITED</t>
  </si>
  <si>
    <t>HONASA</t>
  </si>
  <si>
    <t>Honasa Consumer Limited</t>
  </si>
  <si>
    <t>NORGES BANK ON ACCOUNT OF THE GOVERNMENT PENSION FUND GLOBAL</t>
  </si>
  <si>
    <t>IFCI</t>
  </si>
  <si>
    <t>IFCI Ltd.</t>
  </si>
  <si>
    <t>INOXGREEN</t>
  </si>
  <si>
    <t>Inox Green Energy Ser Ltd</t>
  </si>
  <si>
    <t>IPL</t>
  </si>
  <si>
    <t>India Pesticides Limited</t>
  </si>
  <si>
    <t>VT CAPITAL MARKET PVT LTD</t>
  </si>
  <si>
    <t>MARSHALL</t>
  </si>
  <si>
    <t>Marshall Machines Ltd</t>
  </si>
  <si>
    <t>MANISH  KUMAR</t>
  </si>
  <si>
    <t>MONARCH</t>
  </si>
  <si>
    <t>Monarch Networth Cap Ltd</t>
  </si>
  <si>
    <t>SKSE SECURITIES LTD</t>
  </si>
  <si>
    <t>NDTV</t>
  </si>
  <si>
    <t>New Delhi Television Limi</t>
  </si>
  <si>
    <t>Rallis India Ltd.</t>
  </si>
  <si>
    <t>ROCKINGDCE</t>
  </si>
  <si>
    <t>Rockingdeals Circu Eco L</t>
  </si>
  <si>
    <t>RPOWER</t>
  </si>
  <si>
    <t>Reliance Power Limited</t>
  </si>
  <si>
    <t>Sanghi Industries Ltd</t>
  </si>
  <si>
    <t>AMBUJA CEMENTS LIMITED</t>
  </si>
  <si>
    <t>F3 ADVISORS PRIVATE LIMITED</t>
  </si>
  <si>
    <t>OHM ENTERPRISES</t>
  </si>
  <si>
    <t>TARA EMERGING ASIA LIQUID FUND</t>
  </si>
  <si>
    <t>BNP PARIBAS ARBITRAGE</t>
  </si>
  <si>
    <t>JAINAM BROKING LIMITED</t>
  </si>
  <si>
    <t>Simplex Infrastructures L</t>
  </si>
  <si>
    <t>NARANTAK DEALCOMM LIMITED</t>
  </si>
  <si>
    <t>SNOWMAN</t>
  </si>
  <si>
    <t>Snowman Logistics Ltd.</t>
  </si>
  <si>
    <t>GATEWAY DISTRIPARKS LIMITED</t>
  </si>
  <si>
    <t>Swan Energy Limited</t>
  </si>
  <si>
    <t>SBI LIFE INSURANCE COMPANY LIMITED</t>
  </si>
  <si>
    <t>SOCIETE GENERALE</t>
  </si>
  <si>
    <t>TFL</t>
  </si>
  <si>
    <t>Transwarranty Finance Lim</t>
  </si>
  <si>
    <t>UMA  AGARWAL</t>
  </si>
  <si>
    <t>VAISHALI</t>
  </si>
  <si>
    <t>Vaishali Pharma Limited</t>
  </si>
  <si>
    <t>L7 HITECH PRIVATE LIMITED</t>
  </si>
  <si>
    <t>SIXTH SENSE INDIA OPPORTUNITIES 11</t>
  </si>
  <si>
    <t>BANSWRAS</t>
  </si>
  <si>
    <t>Banswara Syntex Limited</t>
  </si>
  <si>
    <t>RAVINDRA KUMAR TOSHNIWAL</t>
  </si>
  <si>
    <t>BRIGHT</t>
  </si>
  <si>
    <t>Bright Solar Limited</t>
  </si>
  <si>
    <t>NIKUNJ KAUSHIK SHAH</t>
  </si>
  <si>
    <t>DIL</t>
  </si>
  <si>
    <t>Debock Industries Limited</t>
  </si>
  <si>
    <t>PRERNA PRADEEP AGARWAL</t>
  </si>
  <si>
    <t>SOMANI MULTIBIZ LIMITED</t>
  </si>
  <si>
    <t>ETHOSLTD</t>
  </si>
  <si>
    <t>Ethos Limited</t>
  </si>
  <si>
    <t>MAHEN DISTRIBUTION LIMITED</t>
  </si>
  <si>
    <t>MANISHKUMAR CHHAGANBHAI NAR</t>
  </si>
  <si>
    <t>KHODEEAR ENTERPRISE LLP LLP</t>
  </si>
  <si>
    <t>KRISHNAM ENTERPRISE LLP LLP</t>
  </si>
  <si>
    <t>FIRESIDE VENTURES INVESTMENT FUND I</t>
  </si>
  <si>
    <t>KEL</t>
  </si>
  <si>
    <t>Kundan Edifice Limited</t>
  </si>
  <si>
    <t>SHIVARJUN BYRAPANENI RAO</t>
  </si>
  <si>
    <t>RASHI AGRAWAL</t>
  </si>
  <si>
    <t>ALOK  SANGHI</t>
  </si>
  <si>
    <t>FLAREZEAL SOLUTIONS LLP</t>
  </si>
  <si>
    <t>RAVI SANGHI</t>
  </si>
  <si>
    <t>SAMRUDDHI INVESTORS SERVICES PRIVATE LIMITED</t>
  </si>
  <si>
    <t>SANGHI POLYMERS P LTD</t>
  </si>
  <si>
    <t>ADITYA  SANGHI</t>
  </si>
  <si>
    <t>TPG ASIA SF V PTE. LTD.</t>
  </si>
  <si>
    <t>SANTOSH INDUSTRIES LTD</t>
  </si>
  <si>
    <t>2I CAPITAL PCC</t>
  </si>
  <si>
    <t>KASTURI VINTRADE PRIVATE LIMITED</t>
  </si>
  <si>
    <t>ARES DIVERSIFIED</t>
  </si>
  <si>
    <t>CHITTILANGATKALAM  HAREENDRAN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</si>
</sst>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45266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45266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1" t="s">
        <v>16</v>
      </c>
      <c r="B9" s="333" t="s">
        <v>17</v>
      </c>
      <c r="C9" s="333" t="s">
        <v>18</v>
      </c>
      <c r="D9" s="333" t="s">
        <v>19</v>
      </c>
      <c r="E9" s="26" t="s">
        <v>20</v>
      </c>
      <c r="F9" s="26" t="s">
        <v>21</v>
      </c>
      <c r="G9" s="328" t="s">
        <v>22</v>
      </c>
      <c r="H9" s="329"/>
      <c r="I9" s="330"/>
      <c r="J9" s="328" t="s">
        <v>23</v>
      </c>
      <c r="K9" s="329"/>
      <c r="L9" s="330"/>
      <c r="M9" s="26"/>
      <c r="N9" s="27"/>
      <c r="O9" s="27"/>
      <c r="P9" s="27"/>
    </row>
    <row r="10" spans="1:16" ht="38.25">
      <c r="A10" s="332"/>
      <c r="B10" s="334"/>
      <c r="C10" s="334"/>
      <c r="D10" s="334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20942.599999999999</v>
      </c>
      <c r="F11" s="249">
        <v>20899.850000000002</v>
      </c>
      <c r="G11" s="248">
        <v>20844.750000000004</v>
      </c>
      <c r="H11" s="248">
        <v>20746.900000000001</v>
      </c>
      <c r="I11" s="248">
        <v>20691.800000000003</v>
      </c>
      <c r="J11" s="248">
        <v>20997.700000000004</v>
      </c>
      <c r="K11" s="248">
        <v>21052.800000000003</v>
      </c>
      <c r="L11" s="248">
        <v>21150.650000000005</v>
      </c>
      <c r="M11" s="247">
        <v>20954.95</v>
      </c>
      <c r="N11" s="247">
        <v>20802</v>
      </c>
      <c r="O11" s="247">
        <v>12297600</v>
      </c>
      <c r="P11" s="250">
        <v>3.7614539563610591E-2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47152.4</v>
      </c>
      <c r="F12" s="249">
        <v>47131.833333333336</v>
      </c>
      <c r="G12" s="248">
        <v>46769.716666666674</v>
      </c>
      <c r="H12" s="248">
        <v>46387.03333333334</v>
      </c>
      <c r="I12" s="248">
        <v>46024.916666666679</v>
      </c>
      <c r="J12" s="248">
        <v>47514.51666666667</v>
      </c>
      <c r="K12" s="248">
        <v>47876.633333333324</v>
      </c>
      <c r="L12" s="248">
        <v>48259.316666666666</v>
      </c>
      <c r="M12" s="247">
        <v>47493.95</v>
      </c>
      <c r="N12" s="247">
        <v>46749.15</v>
      </c>
      <c r="O12" s="247">
        <v>2393055</v>
      </c>
      <c r="P12" s="250">
        <v>-1.4458464773922186E-3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21110.75</v>
      </c>
      <c r="F13" s="264">
        <v>21016.566666666666</v>
      </c>
      <c r="G13" s="266">
        <v>20804.183333333331</v>
      </c>
      <c r="H13" s="266">
        <v>20497.616666666665</v>
      </c>
      <c r="I13" s="266">
        <v>20285.23333333333</v>
      </c>
      <c r="J13" s="266">
        <v>21323.133333333331</v>
      </c>
      <c r="K13" s="266">
        <v>21535.516666666663</v>
      </c>
      <c r="L13" s="266">
        <v>21842.083333333332</v>
      </c>
      <c r="M13" s="267">
        <v>21228.95</v>
      </c>
      <c r="N13" s="267">
        <v>20710</v>
      </c>
      <c r="O13" s="267">
        <v>55360</v>
      </c>
      <c r="P13" s="268">
        <v>-0.18009478672985782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9942.9500000000007</v>
      </c>
      <c r="F14" s="264">
        <v>9908.8833333333332</v>
      </c>
      <c r="G14" s="266">
        <v>9823.6166666666668</v>
      </c>
      <c r="H14" s="266">
        <v>9704.2833333333328</v>
      </c>
      <c r="I14" s="266">
        <v>9619.0166666666664</v>
      </c>
      <c r="J14" s="266">
        <v>10028.216666666667</v>
      </c>
      <c r="K14" s="266">
        <v>10113.483333333334</v>
      </c>
      <c r="L14" s="266">
        <v>10232.816666666668</v>
      </c>
      <c r="M14" s="267">
        <v>9994.15</v>
      </c>
      <c r="N14" s="267">
        <v>9789.5499999999993</v>
      </c>
      <c r="O14" s="267">
        <v>519150</v>
      </c>
      <c r="P14" s="268">
        <v>1.7641870038224053E-2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569.45000000000005</v>
      </c>
      <c r="F15" s="264">
        <v>568.13333333333333</v>
      </c>
      <c r="G15" s="266">
        <v>561.31666666666661</v>
      </c>
      <c r="H15" s="266">
        <v>553.18333333333328</v>
      </c>
      <c r="I15" s="266">
        <v>546.36666666666656</v>
      </c>
      <c r="J15" s="266">
        <v>576.26666666666665</v>
      </c>
      <c r="K15" s="266">
        <v>583.08333333333348</v>
      </c>
      <c r="L15" s="266">
        <v>591.2166666666667</v>
      </c>
      <c r="M15" s="267">
        <v>574.95000000000005</v>
      </c>
      <c r="N15" s="267">
        <v>560</v>
      </c>
      <c r="O15" s="267">
        <v>12486000</v>
      </c>
      <c r="P15" s="268">
        <v>-3.5010433572919081E-2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4863.1000000000004</v>
      </c>
      <c r="F16" s="264">
        <v>4785.8166666666666</v>
      </c>
      <c r="G16" s="266">
        <v>4691.6333333333332</v>
      </c>
      <c r="H16" s="266">
        <v>4520.166666666667</v>
      </c>
      <c r="I16" s="266">
        <v>4425.9833333333336</v>
      </c>
      <c r="J16" s="266">
        <v>4957.2833333333328</v>
      </c>
      <c r="K16" s="266">
        <v>5051.4666666666653</v>
      </c>
      <c r="L16" s="266">
        <v>5222.9333333333325</v>
      </c>
      <c r="M16" s="267">
        <v>4880</v>
      </c>
      <c r="N16" s="267">
        <v>4614.3500000000004</v>
      </c>
      <c r="O16" s="267">
        <v>1147500</v>
      </c>
      <c r="P16" s="268">
        <v>3.0594405594405595E-3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23264.2</v>
      </c>
      <c r="F17" s="264">
        <v>23444.933333333331</v>
      </c>
      <c r="G17" s="266">
        <v>23029.866666666661</v>
      </c>
      <c r="H17" s="266">
        <v>22795.533333333329</v>
      </c>
      <c r="I17" s="266">
        <v>22380.46666666666</v>
      </c>
      <c r="J17" s="266">
        <v>23679.266666666663</v>
      </c>
      <c r="K17" s="266">
        <v>24094.333333333336</v>
      </c>
      <c r="L17" s="266">
        <v>24328.666666666664</v>
      </c>
      <c r="M17" s="267">
        <v>23860</v>
      </c>
      <c r="N17" s="267">
        <v>23210.6</v>
      </c>
      <c r="O17" s="267">
        <v>94000</v>
      </c>
      <c r="P17" s="268">
        <v>0.20204603580562661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173.2</v>
      </c>
      <c r="F18" s="264">
        <v>173.65</v>
      </c>
      <c r="G18" s="266">
        <v>171.05</v>
      </c>
      <c r="H18" s="266">
        <v>168.9</v>
      </c>
      <c r="I18" s="266">
        <v>166.3</v>
      </c>
      <c r="J18" s="266">
        <v>175.8</v>
      </c>
      <c r="K18" s="266">
        <v>178.39999999999998</v>
      </c>
      <c r="L18" s="266">
        <v>180.55</v>
      </c>
      <c r="M18" s="267">
        <v>176.25</v>
      </c>
      <c r="N18" s="267">
        <v>171.5</v>
      </c>
      <c r="O18" s="267">
        <v>65091600</v>
      </c>
      <c r="P18" s="268">
        <v>3.3347621088726964E-2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242</v>
      </c>
      <c r="F19" s="264">
        <v>238.78333333333333</v>
      </c>
      <c r="G19" s="266">
        <v>233.71666666666667</v>
      </c>
      <c r="H19" s="266">
        <v>225.43333333333334</v>
      </c>
      <c r="I19" s="266">
        <v>220.36666666666667</v>
      </c>
      <c r="J19" s="266">
        <v>247.06666666666666</v>
      </c>
      <c r="K19" s="266">
        <v>252.13333333333333</v>
      </c>
      <c r="L19" s="266">
        <v>260.41666666666663</v>
      </c>
      <c r="M19" s="267">
        <v>243.85</v>
      </c>
      <c r="N19" s="267">
        <v>230.5</v>
      </c>
      <c r="O19" s="267">
        <v>28641600</v>
      </c>
      <c r="P19" s="268">
        <v>6.5480220524228652E-2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2192.3000000000002</v>
      </c>
      <c r="F20" s="264">
        <v>2140.4333333333329</v>
      </c>
      <c r="G20" s="266">
        <v>2081.016666666666</v>
      </c>
      <c r="H20" s="266">
        <v>1969.7333333333331</v>
      </c>
      <c r="I20" s="266">
        <v>1910.3166666666662</v>
      </c>
      <c r="J20" s="266">
        <v>2251.7166666666658</v>
      </c>
      <c r="K20" s="266">
        <v>2311.1333333333328</v>
      </c>
      <c r="L20" s="266">
        <v>2422.4166666666656</v>
      </c>
      <c r="M20" s="267">
        <v>2199.85</v>
      </c>
      <c r="N20" s="267">
        <v>2029.15</v>
      </c>
      <c r="O20" s="267">
        <v>4631100</v>
      </c>
      <c r="P20" s="268">
        <v>-4.2191474840230815E-2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2975.75</v>
      </c>
      <c r="F21" s="264">
        <v>2842.9500000000003</v>
      </c>
      <c r="G21" s="266">
        <v>2682.9000000000005</v>
      </c>
      <c r="H21" s="266">
        <v>2390.0500000000002</v>
      </c>
      <c r="I21" s="266">
        <v>2230.0000000000005</v>
      </c>
      <c r="J21" s="266">
        <v>3135.8000000000006</v>
      </c>
      <c r="K21" s="266">
        <v>3295.8500000000008</v>
      </c>
      <c r="L21" s="266">
        <v>3588.7000000000007</v>
      </c>
      <c r="M21" s="267">
        <v>3003</v>
      </c>
      <c r="N21" s="267">
        <v>2550.1</v>
      </c>
      <c r="O21" s="267">
        <v>11554500</v>
      </c>
      <c r="P21" s="268">
        <v>2.14283819980375E-2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1016.9</v>
      </c>
      <c r="F22" s="264">
        <v>975.94999999999993</v>
      </c>
      <c r="G22" s="266">
        <v>924.8</v>
      </c>
      <c r="H22" s="266">
        <v>832.7</v>
      </c>
      <c r="I22" s="266">
        <v>781.55000000000007</v>
      </c>
      <c r="J22" s="266">
        <v>1068.0499999999997</v>
      </c>
      <c r="K22" s="266">
        <v>1119.1999999999998</v>
      </c>
      <c r="L22" s="266">
        <v>1211.2999999999997</v>
      </c>
      <c r="M22" s="267">
        <v>1027.0999999999999</v>
      </c>
      <c r="N22" s="267">
        <v>883.85</v>
      </c>
      <c r="O22" s="267">
        <v>52930400</v>
      </c>
      <c r="P22" s="268">
        <v>1.009129492229245E-2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4653.1000000000004</v>
      </c>
      <c r="F23" s="264">
        <v>4652.9333333333334</v>
      </c>
      <c r="G23" s="266">
        <v>4617.3666666666668</v>
      </c>
      <c r="H23" s="266">
        <v>4581.6333333333332</v>
      </c>
      <c r="I23" s="266">
        <v>4546.0666666666666</v>
      </c>
      <c r="J23" s="266">
        <v>4688.666666666667</v>
      </c>
      <c r="K23" s="266">
        <v>4724.2333333333345</v>
      </c>
      <c r="L23" s="266">
        <v>4759.9666666666672</v>
      </c>
      <c r="M23" s="267">
        <v>4688.5</v>
      </c>
      <c r="N23" s="267">
        <v>4617.2</v>
      </c>
      <c r="O23" s="267">
        <v>604800</v>
      </c>
      <c r="P23" s="268">
        <v>-3.9390088945362133E-2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511.95</v>
      </c>
      <c r="F24" s="264">
        <v>501.8</v>
      </c>
      <c r="G24" s="266">
        <v>486.75</v>
      </c>
      <c r="H24" s="266">
        <v>461.55</v>
      </c>
      <c r="I24" s="266">
        <v>446.5</v>
      </c>
      <c r="J24" s="266">
        <v>527</v>
      </c>
      <c r="K24" s="266">
        <v>542.05000000000007</v>
      </c>
      <c r="L24" s="266">
        <v>567.25</v>
      </c>
      <c r="M24" s="267">
        <v>516.85</v>
      </c>
      <c r="N24" s="267">
        <v>476.6</v>
      </c>
      <c r="O24" s="267">
        <v>55593000</v>
      </c>
      <c r="P24" s="268">
        <v>3.7872168828550302E-2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5596.6</v>
      </c>
      <c r="F25" s="264">
        <v>5614.583333333333</v>
      </c>
      <c r="G25" s="266">
        <v>5525.3166666666657</v>
      </c>
      <c r="H25" s="266">
        <v>5454.0333333333328</v>
      </c>
      <c r="I25" s="266">
        <v>5364.7666666666655</v>
      </c>
      <c r="J25" s="266">
        <v>5685.8666666666659</v>
      </c>
      <c r="K25" s="266">
        <v>5775.1333333333341</v>
      </c>
      <c r="L25" s="266">
        <v>5846.4166666666661</v>
      </c>
      <c r="M25" s="267">
        <v>5703.85</v>
      </c>
      <c r="N25" s="267">
        <v>5543.3</v>
      </c>
      <c r="O25" s="267">
        <v>1700500</v>
      </c>
      <c r="P25" s="268">
        <v>-4.1431792559188274E-2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460.1</v>
      </c>
      <c r="F26" s="264">
        <v>457.13333333333338</v>
      </c>
      <c r="G26" s="266">
        <v>451.66666666666674</v>
      </c>
      <c r="H26" s="266">
        <v>443.23333333333335</v>
      </c>
      <c r="I26" s="266">
        <v>437.76666666666671</v>
      </c>
      <c r="J26" s="266">
        <v>465.56666666666678</v>
      </c>
      <c r="K26" s="266">
        <v>471.03333333333336</v>
      </c>
      <c r="L26" s="266">
        <v>479.46666666666681</v>
      </c>
      <c r="M26" s="267">
        <v>462.6</v>
      </c>
      <c r="N26" s="267">
        <v>448.7</v>
      </c>
      <c r="O26" s="267">
        <v>11546400</v>
      </c>
      <c r="P26" s="268">
        <v>1.474491300501327E-3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176</v>
      </c>
      <c r="F27" s="264">
        <v>176.08333333333334</v>
      </c>
      <c r="G27" s="266">
        <v>173.9666666666667</v>
      </c>
      <c r="H27" s="266">
        <v>171.93333333333337</v>
      </c>
      <c r="I27" s="266">
        <v>169.81666666666672</v>
      </c>
      <c r="J27" s="266">
        <v>178.11666666666667</v>
      </c>
      <c r="K27" s="266">
        <v>180.23333333333329</v>
      </c>
      <c r="L27" s="266">
        <v>182.26666666666665</v>
      </c>
      <c r="M27" s="267">
        <v>178.2</v>
      </c>
      <c r="N27" s="267">
        <v>174.05</v>
      </c>
      <c r="O27" s="267">
        <v>97795000</v>
      </c>
      <c r="P27" s="268">
        <v>6.7631004366812228E-2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3245.4</v>
      </c>
      <c r="F28" s="264">
        <v>3238.3833333333332</v>
      </c>
      <c r="G28" s="266">
        <v>3209.1666666666665</v>
      </c>
      <c r="H28" s="266">
        <v>3172.9333333333334</v>
      </c>
      <c r="I28" s="266">
        <v>3143.7166666666667</v>
      </c>
      <c r="J28" s="266">
        <v>3274.6166666666663</v>
      </c>
      <c r="K28" s="266">
        <v>3303.8333333333335</v>
      </c>
      <c r="L28" s="266">
        <v>3340.0666666666662</v>
      </c>
      <c r="M28" s="267">
        <v>3267.6</v>
      </c>
      <c r="N28" s="267">
        <v>3202.15</v>
      </c>
      <c r="O28" s="267">
        <v>5424800</v>
      </c>
      <c r="P28" s="268">
        <v>4.0349800552316663E-2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1983.95</v>
      </c>
      <c r="F29" s="264">
        <v>1987.1000000000001</v>
      </c>
      <c r="G29" s="266">
        <v>1958.3500000000004</v>
      </c>
      <c r="H29" s="266">
        <v>1932.7500000000002</v>
      </c>
      <c r="I29" s="266">
        <v>1904.0000000000005</v>
      </c>
      <c r="J29" s="266">
        <v>2012.7000000000003</v>
      </c>
      <c r="K29" s="266">
        <v>2041.4499999999998</v>
      </c>
      <c r="L29" s="266">
        <v>2067.0500000000002</v>
      </c>
      <c r="M29" s="267">
        <v>2015.85</v>
      </c>
      <c r="N29" s="267">
        <v>1961.5</v>
      </c>
      <c r="O29" s="267">
        <v>3053807</v>
      </c>
      <c r="P29" s="268">
        <v>4.709007486114465E-3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6818.65</v>
      </c>
      <c r="F30" s="264">
        <v>6821.833333333333</v>
      </c>
      <c r="G30" s="266">
        <v>6762.6666666666661</v>
      </c>
      <c r="H30" s="266">
        <v>6706.6833333333334</v>
      </c>
      <c r="I30" s="266">
        <v>6647.5166666666664</v>
      </c>
      <c r="J30" s="266">
        <v>6877.8166666666657</v>
      </c>
      <c r="K30" s="266">
        <v>6936.9833333333318</v>
      </c>
      <c r="L30" s="266">
        <v>6992.9666666666653</v>
      </c>
      <c r="M30" s="267">
        <v>6881</v>
      </c>
      <c r="N30" s="267">
        <v>6765.85</v>
      </c>
      <c r="O30" s="267">
        <v>225525</v>
      </c>
      <c r="P30" s="268">
        <v>-1.020408163265306E-2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756.65</v>
      </c>
      <c r="F31" s="264">
        <v>754.81666666666661</v>
      </c>
      <c r="G31" s="266">
        <v>742.93333333333317</v>
      </c>
      <c r="H31" s="266">
        <v>729.21666666666658</v>
      </c>
      <c r="I31" s="266">
        <v>717.33333333333314</v>
      </c>
      <c r="J31" s="266">
        <v>768.53333333333319</v>
      </c>
      <c r="K31" s="266">
        <v>780.41666666666663</v>
      </c>
      <c r="L31" s="266">
        <v>794.13333333333321</v>
      </c>
      <c r="M31" s="267">
        <v>766.7</v>
      </c>
      <c r="N31" s="267">
        <v>741.1</v>
      </c>
      <c r="O31" s="267">
        <v>12849000</v>
      </c>
      <c r="P31" s="268">
        <v>-3.5215497822495868E-2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1031.4000000000001</v>
      </c>
      <c r="F32" s="264">
        <v>1033.1833333333334</v>
      </c>
      <c r="G32" s="266">
        <v>1016.3666666666668</v>
      </c>
      <c r="H32" s="266">
        <v>1001.3333333333334</v>
      </c>
      <c r="I32" s="266">
        <v>984.51666666666677</v>
      </c>
      <c r="J32" s="266">
        <v>1048.2166666666667</v>
      </c>
      <c r="K32" s="266">
        <v>1065.0333333333333</v>
      </c>
      <c r="L32" s="266">
        <v>1080.0666666666668</v>
      </c>
      <c r="M32" s="267">
        <v>1050</v>
      </c>
      <c r="N32" s="267">
        <v>1018.15</v>
      </c>
      <c r="O32" s="267">
        <v>19600900</v>
      </c>
      <c r="P32" s="268">
        <v>-2.0162419490338842E-3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1134.6500000000001</v>
      </c>
      <c r="F33" s="264">
        <v>1137.7833333333333</v>
      </c>
      <c r="G33" s="266">
        <v>1123.7166666666667</v>
      </c>
      <c r="H33" s="266">
        <v>1112.7833333333333</v>
      </c>
      <c r="I33" s="266">
        <v>1098.7166666666667</v>
      </c>
      <c r="J33" s="266">
        <v>1148.7166666666667</v>
      </c>
      <c r="K33" s="266">
        <v>1162.7833333333333</v>
      </c>
      <c r="L33" s="266">
        <v>1173.7166666666667</v>
      </c>
      <c r="M33" s="267">
        <v>1151.8499999999999</v>
      </c>
      <c r="N33" s="267">
        <v>1126.8499999999999</v>
      </c>
      <c r="O33" s="267">
        <v>45951250</v>
      </c>
      <c r="P33" s="268">
        <v>-7.5591911665451794E-3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6159.25</v>
      </c>
      <c r="F34" s="264">
        <v>6170.4833333333336</v>
      </c>
      <c r="G34" s="266">
        <v>6120.7666666666673</v>
      </c>
      <c r="H34" s="266">
        <v>6082.2833333333338</v>
      </c>
      <c r="I34" s="266">
        <v>6032.5666666666675</v>
      </c>
      <c r="J34" s="266">
        <v>6208.9666666666672</v>
      </c>
      <c r="K34" s="266">
        <v>6258.6833333333343</v>
      </c>
      <c r="L34" s="266">
        <v>6297.166666666667</v>
      </c>
      <c r="M34" s="267">
        <v>6220.2</v>
      </c>
      <c r="N34" s="267">
        <v>6132</v>
      </c>
      <c r="O34" s="267">
        <v>2480750</v>
      </c>
      <c r="P34" s="268">
        <v>-3.1288133938595204E-2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1703.1</v>
      </c>
      <c r="F35" s="264">
        <v>1703.5666666666666</v>
      </c>
      <c r="G35" s="266">
        <v>1683.5333333333333</v>
      </c>
      <c r="H35" s="266">
        <v>1663.9666666666667</v>
      </c>
      <c r="I35" s="266">
        <v>1643.9333333333334</v>
      </c>
      <c r="J35" s="266">
        <v>1723.1333333333332</v>
      </c>
      <c r="K35" s="266">
        <v>1743.1666666666665</v>
      </c>
      <c r="L35" s="266">
        <v>1762.7333333333331</v>
      </c>
      <c r="M35" s="267">
        <v>1723.6</v>
      </c>
      <c r="N35" s="267">
        <v>1684</v>
      </c>
      <c r="O35" s="267">
        <v>8561000</v>
      </c>
      <c r="P35" s="268">
        <v>2.9337501502945774E-2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7390.45</v>
      </c>
      <c r="F36" s="264">
        <v>7413.083333333333</v>
      </c>
      <c r="G36" s="266">
        <v>7340.4166666666661</v>
      </c>
      <c r="H36" s="266">
        <v>7290.3833333333332</v>
      </c>
      <c r="I36" s="266">
        <v>7217.7166666666662</v>
      </c>
      <c r="J36" s="266">
        <v>7463.1166666666659</v>
      </c>
      <c r="K36" s="266">
        <v>7535.7833333333319</v>
      </c>
      <c r="L36" s="266">
        <v>7585.8166666666657</v>
      </c>
      <c r="M36" s="267">
        <v>7485.75</v>
      </c>
      <c r="N36" s="267">
        <v>7363.05</v>
      </c>
      <c r="O36" s="267">
        <v>6819375</v>
      </c>
      <c r="P36" s="268">
        <v>2.0921833186743267E-2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2606.8000000000002</v>
      </c>
      <c r="F37" s="264">
        <v>2599.7666666666669</v>
      </c>
      <c r="G37" s="266">
        <v>2573.5333333333338</v>
      </c>
      <c r="H37" s="266">
        <v>2540.2666666666669</v>
      </c>
      <c r="I37" s="266">
        <v>2514.0333333333338</v>
      </c>
      <c r="J37" s="266">
        <v>2633.0333333333338</v>
      </c>
      <c r="K37" s="266">
        <v>2659.2666666666664</v>
      </c>
      <c r="L37" s="266">
        <v>2692.5333333333338</v>
      </c>
      <c r="M37" s="267">
        <v>2626</v>
      </c>
      <c r="N37" s="267">
        <v>2566.5</v>
      </c>
      <c r="O37" s="267">
        <v>1670700</v>
      </c>
      <c r="P37" s="268">
        <v>4.5232732732732733E-2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469</v>
      </c>
      <c r="F38" s="264">
        <v>469.36666666666662</v>
      </c>
      <c r="G38" s="266">
        <v>463.63333333333321</v>
      </c>
      <c r="H38" s="266">
        <v>458.26666666666659</v>
      </c>
      <c r="I38" s="266">
        <v>452.53333333333319</v>
      </c>
      <c r="J38" s="266">
        <v>474.73333333333323</v>
      </c>
      <c r="K38" s="266">
        <v>480.4666666666667</v>
      </c>
      <c r="L38" s="266">
        <v>485.83333333333326</v>
      </c>
      <c r="M38" s="267">
        <v>475.1</v>
      </c>
      <c r="N38" s="267">
        <v>464</v>
      </c>
      <c r="O38" s="267">
        <v>9584000</v>
      </c>
      <c r="P38" s="268">
        <v>4.2101600556715378E-2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239.55</v>
      </c>
      <c r="F39" s="264">
        <v>237.23333333333335</v>
      </c>
      <c r="G39" s="266">
        <v>233.66666666666669</v>
      </c>
      <c r="H39" s="266">
        <v>227.78333333333333</v>
      </c>
      <c r="I39" s="266">
        <v>224.21666666666667</v>
      </c>
      <c r="J39" s="266">
        <v>243.1166666666667</v>
      </c>
      <c r="K39" s="266">
        <v>246.68333333333337</v>
      </c>
      <c r="L39" s="266">
        <v>252.56666666666672</v>
      </c>
      <c r="M39" s="267">
        <v>240.8</v>
      </c>
      <c r="N39" s="267">
        <v>231.35</v>
      </c>
      <c r="O39" s="267">
        <v>71825000</v>
      </c>
      <c r="P39" s="268">
        <v>-3.8294168842471714E-2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212.1</v>
      </c>
      <c r="F40" s="264">
        <v>212.79999999999998</v>
      </c>
      <c r="G40" s="266">
        <v>209.44999999999996</v>
      </c>
      <c r="H40" s="266">
        <v>206.79999999999998</v>
      </c>
      <c r="I40" s="266">
        <v>203.44999999999996</v>
      </c>
      <c r="J40" s="266">
        <v>215.44999999999996</v>
      </c>
      <c r="K40" s="266">
        <v>218.79999999999998</v>
      </c>
      <c r="L40" s="266">
        <v>221.44999999999996</v>
      </c>
      <c r="M40" s="267">
        <v>216.15</v>
      </c>
      <c r="N40" s="267">
        <v>210.15</v>
      </c>
      <c r="O40" s="267">
        <v>117582075</v>
      </c>
      <c r="P40" s="268">
        <v>-2.0277351270990226E-2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1656.25</v>
      </c>
      <c r="F41" s="264">
        <v>1646.7666666666667</v>
      </c>
      <c r="G41" s="266">
        <v>1631.0333333333333</v>
      </c>
      <c r="H41" s="266">
        <v>1605.8166666666666</v>
      </c>
      <c r="I41" s="266">
        <v>1590.0833333333333</v>
      </c>
      <c r="J41" s="266">
        <v>1671.9833333333333</v>
      </c>
      <c r="K41" s="266">
        <v>1687.7166666666665</v>
      </c>
      <c r="L41" s="266">
        <v>1712.9333333333334</v>
      </c>
      <c r="M41" s="267">
        <v>1662.5</v>
      </c>
      <c r="N41" s="267">
        <v>1621.55</v>
      </c>
      <c r="O41" s="267">
        <v>1879875</v>
      </c>
      <c r="P41" s="268">
        <v>5.02828409805154E-2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152.94999999999999</v>
      </c>
      <c r="F42" s="264">
        <v>153.08333333333334</v>
      </c>
      <c r="G42" s="266">
        <v>150.41666666666669</v>
      </c>
      <c r="H42" s="266">
        <v>147.88333333333335</v>
      </c>
      <c r="I42" s="266">
        <v>145.2166666666667</v>
      </c>
      <c r="J42" s="266">
        <v>155.61666666666667</v>
      </c>
      <c r="K42" s="266">
        <v>158.28333333333336</v>
      </c>
      <c r="L42" s="266">
        <v>160.81666666666666</v>
      </c>
      <c r="M42" s="267">
        <v>155.75</v>
      </c>
      <c r="N42" s="267">
        <v>150.55000000000001</v>
      </c>
      <c r="O42" s="267">
        <v>83100300</v>
      </c>
      <c r="P42" s="268">
        <v>4.262318529643138E-2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590.65</v>
      </c>
      <c r="F43" s="264">
        <v>589.61666666666667</v>
      </c>
      <c r="G43" s="266">
        <v>586.23333333333335</v>
      </c>
      <c r="H43" s="266">
        <v>581.81666666666672</v>
      </c>
      <c r="I43" s="266">
        <v>578.43333333333339</v>
      </c>
      <c r="J43" s="266">
        <v>594.0333333333333</v>
      </c>
      <c r="K43" s="266">
        <v>597.41666666666674</v>
      </c>
      <c r="L43" s="266">
        <v>601.83333333333326</v>
      </c>
      <c r="M43" s="267">
        <v>593</v>
      </c>
      <c r="N43" s="267">
        <v>585.20000000000005</v>
      </c>
      <c r="O43" s="267">
        <v>8119320</v>
      </c>
      <c r="P43" s="268">
        <v>-1.3630532392559333E-2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1174.25</v>
      </c>
      <c r="F44" s="264">
        <v>1175.7333333333333</v>
      </c>
      <c r="G44" s="266">
        <v>1160.0166666666667</v>
      </c>
      <c r="H44" s="266">
        <v>1145.7833333333333</v>
      </c>
      <c r="I44" s="266">
        <v>1130.0666666666666</v>
      </c>
      <c r="J44" s="266">
        <v>1189.9666666666667</v>
      </c>
      <c r="K44" s="266">
        <v>1205.6833333333334</v>
      </c>
      <c r="L44" s="266">
        <v>1219.9166666666667</v>
      </c>
      <c r="M44" s="267">
        <v>1191.45</v>
      </c>
      <c r="N44" s="267">
        <v>1161.5</v>
      </c>
      <c r="O44" s="267">
        <v>6829500</v>
      </c>
      <c r="P44" s="268">
        <v>-4.5626048071548353E-2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1032.55</v>
      </c>
      <c r="F45" s="264">
        <v>1034.8833333333332</v>
      </c>
      <c r="G45" s="266">
        <v>1022.7166666666665</v>
      </c>
      <c r="H45" s="266">
        <v>1012.8833333333332</v>
      </c>
      <c r="I45" s="266">
        <v>1000.7166666666665</v>
      </c>
      <c r="J45" s="266">
        <v>1044.7166666666665</v>
      </c>
      <c r="K45" s="266">
        <v>1056.8833333333334</v>
      </c>
      <c r="L45" s="266">
        <v>1066.7166666666665</v>
      </c>
      <c r="M45" s="267">
        <v>1047.05</v>
      </c>
      <c r="N45" s="267">
        <v>1025.05</v>
      </c>
      <c r="O45" s="267">
        <v>31261650</v>
      </c>
      <c r="P45" s="268">
        <v>1.9108082997832145E-2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177.2</v>
      </c>
      <c r="F46" s="264">
        <v>178.11666666666665</v>
      </c>
      <c r="G46" s="266">
        <v>173.5333333333333</v>
      </c>
      <c r="H46" s="266">
        <v>169.86666666666665</v>
      </c>
      <c r="I46" s="266">
        <v>165.2833333333333</v>
      </c>
      <c r="J46" s="266">
        <v>181.7833333333333</v>
      </c>
      <c r="K46" s="266">
        <v>186.36666666666662</v>
      </c>
      <c r="L46" s="266">
        <v>190.0333333333333</v>
      </c>
      <c r="M46" s="267">
        <v>182.7</v>
      </c>
      <c r="N46" s="267">
        <v>174.45</v>
      </c>
      <c r="O46" s="267">
        <v>97025250</v>
      </c>
      <c r="P46" s="268">
        <v>-1.7699585415116403E-2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244.05</v>
      </c>
      <c r="F47" s="264">
        <v>243.25</v>
      </c>
      <c r="G47" s="266">
        <v>241.9</v>
      </c>
      <c r="H47" s="266">
        <v>239.75</v>
      </c>
      <c r="I47" s="266">
        <v>238.4</v>
      </c>
      <c r="J47" s="266">
        <v>245.4</v>
      </c>
      <c r="K47" s="266">
        <v>246.75000000000003</v>
      </c>
      <c r="L47" s="266">
        <v>248.9</v>
      </c>
      <c r="M47" s="267">
        <v>244.6</v>
      </c>
      <c r="N47" s="267">
        <v>241.1</v>
      </c>
      <c r="O47" s="267">
        <v>34632500</v>
      </c>
      <c r="P47" s="268">
        <v>-9.8634836680723328E-3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21793.5</v>
      </c>
      <c r="F48" s="264">
        <v>21914.25</v>
      </c>
      <c r="G48" s="266">
        <v>21614.1</v>
      </c>
      <c r="H48" s="266">
        <v>21434.699999999997</v>
      </c>
      <c r="I48" s="266">
        <v>21134.549999999996</v>
      </c>
      <c r="J48" s="266">
        <v>22093.65</v>
      </c>
      <c r="K48" s="266">
        <v>22393.800000000003</v>
      </c>
      <c r="L48" s="266">
        <v>22573.200000000004</v>
      </c>
      <c r="M48" s="267">
        <v>22214.400000000001</v>
      </c>
      <c r="N48" s="267">
        <v>21734.85</v>
      </c>
      <c r="O48" s="267">
        <v>144950</v>
      </c>
      <c r="P48" s="268">
        <v>6.9036934760096649E-4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473.6</v>
      </c>
      <c r="F49" s="264">
        <v>472.7166666666667</v>
      </c>
      <c r="G49" s="266">
        <v>467.13333333333338</v>
      </c>
      <c r="H49" s="266">
        <v>460.66666666666669</v>
      </c>
      <c r="I49" s="266">
        <v>455.08333333333337</v>
      </c>
      <c r="J49" s="266">
        <v>479.18333333333339</v>
      </c>
      <c r="K49" s="266">
        <v>484.76666666666665</v>
      </c>
      <c r="L49" s="266">
        <v>491.23333333333341</v>
      </c>
      <c r="M49" s="267">
        <v>478.3</v>
      </c>
      <c r="N49" s="267">
        <v>466.25</v>
      </c>
      <c r="O49" s="267">
        <v>29991600</v>
      </c>
      <c r="P49" s="268">
        <v>-2.1608925425719318E-2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4977.2</v>
      </c>
      <c r="F50" s="264">
        <v>4971.7833333333338</v>
      </c>
      <c r="G50" s="266">
        <v>4938.8166666666675</v>
      </c>
      <c r="H50" s="266">
        <v>4900.4333333333334</v>
      </c>
      <c r="I50" s="266">
        <v>4867.4666666666672</v>
      </c>
      <c r="J50" s="266">
        <v>5010.1666666666679</v>
      </c>
      <c r="K50" s="266">
        <v>5043.1333333333332</v>
      </c>
      <c r="L50" s="266">
        <v>5081.5166666666682</v>
      </c>
      <c r="M50" s="267">
        <v>5004.75</v>
      </c>
      <c r="N50" s="267">
        <v>4933.3999999999996</v>
      </c>
      <c r="O50" s="267">
        <v>1881000</v>
      </c>
      <c r="P50" s="268">
        <v>-2.2349272349272351E-2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640.5</v>
      </c>
      <c r="F51" s="264">
        <v>635.94999999999993</v>
      </c>
      <c r="G51" s="266">
        <v>630.04999999999984</v>
      </c>
      <c r="H51" s="266">
        <v>619.59999999999991</v>
      </c>
      <c r="I51" s="266">
        <v>613.69999999999982</v>
      </c>
      <c r="J51" s="266">
        <v>646.39999999999986</v>
      </c>
      <c r="K51" s="266">
        <v>652.29999999999995</v>
      </c>
      <c r="L51" s="266">
        <v>662.74999999999989</v>
      </c>
      <c r="M51" s="267">
        <v>641.85</v>
      </c>
      <c r="N51" s="267">
        <v>625.5</v>
      </c>
      <c r="O51" s="267">
        <v>5034000</v>
      </c>
      <c r="P51" s="268">
        <v>-4.7673098751418841E-2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436.5</v>
      </c>
      <c r="F52" s="264">
        <v>434.98333333333335</v>
      </c>
      <c r="G52" s="266">
        <v>429.4666666666667</v>
      </c>
      <c r="H52" s="266">
        <v>422.43333333333334</v>
      </c>
      <c r="I52" s="266">
        <v>416.91666666666669</v>
      </c>
      <c r="J52" s="266">
        <v>442.01666666666671</v>
      </c>
      <c r="K52" s="266">
        <v>447.53333333333336</v>
      </c>
      <c r="L52" s="266">
        <v>454.56666666666672</v>
      </c>
      <c r="M52" s="267">
        <v>440.5</v>
      </c>
      <c r="N52" s="267">
        <v>427.95</v>
      </c>
      <c r="O52" s="267">
        <v>50954400</v>
      </c>
      <c r="P52" s="268">
        <v>2.3038976527348619E-2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841.65</v>
      </c>
      <c r="F53" s="264">
        <v>838.13333333333333</v>
      </c>
      <c r="G53" s="266">
        <v>829.01666666666665</v>
      </c>
      <c r="H53" s="266">
        <v>816.38333333333333</v>
      </c>
      <c r="I53" s="266">
        <v>807.26666666666665</v>
      </c>
      <c r="J53" s="266">
        <v>850.76666666666665</v>
      </c>
      <c r="K53" s="266">
        <v>859.88333333333321</v>
      </c>
      <c r="L53" s="266">
        <v>872.51666666666665</v>
      </c>
      <c r="M53" s="267">
        <v>847.25</v>
      </c>
      <c r="N53" s="267">
        <v>825.5</v>
      </c>
      <c r="O53" s="267">
        <v>4778475</v>
      </c>
      <c r="P53" s="268">
        <v>2.4884985361773318E-2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329.75</v>
      </c>
      <c r="F54" s="264">
        <v>327.78333333333336</v>
      </c>
      <c r="G54" s="266">
        <v>324.9666666666667</v>
      </c>
      <c r="H54" s="266">
        <v>320.18333333333334</v>
      </c>
      <c r="I54" s="266">
        <v>317.36666666666667</v>
      </c>
      <c r="J54" s="266">
        <v>332.56666666666672</v>
      </c>
      <c r="K54" s="266">
        <v>335.38333333333344</v>
      </c>
      <c r="L54" s="266">
        <v>340.16666666666674</v>
      </c>
      <c r="M54" s="267">
        <v>330.6</v>
      </c>
      <c r="N54" s="267">
        <v>323</v>
      </c>
      <c r="O54" s="267">
        <v>13007400</v>
      </c>
      <c r="P54" s="268">
        <v>-6.6744051073708644E-3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1143.3</v>
      </c>
      <c r="F55" s="264">
        <v>1145.1666666666667</v>
      </c>
      <c r="G55" s="266">
        <v>1134.5833333333335</v>
      </c>
      <c r="H55" s="266">
        <v>1125.8666666666668</v>
      </c>
      <c r="I55" s="266">
        <v>1115.2833333333335</v>
      </c>
      <c r="J55" s="266">
        <v>1153.8833333333334</v>
      </c>
      <c r="K55" s="266">
        <v>1164.4666666666669</v>
      </c>
      <c r="L55" s="266">
        <v>1173.1833333333334</v>
      </c>
      <c r="M55" s="267">
        <v>1155.75</v>
      </c>
      <c r="N55" s="267">
        <v>1136.45</v>
      </c>
      <c r="O55" s="267">
        <v>12435000</v>
      </c>
      <c r="P55" s="268">
        <v>1.2622149837133551E-2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1228.55</v>
      </c>
      <c r="F56" s="264">
        <v>1226.8666666666668</v>
      </c>
      <c r="G56" s="266">
        <v>1222.7333333333336</v>
      </c>
      <c r="H56" s="266">
        <v>1216.9166666666667</v>
      </c>
      <c r="I56" s="266">
        <v>1212.7833333333335</v>
      </c>
      <c r="J56" s="266">
        <v>1232.6833333333336</v>
      </c>
      <c r="K56" s="266">
        <v>1236.8166666666668</v>
      </c>
      <c r="L56" s="266">
        <v>1242.6333333333337</v>
      </c>
      <c r="M56" s="267">
        <v>1231</v>
      </c>
      <c r="N56" s="267">
        <v>1221.05</v>
      </c>
      <c r="O56" s="267">
        <v>10405200</v>
      </c>
      <c r="P56" s="268">
        <v>-1.0630407911001236E-2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357.75</v>
      </c>
      <c r="F57" s="264">
        <v>356.16666666666669</v>
      </c>
      <c r="G57" s="266">
        <v>353.53333333333336</v>
      </c>
      <c r="H57" s="266">
        <v>349.31666666666666</v>
      </c>
      <c r="I57" s="266">
        <v>346.68333333333334</v>
      </c>
      <c r="J57" s="266">
        <v>360.38333333333338</v>
      </c>
      <c r="K57" s="266">
        <v>363.01666666666671</v>
      </c>
      <c r="L57" s="266">
        <v>367.23333333333341</v>
      </c>
      <c r="M57" s="267">
        <v>358.8</v>
      </c>
      <c r="N57" s="267">
        <v>351.95</v>
      </c>
      <c r="O57" s="267">
        <v>55448400</v>
      </c>
      <c r="P57" s="268">
        <v>-5.0493631773306201E-3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5638.85</v>
      </c>
      <c r="F58" s="264">
        <v>5624.6500000000005</v>
      </c>
      <c r="G58" s="266">
        <v>5543.3000000000011</v>
      </c>
      <c r="H58" s="266">
        <v>5447.7500000000009</v>
      </c>
      <c r="I58" s="266">
        <v>5366.4000000000015</v>
      </c>
      <c r="J58" s="266">
        <v>5720.2000000000007</v>
      </c>
      <c r="K58" s="266">
        <v>5801.5500000000011</v>
      </c>
      <c r="L58" s="266">
        <v>5897.1</v>
      </c>
      <c r="M58" s="267">
        <v>5706</v>
      </c>
      <c r="N58" s="267">
        <v>5529.1</v>
      </c>
      <c r="O58" s="267">
        <v>1090050</v>
      </c>
      <c r="P58" s="268">
        <v>5.2566053396043717E-3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2308.8000000000002</v>
      </c>
      <c r="F59" s="264">
        <v>2304.4</v>
      </c>
      <c r="G59" s="266">
        <v>2289.4</v>
      </c>
      <c r="H59" s="266">
        <v>2270</v>
      </c>
      <c r="I59" s="266">
        <v>2255</v>
      </c>
      <c r="J59" s="266">
        <v>2323.8000000000002</v>
      </c>
      <c r="K59" s="266">
        <v>2338.8000000000002</v>
      </c>
      <c r="L59" s="266">
        <v>2358.2000000000003</v>
      </c>
      <c r="M59" s="267">
        <v>2319.4</v>
      </c>
      <c r="N59" s="267">
        <v>2285</v>
      </c>
      <c r="O59" s="267">
        <v>4251450</v>
      </c>
      <c r="P59" s="268">
        <v>1.8701777926870177E-2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801.45</v>
      </c>
      <c r="F60" s="264">
        <v>799.5</v>
      </c>
      <c r="G60" s="266">
        <v>790.6</v>
      </c>
      <c r="H60" s="266">
        <v>779.75</v>
      </c>
      <c r="I60" s="266">
        <v>770.85</v>
      </c>
      <c r="J60" s="266">
        <v>810.35</v>
      </c>
      <c r="K60" s="266">
        <v>819.25000000000011</v>
      </c>
      <c r="L60" s="266">
        <v>830.1</v>
      </c>
      <c r="M60" s="267">
        <v>808.4</v>
      </c>
      <c r="N60" s="267">
        <v>788.65</v>
      </c>
      <c r="O60" s="267">
        <v>5244000</v>
      </c>
      <c r="P60" s="268">
        <v>6.5259117082533593E-3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1198.75</v>
      </c>
      <c r="F61" s="264">
        <v>1196.4333333333334</v>
      </c>
      <c r="G61" s="266">
        <v>1187.1166666666668</v>
      </c>
      <c r="H61" s="266">
        <v>1175.4833333333333</v>
      </c>
      <c r="I61" s="266">
        <v>1166.1666666666667</v>
      </c>
      <c r="J61" s="266">
        <v>1208.0666666666668</v>
      </c>
      <c r="K61" s="266">
        <v>1217.3833333333334</v>
      </c>
      <c r="L61" s="266">
        <v>1229.0166666666669</v>
      </c>
      <c r="M61" s="267">
        <v>1205.75</v>
      </c>
      <c r="N61" s="267">
        <v>1184.8</v>
      </c>
      <c r="O61" s="267">
        <v>1356600</v>
      </c>
      <c r="P61" s="268">
        <v>0.36864406779661019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297.89999999999998</v>
      </c>
      <c r="F62" s="264">
        <v>297.73333333333329</v>
      </c>
      <c r="G62" s="266">
        <v>295.56666666666661</v>
      </c>
      <c r="H62" s="266">
        <v>293.23333333333329</v>
      </c>
      <c r="I62" s="266">
        <v>291.06666666666661</v>
      </c>
      <c r="J62" s="266">
        <v>300.06666666666661</v>
      </c>
      <c r="K62" s="266">
        <v>302.23333333333323</v>
      </c>
      <c r="L62" s="266">
        <v>304.56666666666661</v>
      </c>
      <c r="M62" s="267">
        <v>299.89999999999998</v>
      </c>
      <c r="N62" s="267">
        <v>295.39999999999998</v>
      </c>
      <c r="O62" s="267">
        <v>11318400</v>
      </c>
      <c r="P62" s="268">
        <v>-3.4249731224082321E-2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154.1</v>
      </c>
      <c r="F63" s="264">
        <v>154.19999999999999</v>
      </c>
      <c r="G63" s="266">
        <v>151.34999999999997</v>
      </c>
      <c r="H63" s="266">
        <v>148.59999999999997</v>
      </c>
      <c r="I63" s="266">
        <v>145.74999999999994</v>
      </c>
      <c r="J63" s="266">
        <v>156.94999999999999</v>
      </c>
      <c r="K63" s="266">
        <v>159.80000000000001</v>
      </c>
      <c r="L63" s="266">
        <v>162.55000000000001</v>
      </c>
      <c r="M63" s="267">
        <v>157.05000000000001</v>
      </c>
      <c r="N63" s="267">
        <v>151.44999999999999</v>
      </c>
      <c r="O63" s="267">
        <v>29410000</v>
      </c>
      <c r="P63" s="268">
        <v>3.8672081935369945E-2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1963.35</v>
      </c>
      <c r="F64" s="264">
        <v>1964.6666666666667</v>
      </c>
      <c r="G64" s="266">
        <v>1938.6833333333334</v>
      </c>
      <c r="H64" s="266">
        <v>1914.0166666666667</v>
      </c>
      <c r="I64" s="266">
        <v>1888.0333333333333</v>
      </c>
      <c r="J64" s="266">
        <v>1989.3333333333335</v>
      </c>
      <c r="K64" s="266">
        <v>2015.3166666666666</v>
      </c>
      <c r="L64" s="266">
        <v>2039.9833333333336</v>
      </c>
      <c r="M64" s="267">
        <v>1990.65</v>
      </c>
      <c r="N64" s="267">
        <v>1940</v>
      </c>
      <c r="O64" s="267">
        <v>3590100</v>
      </c>
      <c r="P64" s="268">
        <v>-1.587171052631579E-2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553.85</v>
      </c>
      <c r="F65" s="264">
        <v>551.63333333333333</v>
      </c>
      <c r="G65" s="266">
        <v>548.2166666666667</v>
      </c>
      <c r="H65" s="266">
        <v>542.58333333333337</v>
      </c>
      <c r="I65" s="266">
        <v>539.16666666666674</v>
      </c>
      <c r="J65" s="266">
        <v>557.26666666666665</v>
      </c>
      <c r="K65" s="266">
        <v>560.68333333333339</v>
      </c>
      <c r="L65" s="266">
        <v>566.31666666666661</v>
      </c>
      <c r="M65" s="267">
        <v>555.04999999999995</v>
      </c>
      <c r="N65" s="267">
        <v>546</v>
      </c>
      <c r="O65" s="267">
        <v>18708750</v>
      </c>
      <c r="P65" s="268">
        <v>-1.0969404612436397E-2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2362.0500000000002</v>
      </c>
      <c r="F66" s="264">
        <v>2343.9166666666665</v>
      </c>
      <c r="G66" s="266">
        <v>2320.833333333333</v>
      </c>
      <c r="H66" s="266">
        <v>2279.6166666666663</v>
      </c>
      <c r="I66" s="266">
        <v>2256.5333333333328</v>
      </c>
      <c r="J66" s="266">
        <v>2385.1333333333332</v>
      </c>
      <c r="K66" s="266">
        <v>2408.2166666666662</v>
      </c>
      <c r="L66" s="266">
        <v>2449.4333333333334</v>
      </c>
      <c r="M66" s="267">
        <v>2367</v>
      </c>
      <c r="N66" s="267">
        <v>2302.6999999999998</v>
      </c>
      <c r="O66" s="267">
        <v>2388500</v>
      </c>
      <c r="P66" s="268">
        <v>-1.7078189300411523E-2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2242.9499999999998</v>
      </c>
      <c r="F67" s="264">
        <v>2241.5833333333335</v>
      </c>
      <c r="G67" s="266">
        <v>2213.416666666667</v>
      </c>
      <c r="H67" s="266">
        <v>2183.8833333333337</v>
      </c>
      <c r="I67" s="266">
        <v>2155.7166666666672</v>
      </c>
      <c r="J67" s="266">
        <v>2271.1166666666668</v>
      </c>
      <c r="K67" s="266">
        <v>2299.2833333333338</v>
      </c>
      <c r="L67" s="266">
        <v>2328.8166666666666</v>
      </c>
      <c r="M67" s="267">
        <v>2269.75</v>
      </c>
      <c r="N67" s="267">
        <v>2212.0500000000002</v>
      </c>
      <c r="O67" s="267">
        <v>2379300</v>
      </c>
      <c r="P67" s="268">
        <v>5.0741918388977215E-2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140.05000000000001</v>
      </c>
      <c r="F68" s="264">
        <v>140.18333333333331</v>
      </c>
      <c r="G68" s="266">
        <v>138.26666666666662</v>
      </c>
      <c r="H68" s="266">
        <v>136.48333333333332</v>
      </c>
      <c r="I68" s="266">
        <v>134.56666666666663</v>
      </c>
      <c r="J68" s="266">
        <v>141.96666666666661</v>
      </c>
      <c r="K68" s="266">
        <v>143.8833333333333</v>
      </c>
      <c r="L68" s="266">
        <v>145.6666666666666</v>
      </c>
      <c r="M68" s="267">
        <v>142.1</v>
      </c>
      <c r="N68" s="267">
        <v>138.4</v>
      </c>
      <c r="O68" s="267">
        <v>19138800</v>
      </c>
      <c r="P68" s="268">
        <v>-2.7885289367019169E-2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3764.35</v>
      </c>
      <c r="F69" s="264">
        <v>3782.8666666666668</v>
      </c>
      <c r="G69" s="266">
        <v>3729.8833333333337</v>
      </c>
      <c r="H69" s="266">
        <v>3695.416666666667</v>
      </c>
      <c r="I69" s="266">
        <v>3642.4333333333338</v>
      </c>
      <c r="J69" s="266">
        <v>3817.3333333333335</v>
      </c>
      <c r="K69" s="266">
        <v>3870.3166666666671</v>
      </c>
      <c r="L69" s="266">
        <v>3904.7833333333333</v>
      </c>
      <c r="M69" s="267">
        <v>3835.85</v>
      </c>
      <c r="N69" s="267">
        <v>3748.4</v>
      </c>
      <c r="O69" s="267">
        <v>2664800</v>
      </c>
      <c r="P69" s="268">
        <v>5.8973136226355111E-2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6061.1</v>
      </c>
      <c r="F70" s="264">
        <v>6080.1333333333341</v>
      </c>
      <c r="G70" s="266">
        <v>5969.3166666666684</v>
      </c>
      <c r="H70" s="266">
        <v>5877.5333333333347</v>
      </c>
      <c r="I70" s="266">
        <v>5766.716666666669</v>
      </c>
      <c r="J70" s="266">
        <v>6171.9166666666679</v>
      </c>
      <c r="K70" s="266">
        <v>6282.7333333333336</v>
      </c>
      <c r="L70" s="266">
        <v>6374.5166666666673</v>
      </c>
      <c r="M70" s="267">
        <v>6190.95</v>
      </c>
      <c r="N70" s="267">
        <v>5988.35</v>
      </c>
      <c r="O70" s="267">
        <v>1206200</v>
      </c>
      <c r="P70" s="268">
        <v>-2.3082530169271889E-2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652.20000000000005</v>
      </c>
      <c r="F71" s="264">
        <v>650.61666666666667</v>
      </c>
      <c r="G71" s="266">
        <v>644.23333333333335</v>
      </c>
      <c r="H71" s="266">
        <v>636.26666666666665</v>
      </c>
      <c r="I71" s="266">
        <v>629.88333333333333</v>
      </c>
      <c r="J71" s="266">
        <v>658.58333333333337</v>
      </c>
      <c r="K71" s="266">
        <v>664.96666666666681</v>
      </c>
      <c r="L71" s="266">
        <v>672.93333333333339</v>
      </c>
      <c r="M71" s="267">
        <v>657</v>
      </c>
      <c r="N71" s="267">
        <v>642.65</v>
      </c>
      <c r="O71" s="267">
        <v>42558450</v>
      </c>
      <c r="P71" s="268">
        <v>-8.4191911425495931E-3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5808.05</v>
      </c>
      <c r="F72" s="264">
        <v>5810.8</v>
      </c>
      <c r="G72" s="266">
        <v>5773.1500000000005</v>
      </c>
      <c r="H72" s="266">
        <v>5738.25</v>
      </c>
      <c r="I72" s="266">
        <v>5700.6</v>
      </c>
      <c r="J72" s="266">
        <v>5845.7000000000007</v>
      </c>
      <c r="K72" s="266">
        <v>5883.35</v>
      </c>
      <c r="L72" s="266">
        <v>5918.2500000000009</v>
      </c>
      <c r="M72" s="267">
        <v>5848.45</v>
      </c>
      <c r="N72" s="267">
        <v>5775.9</v>
      </c>
      <c r="O72" s="267">
        <v>2934250</v>
      </c>
      <c r="P72" s="268">
        <v>-6.4756422736699541E-3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4138.95</v>
      </c>
      <c r="F73" s="264">
        <v>4147.6000000000004</v>
      </c>
      <c r="G73" s="266">
        <v>4103.2000000000007</v>
      </c>
      <c r="H73" s="266">
        <v>4067.4500000000007</v>
      </c>
      <c r="I73" s="266">
        <v>4023.0500000000011</v>
      </c>
      <c r="J73" s="266">
        <v>4183.3500000000004</v>
      </c>
      <c r="K73" s="266">
        <v>4227.75</v>
      </c>
      <c r="L73" s="266">
        <v>4263.5</v>
      </c>
      <c r="M73" s="267">
        <v>4192</v>
      </c>
      <c r="N73" s="267">
        <v>4111.8500000000004</v>
      </c>
      <c r="O73" s="267">
        <v>3266550</v>
      </c>
      <c r="P73" s="268">
        <v>-1.6543730242360378E-2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3223.5</v>
      </c>
      <c r="F74" s="264">
        <v>3221.3666666666668</v>
      </c>
      <c r="G74" s="266">
        <v>3183.2333333333336</v>
      </c>
      <c r="H74" s="266">
        <v>3142.9666666666667</v>
      </c>
      <c r="I74" s="266">
        <v>3104.8333333333335</v>
      </c>
      <c r="J74" s="266">
        <v>3261.6333333333337</v>
      </c>
      <c r="K74" s="266">
        <v>3299.7666666666669</v>
      </c>
      <c r="L74" s="266">
        <v>3340.0333333333338</v>
      </c>
      <c r="M74" s="267">
        <v>3259.5</v>
      </c>
      <c r="N74" s="267">
        <v>3181.1</v>
      </c>
      <c r="O74" s="267">
        <v>2417800</v>
      </c>
      <c r="P74" s="268">
        <v>8.0363725731137869E-2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293.95</v>
      </c>
      <c r="F75" s="264">
        <v>294.7833333333333</v>
      </c>
      <c r="G75" s="266">
        <v>291.16666666666663</v>
      </c>
      <c r="H75" s="266">
        <v>288.38333333333333</v>
      </c>
      <c r="I75" s="266">
        <v>284.76666666666665</v>
      </c>
      <c r="J75" s="266">
        <v>297.56666666666661</v>
      </c>
      <c r="K75" s="266">
        <v>301.18333333333328</v>
      </c>
      <c r="L75" s="266">
        <v>303.96666666666658</v>
      </c>
      <c r="M75" s="267">
        <v>298.39999999999998</v>
      </c>
      <c r="N75" s="267">
        <v>292</v>
      </c>
      <c r="O75" s="267">
        <v>18010800</v>
      </c>
      <c r="P75" s="268">
        <v>-4.3781094527363187E-3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157.05000000000001</v>
      </c>
      <c r="F76" s="264">
        <v>157.25</v>
      </c>
      <c r="G76" s="266">
        <v>154.75</v>
      </c>
      <c r="H76" s="266">
        <v>152.44999999999999</v>
      </c>
      <c r="I76" s="266">
        <v>149.94999999999999</v>
      </c>
      <c r="J76" s="266">
        <v>159.55000000000001</v>
      </c>
      <c r="K76" s="266">
        <v>162.05000000000001</v>
      </c>
      <c r="L76" s="266">
        <v>164.35000000000002</v>
      </c>
      <c r="M76" s="267">
        <v>159.75</v>
      </c>
      <c r="N76" s="267">
        <v>154.94999999999999</v>
      </c>
      <c r="O76" s="267">
        <v>98970000</v>
      </c>
      <c r="P76" s="268">
        <v>-7.2228732130302314E-2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141.19999999999999</v>
      </c>
      <c r="F77" s="264">
        <v>141.71666666666667</v>
      </c>
      <c r="G77" s="266">
        <v>139.58333333333334</v>
      </c>
      <c r="H77" s="266">
        <v>137.96666666666667</v>
      </c>
      <c r="I77" s="266">
        <v>135.83333333333334</v>
      </c>
      <c r="J77" s="266">
        <v>143.33333333333334</v>
      </c>
      <c r="K77" s="266">
        <v>145.46666666666667</v>
      </c>
      <c r="L77" s="266">
        <v>147.08333333333334</v>
      </c>
      <c r="M77" s="267">
        <v>143.85</v>
      </c>
      <c r="N77" s="267">
        <v>140.1</v>
      </c>
      <c r="O77" s="267">
        <v>165386250</v>
      </c>
      <c r="P77" s="268">
        <v>1.6600265604249667E-4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783.9</v>
      </c>
      <c r="F78" s="264">
        <v>783.63333333333333</v>
      </c>
      <c r="G78" s="266">
        <v>776.26666666666665</v>
      </c>
      <c r="H78" s="266">
        <v>768.63333333333333</v>
      </c>
      <c r="I78" s="266">
        <v>761.26666666666665</v>
      </c>
      <c r="J78" s="266">
        <v>791.26666666666665</v>
      </c>
      <c r="K78" s="266">
        <v>798.63333333333321</v>
      </c>
      <c r="L78" s="266">
        <v>806.26666666666665</v>
      </c>
      <c r="M78" s="267">
        <v>791</v>
      </c>
      <c r="N78" s="267">
        <v>776</v>
      </c>
      <c r="O78" s="267">
        <v>11699325</v>
      </c>
      <c r="P78" s="268">
        <v>-6.8927318604221797E-3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62.4</v>
      </c>
      <c r="F79" s="264">
        <v>62.716666666666669</v>
      </c>
      <c r="G79" s="266">
        <v>61.033333333333331</v>
      </c>
      <c r="H79" s="266">
        <v>59.666666666666664</v>
      </c>
      <c r="I79" s="266">
        <v>57.983333333333327</v>
      </c>
      <c r="J79" s="266">
        <v>64.083333333333343</v>
      </c>
      <c r="K79" s="266">
        <v>65.76666666666668</v>
      </c>
      <c r="L79" s="266">
        <v>67.13333333333334</v>
      </c>
      <c r="M79" s="267">
        <v>64.400000000000006</v>
      </c>
      <c r="N79" s="267">
        <v>61.35</v>
      </c>
      <c r="O79" s="267">
        <v>134201250</v>
      </c>
      <c r="P79" s="268">
        <v>2.6897537194250651E-3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715.55</v>
      </c>
      <c r="F80" s="264">
        <v>714.9</v>
      </c>
      <c r="G80" s="266">
        <v>706.09999999999991</v>
      </c>
      <c r="H80" s="266">
        <v>696.65</v>
      </c>
      <c r="I80" s="266">
        <v>687.84999999999991</v>
      </c>
      <c r="J80" s="266">
        <v>724.34999999999991</v>
      </c>
      <c r="K80" s="266">
        <v>733.14999999999986</v>
      </c>
      <c r="L80" s="266">
        <v>742.59999999999991</v>
      </c>
      <c r="M80" s="267">
        <v>723.7</v>
      </c>
      <c r="N80" s="267">
        <v>705.45</v>
      </c>
      <c r="O80" s="267">
        <v>7904000</v>
      </c>
      <c r="P80" s="268">
        <v>-3.6297352987795212E-2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1049.25</v>
      </c>
      <c r="F81" s="264">
        <v>1049.0166666666667</v>
      </c>
      <c r="G81" s="266">
        <v>1040.9333333333334</v>
      </c>
      <c r="H81" s="266">
        <v>1032.6166666666668</v>
      </c>
      <c r="I81" s="266">
        <v>1024.5333333333335</v>
      </c>
      <c r="J81" s="266">
        <v>1057.3333333333333</v>
      </c>
      <c r="K81" s="266">
        <v>1065.4166666666667</v>
      </c>
      <c r="L81" s="266">
        <v>1073.7333333333331</v>
      </c>
      <c r="M81" s="267">
        <v>1057.0999999999999</v>
      </c>
      <c r="N81" s="267">
        <v>1040.7</v>
      </c>
      <c r="O81" s="267">
        <v>8366500</v>
      </c>
      <c r="P81" s="268">
        <v>-1.2511065210976689E-2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1913.25</v>
      </c>
      <c r="F82" s="264">
        <v>1907.6333333333332</v>
      </c>
      <c r="G82" s="266">
        <v>1876.9166666666665</v>
      </c>
      <c r="H82" s="266">
        <v>1840.5833333333333</v>
      </c>
      <c r="I82" s="266">
        <v>1809.8666666666666</v>
      </c>
      <c r="J82" s="266">
        <v>1943.9666666666665</v>
      </c>
      <c r="K82" s="266">
        <v>1974.6833333333332</v>
      </c>
      <c r="L82" s="266">
        <v>2011.0166666666664</v>
      </c>
      <c r="M82" s="267">
        <v>1938.35</v>
      </c>
      <c r="N82" s="267">
        <v>1871.3</v>
      </c>
      <c r="O82" s="267">
        <v>3623775</v>
      </c>
      <c r="P82" s="268">
        <v>-9.3494351382937286E-3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391.7</v>
      </c>
      <c r="F83" s="264">
        <v>391.66666666666669</v>
      </c>
      <c r="G83" s="266">
        <v>385.58333333333337</v>
      </c>
      <c r="H83" s="266">
        <v>379.4666666666667</v>
      </c>
      <c r="I83" s="266">
        <v>373.38333333333338</v>
      </c>
      <c r="J83" s="266">
        <v>397.78333333333336</v>
      </c>
      <c r="K83" s="266">
        <v>403.86666666666673</v>
      </c>
      <c r="L83" s="266">
        <v>409.98333333333335</v>
      </c>
      <c r="M83" s="267">
        <v>397.75</v>
      </c>
      <c r="N83" s="267">
        <v>385.55</v>
      </c>
      <c r="O83" s="267">
        <v>10468000</v>
      </c>
      <c r="P83" s="268">
        <v>-1.911544227886057E-2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2080</v>
      </c>
      <c r="F84" s="264">
        <v>2070.4500000000003</v>
      </c>
      <c r="G84" s="266">
        <v>2057.9000000000005</v>
      </c>
      <c r="H84" s="266">
        <v>2035.8000000000002</v>
      </c>
      <c r="I84" s="266">
        <v>2023.2500000000005</v>
      </c>
      <c r="J84" s="266">
        <v>2092.5500000000006</v>
      </c>
      <c r="K84" s="266">
        <v>2105.1000000000008</v>
      </c>
      <c r="L84" s="266">
        <v>2127.2000000000007</v>
      </c>
      <c r="M84" s="267">
        <v>2083</v>
      </c>
      <c r="N84" s="267">
        <v>2048.35</v>
      </c>
      <c r="O84" s="267">
        <v>9826325</v>
      </c>
      <c r="P84" s="268">
        <v>-3.0841887137969255E-3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446.85</v>
      </c>
      <c r="F85" s="264">
        <v>444.81666666666666</v>
      </c>
      <c r="G85" s="266">
        <v>442.2833333333333</v>
      </c>
      <c r="H85" s="266">
        <v>437.71666666666664</v>
      </c>
      <c r="I85" s="266">
        <v>435.18333333333328</v>
      </c>
      <c r="J85" s="266">
        <v>449.38333333333333</v>
      </c>
      <c r="K85" s="266">
        <v>451.91666666666674</v>
      </c>
      <c r="L85" s="266">
        <v>456.48333333333335</v>
      </c>
      <c r="M85" s="267">
        <v>447.35</v>
      </c>
      <c r="N85" s="267">
        <v>440.25</v>
      </c>
      <c r="O85" s="267">
        <v>6805000</v>
      </c>
      <c r="P85" s="268">
        <v>-3.4751773049645392E-2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2568.5</v>
      </c>
      <c r="F86" s="264">
        <v>2555.6333333333337</v>
      </c>
      <c r="G86" s="266">
        <v>2527.9166666666674</v>
      </c>
      <c r="H86" s="266">
        <v>2487.3333333333339</v>
      </c>
      <c r="I86" s="266">
        <v>2459.6166666666677</v>
      </c>
      <c r="J86" s="266">
        <v>2596.2166666666672</v>
      </c>
      <c r="K86" s="266">
        <v>2623.9333333333334</v>
      </c>
      <c r="L86" s="266">
        <v>2664.5166666666669</v>
      </c>
      <c r="M86" s="267">
        <v>2583.35</v>
      </c>
      <c r="N86" s="267">
        <v>2515.0500000000002</v>
      </c>
      <c r="O86" s="267">
        <v>5926200</v>
      </c>
      <c r="P86" s="268">
        <v>-4.2601657538894007E-2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1325.9</v>
      </c>
      <c r="F87" s="264">
        <v>1322.4333333333334</v>
      </c>
      <c r="G87" s="266">
        <v>1315.2666666666669</v>
      </c>
      <c r="H87" s="266">
        <v>1304.6333333333334</v>
      </c>
      <c r="I87" s="266">
        <v>1297.4666666666669</v>
      </c>
      <c r="J87" s="266">
        <v>1333.0666666666668</v>
      </c>
      <c r="K87" s="266">
        <v>1340.2333333333333</v>
      </c>
      <c r="L87" s="266">
        <v>1350.8666666666668</v>
      </c>
      <c r="M87" s="267">
        <v>1329.6</v>
      </c>
      <c r="N87" s="267">
        <v>1311.8</v>
      </c>
      <c r="O87" s="267">
        <v>6073500</v>
      </c>
      <c r="P87" s="268">
        <v>1.8530940801609927E-2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1322.95</v>
      </c>
      <c r="F88" s="264">
        <v>1328.7333333333333</v>
      </c>
      <c r="G88" s="266">
        <v>1308.5666666666666</v>
      </c>
      <c r="H88" s="266">
        <v>1294.1833333333332</v>
      </c>
      <c r="I88" s="266">
        <v>1274.0166666666664</v>
      </c>
      <c r="J88" s="266">
        <v>1343.1166666666668</v>
      </c>
      <c r="K88" s="266">
        <v>1363.2833333333333</v>
      </c>
      <c r="L88" s="266">
        <v>1377.666666666667</v>
      </c>
      <c r="M88" s="267">
        <v>1348.9</v>
      </c>
      <c r="N88" s="267">
        <v>1314.35</v>
      </c>
      <c r="O88" s="267">
        <v>12591600</v>
      </c>
      <c r="P88" s="268">
        <v>3.7489906563617489E-2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3037.95</v>
      </c>
      <c r="F89" s="264">
        <v>3012.5</v>
      </c>
      <c r="G89" s="266">
        <v>2976</v>
      </c>
      <c r="H89" s="266">
        <v>2914.05</v>
      </c>
      <c r="I89" s="266">
        <v>2877.55</v>
      </c>
      <c r="J89" s="266">
        <v>3074.45</v>
      </c>
      <c r="K89" s="266">
        <v>3110.95</v>
      </c>
      <c r="L89" s="266">
        <v>3172.8999999999996</v>
      </c>
      <c r="M89" s="267">
        <v>3049</v>
      </c>
      <c r="N89" s="267">
        <v>2950.55</v>
      </c>
      <c r="O89" s="267">
        <v>2537100</v>
      </c>
      <c r="P89" s="268">
        <v>5.1211932877563704E-2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1626.45</v>
      </c>
      <c r="F90" s="264">
        <v>1628.7333333333336</v>
      </c>
      <c r="G90" s="266">
        <v>1618.1166666666672</v>
      </c>
      <c r="H90" s="266">
        <v>1609.7833333333338</v>
      </c>
      <c r="I90" s="266">
        <v>1599.1666666666674</v>
      </c>
      <c r="J90" s="266">
        <v>1637.0666666666671</v>
      </c>
      <c r="K90" s="266">
        <v>1647.6833333333334</v>
      </c>
      <c r="L90" s="266">
        <v>1656.0166666666669</v>
      </c>
      <c r="M90" s="267">
        <v>1639.35</v>
      </c>
      <c r="N90" s="267">
        <v>1620.4</v>
      </c>
      <c r="O90" s="267">
        <v>130350000</v>
      </c>
      <c r="P90" s="268">
        <v>-5.8249456605962834E-2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675.05</v>
      </c>
      <c r="F91" s="264">
        <v>677.16666666666663</v>
      </c>
      <c r="G91" s="266">
        <v>670.0333333333333</v>
      </c>
      <c r="H91" s="266">
        <v>665.01666666666665</v>
      </c>
      <c r="I91" s="266">
        <v>657.88333333333333</v>
      </c>
      <c r="J91" s="266">
        <v>682.18333333333328</v>
      </c>
      <c r="K91" s="266">
        <v>689.31666666666672</v>
      </c>
      <c r="L91" s="266">
        <v>694.33333333333326</v>
      </c>
      <c r="M91" s="267">
        <v>684.3</v>
      </c>
      <c r="N91" s="267">
        <v>672.15</v>
      </c>
      <c r="O91" s="267">
        <v>16549500</v>
      </c>
      <c r="P91" s="268">
        <v>3.7014061207609597E-2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3820.55</v>
      </c>
      <c r="F92" s="264">
        <v>3816.7166666666667</v>
      </c>
      <c r="G92" s="266">
        <v>3792.4333333333334</v>
      </c>
      <c r="H92" s="266">
        <v>3764.3166666666666</v>
      </c>
      <c r="I92" s="266">
        <v>3740.0333333333333</v>
      </c>
      <c r="J92" s="266">
        <v>3844.8333333333335</v>
      </c>
      <c r="K92" s="266">
        <v>3869.1166666666672</v>
      </c>
      <c r="L92" s="266">
        <v>3897.2333333333336</v>
      </c>
      <c r="M92" s="267">
        <v>3841</v>
      </c>
      <c r="N92" s="267">
        <v>3788.6</v>
      </c>
      <c r="O92" s="267">
        <v>3824700</v>
      </c>
      <c r="P92" s="268">
        <v>8.3043340714963627E-3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523.4</v>
      </c>
      <c r="F93" s="264">
        <v>524.13333333333333</v>
      </c>
      <c r="G93" s="266">
        <v>517.76666666666665</v>
      </c>
      <c r="H93" s="266">
        <v>512.13333333333333</v>
      </c>
      <c r="I93" s="266">
        <v>505.76666666666665</v>
      </c>
      <c r="J93" s="266">
        <v>529.76666666666665</v>
      </c>
      <c r="K93" s="266">
        <v>536.13333333333321</v>
      </c>
      <c r="L93" s="266">
        <v>541.76666666666665</v>
      </c>
      <c r="M93" s="267">
        <v>530.5</v>
      </c>
      <c r="N93" s="267">
        <v>518.5</v>
      </c>
      <c r="O93" s="267">
        <v>37462600</v>
      </c>
      <c r="P93" s="268">
        <v>-2.5563526455700814E-2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179</v>
      </c>
      <c r="F94" s="264">
        <v>178.35</v>
      </c>
      <c r="G94" s="266">
        <v>174.7</v>
      </c>
      <c r="H94" s="266">
        <v>170.4</v>
      </c>
      <c r="I94" s="266">
        <v>166.75</v>
      </c>
      <c r="J94" s="266">
        <v>182.64999999999998</v>
      </c>
      <c r="K94" s="266">
        <v>186.3</v>
      </c>
      <c r="L94" s="266">
        <v>190.59999999999997</v>
      </c>
      <c r="M94" s="267">
        <v>182</v>
      </c>
      <c r="N94" s="267">
        <v>174.05</v>
      </c>
      <c r="O94" s="267">
        <v>36151300</v>
      </c>
      <c r="P94" s="268">
        <v>1.5029761904761905E-2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383.25</v>
      </c>
      <c r="F95" s="264">
        <v>383.68333333333339</v>
      </c>
      <c r="G95" s="266">
        <v>374.6666666666668</v>
      </c>
      <c r="H95" s="266">
        <v>366.08333333333343</v>
      </c>
      <c r="I95" s="266">
        <v>357.06666666666683</v>
      </c>
      <c r="J95" s="266">
        <v>392.26666666666677</v>
      </c>
      <c r="K95" s="266">
        <v>401.28333333333342</v>
      </c>
      <c r="L95" s="266">
        <v>409.86666666666673</v>
      </c>
      <c r="M95" s="267">
        <v>392.7</v>
      </c>
      <c r="N95" s="267">
        <v>375.1</v>
      </c>
      <c r="O95" s="267">
        <v>37543500</v>
      </c>
      <c r="P95" s="268">
        <v>-7.8711985688729877E-2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2575.9</v>
      </c>
      <c r="F96" s="264">
        <v>2596.9</v>
      </c>
      <c r="G96" s="266">
        <v>2549.1000000000004</v>
      </c>
      <c r="H96" s="266">
        <v>2522.3000000000002</v>
      </c>
      <c r="I96" s="266">
        <v>2474.5000000000005</v>
      </c>
      <c r="J96" s="266">
        <v>2623.7000000000003</v>
      </c>
      <c r="K96" s="266">
        <v>2671.5000000000005</v>
      </c>
      <c r="L96" s="266">
        <v>2698.3</v>
      </c>
      <c r="M96" s="267">
        <v>2644.7</v>
      </c>
      <c r="N96" s="267">
        <v>2570.1</v>
      </c>
      <c r="O96" s="267">
        <v>9023700</v>
      </c>
      <c r="P96" s="268">
        <v>9.1592296852982622E-3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197.55</v>
      </c>
      <c r="F97" s="264">
        <v>198.29999999999998</v>
      </c>
      <c r="G97" s="266">
        <v>194.09999999999997</v>
      </c>
      <c r="H97" s="266">
        <v>190.64999999999998</v>
      </c>
      <c r="I97" s="266">
        <v>186.44999999999996</v>
      </c>
      <c r="J97" s="266">
        <v>201.74999999999997</v>
      </c>
      <c r="K97" s="266">
        <v>205.94999999999996</v>
      </c>
      <c r="L97" s="266">
        <v>209.39999999999998</v>
      </c>
      <c r="M97" s="267">
        <v>202.5</v>
      </c>
      <c r="N97" s="267">
        <v>194.85</v>
      </c>
      <c r="O97" s="267">
        <v>62928900</v>
      </c>
      <c r="P97" s="268">
        <v>-3.1323598681111633E-2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1016.55</v>
      </c>
      <c r="F98" s="264">
        <v>1011.8000000000001</v>
      </c>
      <c r="G98" s="266">
        <v>1004.1500000000001</v>
      </c>
      <c r="H98" s="266">
        <v>991.75</v>
      </c>
      <c r="I98" s="266">
        <v>984.1</v>
      </c>
      <c r="J98" s="266">
        <v>1024.2000000000003</v>
      </c>
      <c r="K98" s="266">
        <v>1031.8499999999999</v>
      </c>
      <c r="L98" s="266">
        <v>1044.2500000000002</v>
      </c>
      <c r="M98" s="267">
        <v>1019.45</v>
      </c>
      <c r="N98" s="267">
        <v>999.4</v>
      </c>
      <c r="O98" s="267">
        <v>84583800</v>
      </c>
      <c r="P98" s="268">
        <v>-8.1473485769885667E-2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1471.25</v>
      </c>
      <c r="F99" s="264">
        <v>1476.0333333333335</v>
      </c>
      <c r="G99" s="266">
        <v>1458.5166666666671</v>
      </c>
      <c r="H99" s="266">
        <v>1445.7833333333335</v>
      </c>
      <c r="I99" s="266">
        <v>1428.2666666666671</v>
      </c>
      <c r="J99" s="266">
        <v>1488.7666666666671</v>
      </c>
      <c r="K99" s="266">
        <v>1506.2833333333335</v>
      </c>
      <c r="L99" s="266">
        <v>1519.0166666666671</v>
      </c>
      <c r="M99" s="267">
        <v>1493.55</v>
      </c>
      <c r="N99" s="267">
        <v>1463.3</v>
      </c>
      <c r="O99" s="267">
        <v>2702000</v>
      </c>
      <c r="P99" s="268">
        <v>-1.4947138169886985E-2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547.25</v>
      </c>
      <c r="F100" s="264">
        <v>553.25</v>
      </c>
      <c r="G100" s="266">
        <v>539.5</v>
      </c>
      <c r="H100" s="266">
        <v>531.75</v>
      </c>
      <c r="I100" s="266">
        <v>518</v>
      </c>
      <c r="J100" s="266">
        <v>561</v>
      </c>
      <c r="K100" s="266">
        <v>574.75</v>
      </c>
      <c r="L100" s="266">
        <v>582.5</v>
      </c>
      <c r="M100" s="267">
        <v>567</v>
      </c>
      <c r="N100" s="267">
        <v>545.5</v>
      </c>
      <c r="O100" s="267">
        <v>11718000</v>
      </c>
      <c r="P100" s="268">
        <v>0.17544387601564851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13.2</v>
      </c>
      <c r="F101" s="264">
        <v>13.200000000000001</v>
      </c>
      <c r="G101" s="266">
        <v>12.900000000000002</v>
      </c>
      <c r="H101" s="266">
        <v>12.600000000000001</v>
      </c>
      <c r="I101" s="266">
        <v>12.300000000000002</v>
      </c>
      <c r="J101" s="266">
        <v>13.500000000000002</v>
      </c>
      <c r="K101" s="266">
        <v>13.800000000000002</v>
      </c>
      <c r="L101" s="266">
        <v>14.100000000000001</v>
      </c>
      <c r="M101" s="267">
        <v>13.5</v>
      </c>
      <c r="N101" s="267">
        <v>12.9</v>
      </c>
      <c r="O101" s="267">
        <v>1728880000</v>
      </c>
      <c r="P101" s="268">
        <v>1.4934485511670502E-2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124.5</v>
      </c>
      <c r="F102" s="264">
        <v>123.95</v>
      </c>
      <c r="G102" s="266">
        <v>122.15</v>
      </c>
      <c r="H102" s="266">
        <v>119.8</v>
      </c>
      <c r="I102" s="266">
        <v>118</v>
      </c>
      <c r="J102" s="266">
        <v>126.30000000000001</v>
      </c>
      <c r="K102" s="266">
        <v>128.1</v>
      </c>
      <c r="L102" s="266">
        <v>130.45000000000002</v>
      </c>
      <c r="M102" s="267">
        <v>125.75</v>
      </c>
      <c r="N102" s="267">
        <v>121.6</v>
      </c>
      <c r="O102" s="267">
        <v>73055000</v>
      </c>
      <c r="P102" s="268">
        <v>6.6138477437133998E-3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89.35</v>
      </c>
      <c r="F103" s="264">
        <v>88.84999999999998</v>
      </c>
      <c r="G103" s="266">
        <v>87.349999999999966</v>
      </c>
      <c r="H103" s="266">
        <v>85.34999999999998</v>
      </c>
      <c r="I103" s="266">
        <v>83.849999999999966</v>
      </c>
      <c r="J103" s="266">
        <v>90.849999999999966</v>
      </c>
      <c r="K103" s="266">
        <v>92.35</v>
      </c>
      <c r="L103" s="266">
        <v>94.349999999999966</v>
      </c>
      <c r="M103" s="267">
        <v>90.35</v>
      </c>
      <c r="N103" s="267">
        <v>86.85</v>
      </c>
      <c r="O103" s="267">
        <v>277800000</v>
      </c>
      <c r="P103" s="268">
        <v>7.1785947356971941E-3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144.75</v>
      </c>
      <c r="F104" s="264">
        <v>146.08333333333334</v>
      </c>
      <c r="G104" s="266">
        <v>142.4666666666667</v>
      </c>
      <c r="H104" s="266">
        <v>140.18333333333337</v>
      </c>
      <c r="I104" s="266">
        <v>136.56666666666672</v>
      </c>
      <c r="J104" s="266">
        <v>148.36666666666667</v>
      </c>
      <c r="K104" s="266">
        <v>151.98333333333329</v>
      </c>
      <c r="L104" s="266">
        <v>154.26666666666665</v>
      </c>
      <c r="M104" s="267">
        <v>149.69999999999999</v>
      </c>
      <c r="N104" s="267">
        <v>143.80000000000001</v>
      </c>
      <c r="O104" s="267">
        <v>62317500</v>
      </c>
      <c r="P104" s="268">
        <v>2.6309288537549408E-2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405.9</v>
      </c>
      <c r="F105" s="264">
        <v>404.8</v>
      </c>
      <c r="G105" s="266">
        <v>401.6</v>
      </c>
      <c r="H105" s="266">
        <v>397.3</v>
      </c>
      <c r="I105" s="266">
        <v>394.1</v>
      </c>
      <c r="J105" s="266">
        <v>409.1</v>
      </c>
      <c r="K105" s="266">
        <v>412.29999999999995</v>
      </c>
      <c r="L105" s="266">
        <v>416.6</v>
      </c>
      <c r="M105" s="267">
        <v>408</v>
      </c>
      <c r="N105" s="267">
        <v>400.5</v>
      </c>
      <c r="O105" s="267">
        <v>16050375</v>
      </c>
      <c r="P105" s="268">
        <v>-2.4649064171122996E-2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436.5</v>
      </c>
      <c r="F106" s="264">
        <v>436.84999999999997</v>
      </c>
      <c r="G106" s="266">
        <v>431.09999999999991</v>
      </c>
      <c r="H106" s="266">
        <v>425.69999999999993</v>
      </c>
      <c r="I106" s="266">
        <v>419.94999999999987</v>
      </c>
      <c r="J106" s="266">
        <v>442.24999999999994</v>
      </c>
      <c r="K106" s="266">
        <v>448.00000000000006</v>
      </c>
      <c r="L106" s="266">
        <v>453.4</v>
      </c>
      <c r="M106" s="267">
        <v>442.6</v>
      </c>
      <c r="N106" s="267">
        <v>431.45</v>
      </c>
      <c r="O106" s="267">
        <v>18950000</v>
      </c>
      <c r="P106" s="268">
        <v>1.5106063852581958E-2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255.2</v>
      </c>
      <c r="F107" s="264">
        <v>252.91666666666666</v>
      </c>
      <c r="G107" s="266">
        <v>248.2833333333333</v>
      </c>
      <c r="H107" s="266">
        <v>241.36666666666665</v>
      </c>
      <c r="I107" s="266">
        <v>236.73333333333329</v>
      </c>
      <c r="J107" s="266">
        <v>259.83333333333331</v>
      </c>
      <c r="K107" s="266">
        <v>264.4666666666667</v>
      </c>
      <c r="L107" s="266">
        <v>271.38333333333333</v>
      </c>
      <c r="M107" s="267">
        <v>257.55</v>
      </c>
      <c r="N107" s="267">
        <v>246</v>
      </c>
      <c r="O107" s="267">
        <v>26494400</v>
      </c>
      <c r="P107" s="268">
        <v>-7.1167141114274093E-2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2615.9499999999998</v>
      </c>
      <c r="F108" s="264">
        <v>2621.1666666666665</v>
      </c>
      <c r="G108" s="266">
        <v>2589.7833333333328</v>
      </c>
      <c r="H108" s="266">
        <v>2563.6166666666663</v>
      </c>
      <c r="I108" s="266">
        <v>2532.2333333333327</v>
      </c>
      <c r="J108" s="266">
        <v>2647.333333333333</v>
      </c>
      <c r="K108" s="266">
        <v>2678.7166666666672</v>
      </c>
      <c r="L108" s="266">
        <v>2704.8833333333332</v>
      </c>
      <c r="M108" s="267">
        <v>2652.55</v>
      </c>
      <c r="N108" s="267">
        <v>2595</v>
      </c>
      <c r="O108" s="267">
        <v>1075800</v>
      </c>
      <c r="P108" s="268">
        <v>4.4263249854397203E-2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2854.3</v>
      </c>
      <c r="F109" s="264">
        <v>2839.1166666666668</v>
      </c>
      <c r="G109" s="266">
        <v>2811.2333333333336</v>
      </c>
      <c r="H109" s="266">
        <v>2768.166666666667</v>
      </c>
      <c r="I109" s="266">
        <v>2740.2833333333338</v>
      </c>
      <c r="J109" s="266">
        <v>2882.1833333333334</v>
      </c>
      <c r="K109" s="266">
        <v>2910.0666666666666</v>
      </c>
      <c r="L109" s="266">
        <v>2953.1333333333332</v>
      </c>
      <c r="M109" s="267">
        <v>2867</v>
      </c>
      <c r="N109" s="267">
        <v>2796.05</v>
      </c>
      <c r="O109" s="267">
        <v>6411600</v>
      </c>
      <c r="P109" s="268">
        <v>1.4429466489462693E-2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1511.6</v>
      </c>
      <c r="F110" s="264">
        <v>1513.6666666666667</v>
      </c>
      <c r="G110" s="266">
        <v>1492.4333333333334</v>
      </c>
      <c r="H110" s="266">
        <v>1473.2666666666667</v>
      </c>
      <c r="I110" s="266">
        <v>1452.0333333333333</v>
      </c>
      <c r="J110" s="266">
        <v>1532.8333333333335</v>
      </c>
      <c r="K110" s="266">
        <v>1554.0666666666666</v>
      </c>
      <c r="L110" s="266">
        <v>1573.2333333333336</v>
      </c>
      <c r="M110" s="267">
        <v>1534.9</v>
      </c>
      <c r="N110" s="267">
        <v>1494.5</v>
      </c>
      <c r="O110" s="267">
        <v>20888500</v>
      </c>
      <c r="P110" s="268">
        <v>-2.8170652275053502E-2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187.15</v>
      </c>
      <c r="F111" s="264">
        <v>187.35</v>
      </c>
      <c r="G111" s="266">
        <v>185</v>
      </c>
      <c r="H111" s="266">
        <v>182.85</v>
      </c>
      <c r="I111" s="266">
        <v>180.5</v>
      </c>
      <c r="J111" s="266">
        <v>189.5</v>
      </c>
      <c r="K111" s="266">
        <v>191.84999999999997</v>
      </c>
      <c r="L111" s="266">
        <v>194</v>
      </c>
      <c r="M111" s="267">
        <v>189.7</v>
      </c>
      <c r="N111" s="267">
        <v>185.2</v>
      </c>
      <c r="O111" s="267">
        <v>70026400</v>
      </c>
      <c r="P111" s="268">
        <v>1.8343634116192831E-2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1459.5</v>
      </c>
      <c r="F112" s="264">
        <v>1460.7333333333333</v>
      </c>
      <c r="G112" s="266">
        <v>1447.2666666666667</v>
      </c>
      <c r="H112" s="266">
        <v>1435.0333333333333</v>
      </c>
      <c r="I112" s="266">
        <v>1421.5666666666666</v>
      </c>
      <c r="J112" s="266">
        <v>1472.9666666666667</v>
      </c>
      <c r="K112" s="266">
        <v>1486.4333333333334</v>
      </c>
      <c r="L112" s="266">
        <v>1498.6666666666667</v>
      </c>
      <c r="M112" s="267">
        <v>1474.2</v>
      </c>
      <c r="N112" s="267">
        <v>1448.5</v>
      </c>
      <c r="O112" s="267">
        <v>26792800</v>
      </c>
      <c r="P112" s="268">
        <v>4.4553606237816762E-2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118.3</v>
      </c>
      <c r="F113" s="264">
        <v>117.86666666666667</v>
      </c>
      <c r="G113" s="266">
        <v>116.28333333333335</v>
      </c>
      <c r="H113" s="266">
        <v>114.26666666666667</v>
      </c>
      <c r="I113" s="266">
        <v>112.68333333333334</v>
      </c>
      <c r="J113" s="266">
        <v>119.88333333333335</v>
      </c>
      <c r="K113" s="266">
        <v>121.46666666666667</v>
      </c>
      <c r="L113" s="266">
        <v>123.48333333333336</v>
      </c>
      <c r="M113" s="267">
        <v>119.45</v>
      </c>
      <c r="N113" s="267">
        <v>115.85</v>
      </c>
      <c r="O113" s="267">
        <v>142642500</v>
      </c>
      <c r="P113" s="268">
        <v>-2.0290631487309984E-2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1138.7</v>
      </c>
      <c r="F114" s="264">
        <v>1139.2</v>
      </c>
      <c r="G114" s="266">
        <v>1130.2</v>
      </c>
      <c r="H114" s="266">
        <v>1121.7</v>
      </c>
      <c r="I114" s="266">
        <v>1112.7</v>
      </c>
      <c r="J114" s="266">
        <v>1147.7</v>
      </c>
      <c r="K114" s="266">
        <v>1156.7</v>
      </c>
      <c r="L114" s="266">
        <v>1165.2</v>
      </c>
      <c r="M114" s="267">
        <v>1148.2</v>
      </c>
      <c r="N114" s="267">
        <v>1130.7</v>
      </c>
      <c r="O114" s="267">
        <v>1952600</v>
      </c>
      <c r="P114" s="268">
        <v>9.4086021505376347E-3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718.15</v>
      </c>
      <c r="F115" s="264">
        <v>720.55000000000007</v>
      </c>
      <c r="G115" s="266">
        <v>708.60000000000014</v>
      </c>
      <c r="H115" s="266">
        <v>699.05000000000007</v>
      </c>
      <c r="I115" s="266">
        <v>687.10000000000014</v>
      </c>
      <c r="J115" s="266">
        <v>730.10000000000014</v>
      </c>
      <c r="K115" s="266">
        <v>742.05000000000018</v>
      </c>
      <c r="L115" s="266">
        <v>751.60000000000014</v>
      </c>
      <c r="M115" s="267">
        <v>732.5</v>
      </c>
      <c r="N115" s="267">
        <v>711</v>
      </c>
      <c r="O115" s="267">
        <v>15282750</v>
      </c>
      <c r="P115" s="268">
        <v>9.4155233978575462E-2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454.4</v>
      </c>
      <c r="F116" s="264">
        <v>455.95</v>
      </c>
      <c r="G116" s="266">
        <v>451.4</v>
      </c>
      <c r="H116" s="266">
        <v>448.4</v>
      </c>
      <c r="I116" s="266">
        <v>443.84999999999997</v>
      </c>
      <c r="J116" s="266">
        <v>458.95</v>
      </c>
      <c r="K116" s="266">
        <v>463.50000000000006</v>
      </c>
      <c r="L116" s="266">
        <v>466.5</v>
      </c>
      <c r="M116" s="267">
        <v>460.5</v>
      </c>
      <c r="N116" s="267">
        <v>452.95</v>
      </c>
      <c r="O116" s="267">
        <v>70380800</v>
      </c>
      <c r="P116" s="268">
        <v>5.5298323057361515E-2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682.2</v>
      </c>
      <c r="F117" s="264">
        <v>682.76666666666677</v>
      </c>
      <c r="G117" s="266">
        <v>677.53333333333353</v>
      </c>
      <c r="H117" s="266">
        <v>672.86666666666679</v>
      </c>
      <c r="I117" s="266">
        <v>667.63333333333355</v>
      </c>
      <c r="J117" s="266">
        <v>687.43333333333351</v>
      </c>
      <c r="K117" s="266">
        <v>692.66666666666686</v>
      </c>
      <c r="L117" s="266">
        <v>697.33333333333348</v>
      </c>
      <c r="M117" s="267">
        <v>688</v>
      </c>
      <c r="N117" s="267">
        <v>678.1</v>
      </c>
      <c r="O117" s="267">
        <v>25358750</v>
      </c>
      <c r="P117" s="268">
        <v>7.6991853765150014E-3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3784.45</v>
      </c>
      <c r="F118" s="264">
        <v>3736.7666666666664</v>
      </c>
      <c r="G118" s="266">
        <v>3664.9833333333327</v>
      </c>
      <c r="H118" s="266">
        <v>3545.5166666666664</v>
      </c>
      <c r="I118" s="266">
        <v>3473.7333333333327</v>
      </c>
      <c r="J118" s="266">
        <v>3856.2333333333327</v>
      </c>
      <c r="K118" s="266">
        <v>3928.0166666666664</v>
      </c>
      <c r="L118" s="266">
        <v>4047.4833333333327</v>
      </c>
      <c r="M118" s="267">
        <v>3808.55</v>
      </c>
      <c r="N118" s="267">
        <v>3617.3</v>
      </c>
      <c r="O118" s="267">
        <v>569250</v>
      </c>
      <c r="P118" s="268">
        <v>2.6137899954934655E-2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825.5</v>
      </c>
      <c r="F119" s="264">
        <v>824.43333333333339</v>
      </c>
      <c r="G119" s="266">
        <v>819.06666666666683</v>
      </c>
      <c r="H119" s="266">
        <v>812.63333333333344</v>
      </c>
      <c r="I119" s="266">
        <v>807.26666666666688</v>
      </c>
      <c r="J119" s="266">
        <v>830.86666666666679</v>
      </c>
      <c r="K119" s="266">
        <v>836.23333333333335</v>
      </c>
      <c r="L119" s="266">
        <v>842.66666666666674</v>
      </c>
      <c r="M119" s="267">
        <v>829.8</v>
      </c>
      <c r="N119" s="267">
        <v>818</v>
      </c>
      <c r="O119" s="267">
        <v>14467950</v>
      </c>
      <c r="P119" s="268">
        <v>-2.1769887271233627E-2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556.70000000000005</v>
      </c>
      <c r="F120" s="264">
        <v>555.81666666666672</v>
      </c>
      <c r="G120" s="266">
        <v>550.13333333333344</v>
      </c>
      <c r="H120" s="266">
        <v>543.56666666666672</v>
      </c>
      <c r="I120" s="266">
        <v>537.88333333333344</v>
      </c>
      <c r="J120" s="266">
        <v>562.38333333333344</v>
      </c>
      <c r="K120" s="266">
        <v>568.06666666666661</v>
      </c>
      <c r="L120" s="266">
        <v>574.63333333333344</v>
      </c>
      <c r="M120" s="267">
        <v>561.5</v>
      </c>
      <c r="N120" s="267">
        <v>549.25</v>
      </c>
      <c r="O120" s="267">
        <v>23088750</v>
      </c>
      <c r="P120" s="268">
        <v>1.4095960965031173E-3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1834.95</v>
      </c>
      <c r="F121" s="264">
        <v>1831.8499999999997</v>
      </c>
      <c r="G121" s="266">
        <v>1820.6999999999994</v>
      </c>
      <c r="H121" s="266">
        <v>1806.4499999999996</v>
      </c>
      <c r="I121" s="266">
        <v>1795.2999999999993</v>
      </c>
      <c r="J121" s="266">
        <v>1846.0999999999995</v>
      </c>
      <c r="K121" s="266">
        <v>1857.2499999999995</v>
      </c>
      <c r="L121" s="266">
        <v>1871.4999999999995</v>
      </c>
      <c r="M121" s="267">
        <v>1843</v>
      </c>
      <c r="N121" s="267">
        <v>1817.6</v>
      </c>
      <c r="O121" s="267">
        <v>28868800</v>
      </c>
      <c r="P121" s="268">
        <v>-4.6642801474182004E-2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155.35</v>
      </c>
      <c r="F122" s="264">
        <v>154.71666666666667</v>
      </c>
      <c r="G122" s="266">
        <v>153.08333333333334</v>
      </c>
      <c r="H122" s="266">
        <v>150.81666666666666</v>
      </c>
      <c r="I122" s="266">
        <v>149.18333333333334</v>
      </c>
      <c r="J122" s="266">
        <v>156.98333333333335</v>
      </c>
      <c r="K122" s="266">
        <v>158.61666666666667</v>
      </c>
      <c r="L122" s="266">
        <v>160.88333333333335</v>
      </c>
      <c r="M122" s="267">
        <v>156.35</v>
      </c>
      <c r="N122" s="267">
        <v>152.44999999999999</v>
      </c>
      <c r="O122" s="267">
        <v>53619854</v>
      </c>
      <c r="P122" s="268">
        <v>2.084723148765844E-3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2710.55</v>
      </c>
      <c r="F123" s="264">
        <v>2713.3333333333335</v>
      </c>
      <c r="G123" s="266">
        <v>2687.416666666667</v>
      </c>
      <c r="H123" s="266">
        <v>2664.2833333333333</v>
      </c>
      <c r="I123" s="266">
        <v>2638.3666666666668</v>
      </c>
      <c r="J123" s="266">
        <v>2736.4666666666672</v>
      </c>
      <c r="K123" s="266">
        <v>2762.3833333333341</v>
      </c>
      <c r="L123" s="266">
        <v>2785.5166666666673</v>
      </c>
      <c r="M123" s="267">
        <v>2739.25</v>
      </c>
      <c r="N123" s="267">
        <v>2690.2</v>
      </c>
      <c r="O123" s="267">
        <v>1004700</v>
      </c>
      <c r="P123" s="268">
        <v>-2.0760233918128656E-2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378.65</v>
      </c>
      <c r="F124" s="264">
        <v>381.31666666666666</v>
      </c>
      <c r="G124" s="266">
        <v>374.83333333333331</v>
      </c>
      <c r="H124" s="266">
        <v>371.01666666666665</v>
      </c>
      <c r="I124" s="266">
        <v>364.5333333333333</v>
      </c>
      <c r="J124" s="266">
        <v>385.13333333333333</v>
      </c>
      <c r="K124" s="266">
        <v>391.61666666666667</v>
      </c>
      <c r="L124" s="266">
        <v>395.43333333333334</v>
      </c>
      <c r="M124" s="267">
        <v>387.8</v>
      </c>
      <c r="N124" s="267">
        <v>377.5</v>
      </c>
      <c r="O124" s="267">
        <v>11813300</v>
      </c>
      <c r="P124" s="268">
        <v>7.2542058959716008E-2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501</v>
      </c>
      <c r="F125" s="264">
        <v>502.83333333333331</v>
      </c>
      <c r="G125" s="266">
        <v>495.66666666666663</v>
      </c>
      <c r="H125" s="266">
        <v>490.33333333333331</v>
      </c>
      <c r="I125" s="266">
        <v>483.16666666666663</v>
      </c>
      <c r="J125" s="266">
        <v>508.16666666666663</v>
      </c>
      <c r="K125" s="266">
        <v>515.33333333333326</v>
      </c>
      <c r="L125" s="266">
        <v>520.66666666666663</v>
      </c>
      <c r="M125" s="267">
        <v>510</v>
      </c>
      <c r="N125" s="267">
        <v>497.5</v>
      </c>
      <c r="O125" s="267">
        <v>22094000</v>
      </c>
      <c r="P125" s="268">
        <v>-1.3484550812645116E-2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3334.35</v>
      </c>
      <c r="F126" s="264">
        <v>3327.7333333333336</v>
      </c>
      <c r="G126" s="266">
        <v>3305.666666666667</v>
      </c>
      <c r="H126" s="266">
        <v>3276.9833333333336</v>
      </c>
      <c r="I126" s="266">
        <v>3254.916666666667</v>
      </c>
      <c r="J126" s="266">
        <v>3356.416666666667</v>
      </c>
      <c r="K126" s="266">
        <v>3378.4833333333336</v>
      </c>
      <c r="L126" s="266">
        <v>3407.166666666667</v>
      </c>
      <c r="M126" s="267">
        <v>3349.8</v>
      </c>
      <c r="N126" s="267">
        <v>3299.05</v>
      </c>
      <c r="O126" s="267">
        <v>9360000</v>
      </c>
      <c r="P126" s="268">
        <v>-3.9904229848363925E-3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5521.55</v>
      </c>
      <c r="F127" s="264">
        <v>5535.1833333333334</v>
      </c>
      <c r="G127" s="266">
        <v>5466.3666666666668</v>
      </c>
      <c r="H127" s="266">
        <v>5411.1833333333334</v>
      </c>
      <c r="I127" s="266">
        <v>5342.3666666666668</v>
      </c>
      <c r="J127" s="266">
        <v>5590.3666666666668</v>
      </c>
      <c r="K127" s="266">
        <v>5659.1833333333343</v>
      </c>
      <c r="L127" s="266">
        <v>5714.3666666666668</v>
      </c>
      <c r="M127" s="267">
        <v>5604</v>
      </c>
      <c r="N127" s="267">
        <v>5480</v>
      </c>
      <c r="O127" s="267">
        <v>1462950</v>
      </c>
      <c r="P127" s="268">
        <v>5.0630184207691477E-2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4704.6000000000004</v>
      </c>
      <c r="F128" s="264">
        <v>4707.6499999999996</v>
      </c>
      <c r="G128" s="266">
        <v>4633.8499999999995</v>
      </c>
      <c r="H128" s="266">
        <v>4563.0999999999995</v>
      </c>
      <c r="I128" s="266">
        <v>4489.2999999999993</v>
      </c>
      <c r="J128" s="266">
        <v>4778.3999999999996</v>
      </c>
      <c r="K128" s="266">
        <v>4852.1999999999989</v>
      </c>
      <c r="L128" s="266">
        <v>4922.95</v>
      </c>
      <c r="M128" s="267">
        <v>4781.45</v>
      </c>
      <c r="N128" s="267">
        <v>4636.8999999999996</v>
      </c>
      <c r="O128" s="267">
        <v>761400</v>
      </c>
      <c r="P128" s="268">
        <v>0.10540069686411149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1266.2</v>
      </c>
      <c r="F129" s="264">
        <v>1268.6333333333332</v>
      </c>
      <c r="G129" s="266">
        <v>1259.2666666666664</v>
      </c>
      <c r="H129" s="266">
        <v>1252.3333333333333</v>
      </c>
      <c r="I129" s="266">
        <v>1242.9666666666665</v>
      </c>
      <c r="J129" s="266">
        <v>1275.5666666666664</v>
      </c>
      <c r="K129" s="266">
        <v>1284.9333333333332</v>
      </c>
      <c r="L129" s="266">
        <v>1291.8666666666663</v>
      </c>
      <c r="M129" s="267">
        <v>1278</v>
      </c>
      <c r="N129" s="267">
        <v>1261.7</v>
      </c>
      <c r="O129" s="267">
        <v>9245450</v>
      </c>
      <c r="P129" s="268">
        <v>3.9689865239062212E-3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1692.95</v>
      </c>
      <c r="F130" s="264">
        <v>1685.6166666666668</v>
      </c>
      <c r="G130" s="266">
        <v>1655.0833333333335</v>
      </c>
      <c r="H130" s="266">
        <v>1617.2166666666667</v>
      </c>
      <c r="I130" s="266">
        <v>1586.6833333333334</v>
      </c>
      <c r="J130" s="266">
        <v>1723.4833333333336</v>
      </c>
      <c r="K130" s="266">
        <v>1754.0166666666669</v>
      </c>
      <c r="L130" s="266">
        <v>1791.8833333333337</v>
      </c>
      <c r="M130" s="267">
        <v>1716.15</v>
      </c>
      <c r="N130" s="267">
        <v>1647.75</v>
      </c>
      <c r="O130" s="267">
        <v>15261750</v>
      </c>
      <c r="P130" s="268">
        <v>1.17096018735363E-3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268.85000000000002</v>
      </c>
      <c r="F131" s="264">
        <v>270.58333333333331</v>
      </c>
      <c r="G131" s="266">
        <v>263.26666666666665</v>
      </c>
      <c r="H131" s="266">
        <v>257.68333333333334</v>
      </c>
      <c r="I131" s="266">
        <v>250.36666666666667</v>
      </c>
      <c r="J131" s="266">
        <v>276.16666666666663</v>
      </c>
      <c r="K131" s="266">
        <v>283.48333333333335</v>
      </c>
      <c r="L131" s="266">
        <v>289.06666666666661</v>
      </c>
      <c r="M131" s="267">
        <v>277.89999999999998</v>
      </c>
      <c r="N131" s="267">
        <v>265</v>
      </c>
      <c r="O131" s="267">
        <v>33536000</v>
      </c>
      <c r="P131" s="268">
        <v>0.18459908159660898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165.6</v>
      </c>
      <c r="F132" s="264">
        <v>166.20000000000002</v>
      </c>
      <c r="G132" s="266">
        <v>163.30000000000004</v>
      </c>
      <c r="H132" s="266">
        <v>161.00000000000003</v>
      </c>
      <c r="I132" s="266">
        <v>158.10000000000005</v>
      </c>
      <c r="J132" s="266">
        <v>168.50000000000003</v>
      </c>
      <c r="K132" s="266">
        <v>171.4</v>
      </c>
      <c r="L132" s="266">
        <v>173.70000000000002</v>
      </c>
      <c r="M132" s="267">
        <v>169.1</v>
      </c>
      <c r="N132" s="267">
        <v>163.9</v>
      </c>
      <c r="O132" s="267">
        <v>67986000</v>
      </c>
      <c r="P132" s="268">
        <v>-9.0082210949798854E-3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539.9</v>
      </c>
      <c r="F133" s="264">
        <v>540.15</v>
      </c>
      <c r="G133" s="266">
        <v>537.09999999999991</v>
      </c>
      <c r="H133" s="266">
        <v>534.29999999999995</v>
      </c>
      <c r="I133" s="266">
        <v>531.24999999999989</v>
      </c>
      <c r="J133" s="266">
        <v>542.94999999999993</v>
      </c>
      <c r="K133" s="266">
        <v>545.99999999999989</v>
      </c>
      <c r="L133" s="266">
        <v>548.79999999999995</v>
      </c>
      <c r="M133" s="267">
        <v>543.20000000000005</v>
      </c>
      <c r="N133" s="267">
        <v>537.35</v>
      </c>
      <c r="O133" s="267">
        <v>10362000</v>
      </c>
      <c r="P133" s="268">
        <v>7.937434341076223E-3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10784.9</v>
      </c>
      <c r="F134" s="264">
        <v>10740.516666666666</v>
      </c>
      <c r="G134" s="266">
        <v>10643.383333333333</v>
      </c>
      <c r="H134" s="266">
        <v>10501.866666666667</v>
      </c>
      <c r="I134" s="266">
        <v>10404.733333333334</v>
      </c>
      <c r="J134" s="266">
        <v>10882.033333333333</v>
      </c>
      <c r="K134" s="266">
        <v>10979.166666666664</v>
      </c>
      <c r="L134" s="266">
        <v>11120.683333333332</v>
      </c>
      <c r="M134" s="267">
        <v>10837.65</v>
      </c>
      <c r="N134" s="267">
        <v>10599</v>
      </c>
      <c r="O134" s="267">
        <v>2566700</v>
      </c>
      <c r="P134" s="268">
        <v>2.5941322247981454E-2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1075.8</v>
      </c>
      <c r="F135" s="264">
        <v>1073.4000000000001</v>
      </c>
      <c r="G135" s="266">
        <v>1058.8000000000002</v>
      </c>
      <c r="H135" s="266">
        <v>1041.8000000000002</v>
      </c>
      <c r="I135" s="266">
        <v>1027.2000000000003</v>
      </c>
      <c r="J135" s="266">
        <v>1090.4000000000001</v>
      </c>
      <c r="K135" s="266">
        <v>1105</v>
      </c>
      <c r="L135" s="266">
        <v>1122</v>
      </c>
      <c r="M135" s="267">
        <v>1088</v>
      </c>
      <c r="N135" s="267">
        <v>1056.4000000000001</v>
      </c>
      <c r="O135" s="267">
        <v>9215500</v>
      </c>
      <c r="P135" s="268">
        <v>1.3159919963059874E-2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3204.5</v>
      </c>
      <c r="F136" s="264">
        <v>3181.6833333333329</v>
      </c>
      <c r="G136" s="266">
        <v>3128.016666666666</v>
      </c>
      <c r="H136" s="266">
        <v>3051.5333333333328</v>
      </c>
      <c r="I136" s="266">
        <v>2997.8666666666659</v>
      </c>
      <c r="J136" s="266">
        <v>3258.1666666666661</v>
      </c>
      <c r="K136" s="266">
        <v>3311.833333333333</v>
      </c>
      <c r="L136" s="266">
        <v>3388.3166666666662</v>
      </c>
      <c r="M136" s="267">
        <v>3235.35</v>
      </c>
      <c r="N136" s="267">
        <v>3105.2</v>
      </c>
      <c r="O136" s="267">
        <v>2385200</v>
      </c>
      <c r="P136" s="268">
        <v>-3.4175574991901519E-2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1675.25</v>
      </c>
      <c r="F137" s="264">
        <v>1681.2</v>
      </c>
      <c r="G137" s="266">
        <v>1662.0500000000002</v>
      </c>
      <c r="H137" s="266">
        <v>1648.8500000000001</v>
      </c>
      <c r="I137" s="266">
        <v>1629.7000000000003</v>
      </c>
      <c r="J137" s="266">
        <v>1694.4</v>
      </c>
      <c r="K137" s="266">
        <v>1713.5500000000002</v>
      </c>
      <c r="L137" s="266">
        <v>1726.75</v>
      </c>
      <c r="M137" s="267">
        <v>1700.35</v>
      </c>
      <c r="N137" s="267">
        <v>1668</v>
      </c>
      <c r="O137" s="267">
        <v>1048400</v>
      </c>
      <c r="P137" s="268">
        <v>-2.3472429210134128E-2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1026</v>
      </c>
      <c r="F138" s="264">
        <v>1032.5</v>
      </c>
      <c r="G138" s="266">
        <v>1016.0999999999999</v>
      </c>
      <c r="H138" s="266">
        <v>1006.1999999999999</v>
      </c>
      <c r="I138" s="266">
        <v>989.79999999999984</v>
      </c>
      <c r="J138" s="266">
        <v>1042.4000000000001</v>
      </c>
      <c r="K138" s="266">
        <v>1058.8000000000002</v>
      </c>
      <c r="L138" s="266">
        <v>1068.7</v>
      </c>
      <c r="M138" s="267">
        <v>1048.9000000000001</v>
      </c>
      <c r="N138" s="267">
        <v>1022.6</v>
      </c>
      <c r="O138" s="267">
        <v>6276800</v>
      </c>
      <c r="P138" s="268">
        <v>-2.2305295950155762E-2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1121.9000000000001</v>
      </c>
      <c r="F139" s="264">
        <v>1114.7833333333335</v>
      </c>
      <c r="G139" s="266">
        <v>1105.366666666667</v>
      </c>
      <c r="H139" s="266">
        <v>1088.8333333333335</v>
      </c>
      <c r="I139" s="266">
        <v>1079.416666666667</v>
      </c>
      <c r="J139" s="266">
        <v>1131.3166666666671</v>
      </c>
      <c r="K139" s="266">
        <v>1140.7333333333336</v>
      </c>
      <c r="L139" s="266">
        <v>1157.2666666666671</v>
      </c>
      <c r="M139" s="267">
        <v>1124.2</v>
      </c>
      <c r="N139" s="267">
        <v>1098.25</v>
      </c>
      <c r="O139" s="267">
        <v>2033600</v>
      </c>
      <c r="P139" s="268">
        <v>0.19567262464722485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93.85</v>
      </c>
      <c r="F140" s="264">
        <v>93.733333333333334</v>
      </c>
      <c r="G140" s="266">
        <v>92.866666666666674</v>
      </c>
      <c r="H140" s="266">
        <v>91.88333333333334</v>
      </c>
      <c r="I140" s="266">
        <v>91.01666666666668</v>
      </c>
      <c r="J140" s="266">
        <v>94.716666666666669</v>
      </c>
      <c r="K140" s="266">
        <v>95.583333333333314</v>
      </c>
      <c r="L140" s="266">
        <v>96.566666666666663</v>
      </c>
      <c r="M140" s="267">
        <v>94.6</v>
      </c>
      <c r="N140" s="267">
        <v>92.75</v>
      </c>
      <c r="O140" s="267">
        <v>92804100</v>
      </c>
      <c r="P140" s="268">
        <v>1.3177273079606233E-2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2355.3000000000002</v>
      </c>
      <c r="F141" s="264">
        <v>2356.75</v>
      </c>
      <c r="G141" s="266">
        <v>2327.65</v>
      </c>
      <c r="H141" s="266">
        <v>2300</v>
      </c>
      <c r="I141" s="266">
        <v>2270.9</v>
      </c>
      <c r="J141" s="266">
        <v>2384.4</v>
      </c>
      <c r="K141" s="266">
        <v>2413.5000000000005</v>
      </c>
      <c r="L141" s="266">
        <v>2441.15</v>
      </c>
      <c r="M141" s="267">
        <v>2385.85</v>
      </c>
      <c r="N141" s="267">
        <v>2329.1</v>
      </c>
      <c r="O141" s="267">
        <v>2308350</v>
      </c>
      <c r="P141" s="268">
        <v>3.361654968599926E-2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114370.2</v>
      </c>
      <c r="F142" s="264">
        <v>113681.91666666667</v>
      </c>
      <c r="G142" s="266">
        <v>112203.63333333335</v>
      </c>
      <c r="H142" s="266">
        <v>110037.06666666668</v>
      </c>
      <c r="I142" s="266">
        <v>108558.78333333335</v>
      </c>
      <c r="J142" s="266">
        <v>115848.48333333334</v>
      </c>
      <c r="K142" s="266">
        <v>117326.76666666666</v>
      </c>
      <c r="L142" s="266">
        <v>119493.33333333333</v>
      </c>
      <c r="M142" s="267">
        <v>115160.2</v>
      </c>
      <c r="N142" s="267">
        <v>111515.35</v>
      </c>
      <c r="O142" s="267">
        <v>35845</v>
      </c>
      <c r="P142" s="268">
        <v>6.5863812072554262E-2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1430.05</v>
      </c>
      <c r="F143" s="264">
        <v>1432.7</v>
      </c>
      <c r="G143" s="266">
        <v>1419.45</v>
      </c>
      <c r="H143" s="266">
        <v>1408.85</v>
      </c>
      <c r="I143" s="266">
        <v>1395.6</v>
      </c>
      <c r="J143" s="266">
        <v>1443.3000000000002</v>
      </c>
      <c r="K143" s="266">
        <v>1456.5500000000002</v>
      </c>
      <c r="L143" s="266">
        <v>1467.1500000000003</v>
      </c>
      <c r="M143" s="267">
        <v>1445.95</v>
      </c>
      <c r="N143" s="267">
        <v>1422.1</v>
      </c>
      <c r="O143" s="267">
        <v>6643450</v>
      </c>
      <c r="P143" s="268">
        <v>-4.9648324369052548E-4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96.9</v>
      </c>
      <c r="F144" s="264">
        <v>97.266666666666666</v>
      </c>
      <c r="G144" s="266">
        <v>95.633333333333326</v>
      </c>
      <c r="H144" s="266">
        <v>94.36666666666666</v>
      </c>
      <c r="I144" s="266">
        <v>92.73333333333332</v>
      </c>
      <c r="J144" s="266">
        <v>98.533333333333331</v>
      </c>
      <c r="K144" s="266">
        <v>100.16666666666669</v>
      </c>
      <c r="L144" s="266">
        <v>101.43333333333334</v>
      </c>
      <c r="M144" s="267">
        <v>98.9</v>
      </c>
      <c r="N144" s="267">
        <v>96</v>
      </c>
      <c r="O144" s="267">
        <v>77685000</v>
      </c>
      <c r="P144" s="268">
        <v>1.958854217934836E-2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4714.3999999999996</v>
      </c>
      <c r="F145" s="264">
        <v>4688.5999999999995</v>
      </c>
      <c r="G145" s="266">
        <v>4637.7499999999991</v>
      </c>
      <c r="H145" s="266">
        <v>4561.0999999999995</v>
      </c>
      <c r="I145" s="266">
        <v>4510.2499999999991</v>
      </c>
      <c r="J145" s="266">
        <v>4765.2499999999991</v>
      </c>
      <c r="K145" s="266">
        <v>4816.0999999999995</v>
      </c>
      <c r="L145" s="266">
        <v>4892.7499999999991</v>
      </c>
      <c r="M145" s="267">
        <v>4739.45</v>
      </c>
      <c r="N145" s="267">
        <v>4611.95</v>
      </c>
      <c r="O145" s="267">
        <v>1485600</v>
      </c>
      <c r="P145" s="268">
        <v>-2.8543403629230014E-2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3822.7</v>
      </c>
      <c r="F146" s="264">
        <v>3815.9499999999994</v>
      </c>
      <c r="G146" s="266">
        <v>3765.9499999999989</v>
      </c>
      <c r="H146" s="266">
        <v>3709.1999999999994</v>
      </c>
      <c r="I146" s="266">
        <v>3659.1999999999989</v>
      </c>
      <c r="J146" s="266">
        <v>3872.6999999999989</v>
      </c>
      <c r="K146" s="266">
        <v>3922.7</v>
      </c>
      <c r="L146" s="266">
        <v>3979.4499999999989</v>
      </c>
      <c r="M146" s="267">
        <v>3865.95</v>
      </c>
      <c r="N146" s="267">
        <v>3759.2</v>
      </c>
      <c r="O146" s="267">
        <v>844350</v>
      </c>
      <c r="P146" s="268">
        <v>0.1369420319127449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24750.2</v>
      </c>
      <c r="F147" s="264">
        <v>24691.366666666669</v>
      </c>
      <c r="G147" s="266">
        <v>24559.783333333336</v>
      </c>
      <c r="H147" s="266">
        <v>24369.366666666669</v>
      </c>
      <c r="I147" s="266">
        <v>24237.783333333336</v>
      </c>
      <c r="J147" s="266">
        <v>24881.783333333336</v>
      </c>
      <c r="K147" s="266">
        <v>25013.366666666665</v>
      </c>
      <c r="L147" s="266">
        <v>25203.783333333336</v>
      </c>
      <c r="M147" s="267">
        <v>24822.95</v>
      </c>
      <c r="N147" s="267">
        <v>24500.95</v>
      </c>
      <c r="O147" s="267">
        <v>354760</v>
      </c>
      <c r="P147" s="268">
        <v>5.8976976295792216E-3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184.1</v>
      </c>
      <c r="F148" s="264">
        <v>184.35</v>
      </c>
      <c r="G148" s="266">
        <v>181.54999999999998</v>
      </c>
      <c r="H148" s="266">
        <v>179</v>
      </c>
      <c r="I148" s="266">
        <v>176.2</v>
      </c>
      <c r="J148" s="266">
        <v>186.89999999999998</v>
      </c>
      <c r="K148" s="266">
        <v>189.7</v>
      </c>
      <c r="L148" s="266">
        <v>192.24999999999997</v>
      </c>
      <c r="M148" s="267">
        <v>187.15</v>
      </c>
      <c r="N148" s="267">
        <v>181.8</v>
      </c>
      <c r="O148" s="267">
        <v>80599500</v>
      </c>
      <c r="P148" s="268">
        <v>-5.1102594012109089E-3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286.64999999999998</v>
      </c>
      <c r="F149" s="264">
        <v>282.79999999999995</v>
      </c>
      <c r="G149" s="266">
        <v>277.64999999999992</v>
      </c>
      <c r="H149" s="266">
        <v>268.64999999999998</v>
      </c>
      <c r="I149" s="266">
        <v>263.49999999999994</v>
      </c>
      <c r="J149" s="266">
        <v>291.7999999999999</v>
      </c>
      <c r="K149" s="266">
        <v>296.95</v>
      </c>
      <c r="L149" s="266">
        <v>305.94999999999987</v>
      </c>
      <c r="M149" s="267">
        <v>287.95</v>
      </c>
      <c r="N149" s="267">
        <v>273.8</v>
      </c>
      <c r="O149" s="267">
        <v>102246000</v>
      </c>
      <c r="P149" s="268">
        <v>3.826235301285566E-2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1448.4</v>
      </c>
      <c r="F150" s="264">
        <v>1443.45</v>
      </c>
      <c r="G150" s="266">
        <v>1423.45</v>
      </c>
      <c r="H150" s="266">
        <v>1398.5</v>
      </c>
      <c r="I150" s="266">
        <v>1378.5</v>
      </c>
      <c r="J150" s="266">
        <v>1468.4</v>
      </c>
      <c r="K150" s="266">
        <v>1488.4</v>
      </c>
      <c r="L150" s="266">
        <v>1513.3500000000001</v>
      </c>
      <c r="M150" s="267">
        <v>1463.45</v>
      </c>
      <c r="N150" s="267">
        <v>1418.5</v>
      </c>
      <c r="O150" s="267">
        <v>8510600</v>
      </c>
      <c r="P150" s="268">
        <v>2.1938303774060686E-2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4056.5</v>
      </c>
      <c r="F151" s="264">
        <v>4045.4166666666665</v>
      </c>
      <c r="G151" s="266">
        <v>3997.083333333333</v>
      </c>
      <c r="H151" s="266">
        <v>3937.6666666666665</v>
      </c>
      <c r="I151" s="266">
        <v>3889.333333333333</v>
      </c>
      <c r="J151" s="266">
        <v>4104.833333333333</v>
      </c>
      <c r="K151" s="266">
        <v>4153.1666666666661</v>
      </c>
      <c r="L151" s="266">
        <v>4212.583333333333</v>
      </c>
      <c r="M151" s="267">
        <v>4093.75</v>
      </c>
      <c r="N151" s="267">
        <v>3986</v>
      </c>
      <c r="O151" s="267">
        <v>586600</v>
      </c>
      <c r="P151" s="268">
        <v>2.9845505617977528E-2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202.95</v>
      </c>
      <c r="F152" s="264">
        <v>202.71666666666667</v>
      </c>
      <c r="G152" s="266">
        <v>200.48333333333335</v>
      </c>
      <c r="H152" s="266">
        <v>198.01666666666668</v>
      </c>
      <c r="I152" s="266">
        <v>195.78333333333336</v>
      </c>
      <c r="J152" s="266">
        <v>205.18333333333334</v>
      </c>
      <c r="K152" s="266">
        <v>207.41666666666663</v>
      </c>
      <c r="L152" s="266">
        <v>209.88333333333333</v>
      </c>
      <c r="M152" s="267">
        <v>204.95</v>
      </c>
      <c r="N152" s="267">
        <v>200.25</v>
      </c>
      <c r="O152" s="267">
        <v>52048150</v>
      </c>
      <c r="P152" s="268">
        <v>1.9609321969982652E-2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37388.199999999997</v>
      </c>
      <c r="F153" s="264">
        <v>37425.266666666663</v>
      </c>
      <c r="G153" s="266">
        <v>36882.083333333328</v>
      </c>
      <c r="H153" s="266">
        <v>36375.966666666667</v>
      </c>
      <c r="I153" s="266">
        <v>35832.783333333333</v>
      </c>
      <c r="J153" s="266">
        <v>37931.383333333324</v>
      </c>
      <c r="K153" s="266">
        <v>38474.566666666658</v>
      </c>
      <c r="L153" s="266">
        <v>38980.68333333332</v>
      </c>
      <c r="M153" s="267">
        <v>37968.449999999997</v>
      </c>
      <c r="N153" s="267">
        <v>36919.15</v>
      </c>
      <c r="O153" s="267">
        <v>153270</v>
      </c>
      <c r="P153" s="268">
        <v>7.0956922754428262E-2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942.1</v>
      </c>
      <c r="F154" s="264">
        <v>939.75</v>
      </c>
      <c r="G154" s="266">
        <v>928.4</v>
      </c>
      <c r="H154" s="266">
        <v>914.69999999999993</v>
      </c>
      <c r="I154" s="266">
        <v>903.34999999999991</v>
      </c>
      <c r="J154" s="266">
        <v>953.45</v>
      </c>
      <c r="K154" s="266">
        <v>964.8</v>
      </c>
      <c r="L154" s="266">
        <v>978.50000000000011</v>
      </c>
      <c r="M154" s="267">
        <v>951.1</v>
      </c>
      <c r="N154" s="267">
        <v>926.05</v>
      </c>
      <c r="O154" s="267">
        <v>11351250</v>
      </c>
      <c r="P154" s="268">
        <v>1.7958030669895077E-2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6295.1</v>
      </c>
      <c r="F155" s="264">
        <v>6304.4000000000005</v>
      </c>
      <c r="G155" s="266">
        <v>6186.0500000000011</v>
      </c>
      <c r="H155" s="266">
        <v>6077.0000000000009</v>
      </c>
      <c r="I155" s="266">
        <v>5958.6500000000015</v>
      </c>
      <c r="J155" s="266">
        <v>6413.4500000000007</v>
      </c>
      <c r="K155" s="266">
        <v>6531.8000000000011</v>
      </c>
      <c r="L155" s="266">
        <v>6640.85</v>
      </c>
      <c r="M155" s="267">
        <v>6422.75</v>
      </c>
      <c r="N155" s="267">
        <v>6195.35</v>
      </c>
      <c r="O155" s="267">
        <v>2418375</v>
      </c>
      <c r="P155" s="268">
        <v>8.0306888233717497E-2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207</v>
      </c>
      <c r="F156" s="264">
        <v>206.58333333333334</v>
      </c>
      <c r="G156" s="266">
        <v>204.81666666666669</v>
      </c>
      <c r="H156" s="266">
        <v>202.63333333333335</v>
      </c>
      <c r="I156" s="266">
        <v>200.8666666666667</v>
      </c>
      <c r="J156" s="266">
        <v>208.76666666666668</v>
      </c>
      <c r="K156" s="266">
        <v>210.53333333333333</v>
      </c>
      <c r="L156" s="266">
        <v>212.71666666666667</v>
      </c>
      <c r="M156" s="267">
        <v>208.35</v>
      </c>
      <c r="N156" s="267">
        <v>204.4</v>
      </c>
      <c r="O156" s="267">
        <v>47331000</v>
      </c>
      <c r="P156" s="268">
        <v>1.0374639769452449E-2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379.1</v>
      </c>
      <c r="F157" s="264">
        <v>377.43333333333339</v>
      </c>
      <c r="G157" s="266">
        <v>373.51666666666677</v>
      </c>
      <c r="H157" s="266">
        <v>367.93333333333339</v>
      </c>
      <c r="I157" s="266">
        <v>364.01666666666677</v>
      </c>
      <c r="J157" s="266">
        <v>383.01666666666677</v>
      </c>
      <c r="K157" s="266">
        <v>386.93333333333339</v>
      </c>
      <c r="L157" s="266">
        <v>392.51666666666677</v>
      </c>
      <c r="M157" s="267">
        <v>381.35</v>
      </c>
      <c r="N157" s="267">
        <v>371.85</v>
      </c>
      <c r="O157" s="267">
        <v>53199875</v>
      </c>
      <c r="P157" s="268">
        <v>-3.4257175014068657E-2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2586.1999999999998</v>
      </c>
      <c r="F158" s="264">
        <v>2584.0333333333333</v>
      </c>
      <c r="G158" s="266">
        <v>2564.7166666666667</v>
      </c>
      <c r="H158" s="266">
        <v>2543.2333333333336</v>
      </c>
      <c r="I158" s="266">
        <v>2523.916666666667</v>
      </c>
      <c r="J158" s="266">
        <v>2605.5166666666664</v>
      </c>
      <c r="K158" s="266">
        <v>2624.833333333333</v>
      </c>
      <c r="L158" s="266">
        <v>2646.3166666666662</v>
      </c>
      <c r="M158" s="267">
        <v>2603.35</v>
      </c>
      <c r="N158" s="267">
        <v>2562.5500000000002</v>
      </c>
      <c r="O158" s="267">
        <v>2325250</v>
      </c>
      <c r="P158" s="268">
        <v>-3.8556281460854665E-3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3837.75</v>
      </c>
      <c r="F159" s="264">
        <v>3858.25</v>
      </c>
      <c r="G159" s="266">
        <v>3791.8</v>
      </c>
      <c r="H159" s="266">
        <v>3745.8500000000004</v>
      </c>
      <c r="I159" s="266">
        <v>3679.4000000000005</v>
      </c>
      <c r="J159" s="266">
        <v>3904.2</v>
      </c>
      <c r="K159" s="266">
        <v>3970.6499999999996</v>
      </c>
      <c r="L159" s="266">
        <v>4016.5999999999995</v>
      </c>
      <c r="M159" s="267">
        <v>3924.7</v>
      </c>
      <c r="N159" s="267">
        <v>3812.3</v>
      </c>
      <c r="O159" s="267">
        <v>1603500</v>
      </c>
      <c r="P159" s="268">
        <v>1.0874704491725768E-2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85.35</v>
      </c>
      <c r="F160" s="264">
        <v>85.166666666666671</v>
      </c>
      <c r="G160" s="266">
        <v>83.983333333333348</v>
      </c>
      <c r="H160" s="266">
        <v>82.616666666666674</v>
      </c>
      <c r="I160" s="266">
        <v>81.433333333333351</v>
      </c>
      <c r="J160" s="266">
        <v>86.533333333333346</v>
      </c>
      <c r="K160" s="266">
        <v>87.716666666666654</v>
      </c>
      <c r="L160" s="266">
        <v>89.083333333333343</v>
      </c>
      <c r="M160" s="267">
        <v>86.35</v>
      </c>
      <c r="N160" s="267">
        <v>83.8</v>
      </c>
      <c r="O160" s="267">
        <v>258264000</v>
      </c>
      <c r="P160" s="268">
        <v>-3.2255163524086451E-2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5388.85</v>
      </c>
      <c r="F161" s="264">
        <v>5367.7</v>
      </c>
      <c r="G161" s="266">
        <v>5314.4</v>
      </c>
      <c r="H161" s="266">
        <v>5239.95</v>
      </c>
      <c r="I161" s="266">
        <v>5186.6499999999996</v>
      </c>
      <c r="J161" s="266">
        <v>5442.15</v>
      </c>
      <c r="K161" s="266">
        <v>5495.4500000000007</v>
      </c>
      <c r="L161" s="266">
        <v>5569.9</v>
      </c>
      <c r="M161" s="267">
        <v>5421</v>
      </c>
      <c r="N161" s="267">
        <v>5293.25</v>
      </c>
      <c r="O161" s="267">
        <v>2037200</v>
      </c>
      <c r="P161" s="268">
        <v>-1.831148804934464E-2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223.45</v>
      </c>
      <c r="F162" s="264">
        <v>220.21666666666667</v>
      </c>
      <c r="G162" s="266">
        <v>216.43333333333334</v>
      </c>
      <c r="H162" s="266">
        <v>209.41666666666666</v>
      </c>
      <c r="I162" s="266">
        <v>205.63333333333333</v>
      </c>
      <c r="J162" s="266">
        <v>227.23333333333335</v>
      </c>
      <c r="K162" s="266">
        <v>231.01666666666671</v>
      </c>
      <c r="L162" s="266">
        <v>238.03333333333336</v>
      </c>
      <c r="M162" s="267">
        <v>224</v>
      </c>
      <c r="N162" s="267">
        <v>213.2</v>
      </c>
      <c r="O162" s="267">
        <v>85428000</v>
      </c>
      <c r="P162" s="268">
        <v>5.7062675397567819E-2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1731.5</v>
      </c>
      <c r="F163" s="264">
        <v>1733.7166666666665</v>
      </c>
      <c r="G163" s="266">
        <v>1708.7833333333328</v>
      </c>
      <c r="H163" s="266">
        <v>1686.0666666666664</v>
      </c>
      <c r="I163" s="266">
        <v>1661.1333333333328</v>
      </c>
      <c r="J163" s="266">
        <v>1756.4333333333329</v>
      </c>
      <c r="K163" s="266">
        <v>1781.3666666666668</v>
      </c>
      <c r="L163" s="266">
        <v>1804.083333333333</v>
      </c>
      <c r="M163" s="267">
        <v>1758.65</v>
      </c>
      <c r="N163" s="267">
        <v>1711</v>
      </c>
      <c r="O163" s="267">
        <v>5622705</v>
      </c>
      <c r="P163" s="268">
        <v>4.8656444511917411E-2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1030.4000000000001</v>
      </c>
      <c r="F164" s="264">
        <v>1035.55</v>
      </c>
      <c r="G164" s="266">
        <v>1016.8499999999999</v>
      </c>
      <c r="H164" s="266">
        <v>1003.3</v>
      </c>
      <c r="I164" s="266">
        <v>984.59999999999991</v>
      </c>
      <c r="J164" s="266">
        <v>1049.0999999999999</v>
      </c>
      <c r="K164" s="266">
        <v>1067.8000000000002</v>
      </c>
      <c r="L164" s="266">
        <v>1081.3499999999999</v>
      </c>
      <c r="M164" s="267">
        <v>1054.25</v>
      </c>
      <c r="N164" s="267">
        <v>1022</v>
      </c>
      <c r="O164" s="267">
        <v>3003050</v>
      </c>
      <c r="P164" s="268">
        <v>-1.9428254232583958E-2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248.15</v>
      </c>
      <c r="F165" s="264">
        <v>247.5</v>
      </c>
      <c r="G165" s="266">
        <v>243.65</v>
      </c>
      <c r="H165" s="266">
        <v>239.15</v>
      </c>
      <c r="I165" s="266">
        <v>235.3</v>
      </c>
      <c r="J165" s="266">
        <v>252</v>
      </c>
      <c r="K165" s="266">
        <v>255.85000000000002</v>
      </c>
      <c r="L165" s="266">
        <v>260.35000000000002</v>
      </c>
      <c r="M165" s="267">
        <v>251.35</v>
      </c>
      <c r="N165" s="267">
        <v>243</v>
      </c>
      <c r="O165" s="267">
        <v>58837500</v>
      </c>
      <c r="P165" s="268">
        <v>3.9164606146238082E-2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394.3</v>
      </c>
      <c r="F166" s="264">
        <v>392.8</v>
      </c>
      <c r="G166" s="266">
        <v>389.15000000000003</v>
      </c>
      <c r="H166" s="266">
        <v>384</v>
      </c>
      <c r="I166" s="266">
        <v>380.35</v>
      </c>
      <c r="J166" s="266">
        <v>397.95000000000005</v>
      </c>
      <c r="K166" s="266">
        <v>401.6</v>
      </c>
      <c r="L166" s="266">
        <v>406.75000000000006</v>
      </c>
      <c r="M166" s="267">
        <v>396.45</v>
      </c>
      <c r="N166" s="267">
        <v>387.65</v>
      </c>
      <c r="O166" s="267">
        <v>40222000</v>
      </c>
      <c r="P166" s="268">
        <v>-6.5698478561549102E-3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2446.65</v>
      </c>
      <c r="F167" s="264">
        <v>2445.0333333333333</v>
      </c>
      <c r="G167" s="266">
        <v>2433.1166666666668</v>
      </c>
      <c r="H167" s="266">
        <v>2419.5833333333335</v>
      </c>
      <c r="I167" s="266">
        <v>2407.666666666667</v>
      </c>
      <c r="J167" s="266">
        <v>2458.5666666666666</v>
      </c>
      <c r="K167" s="266">
        <v>2470.4833333333336</v>
      </c>
      <c r="L167" s="266">
        <v>2484.0166666666664</v>
      </c>
      <c r="M167" s="267">
        <v>2456.9499999999998</v>
      </c>
      <c r="N167" s="267">
        <v>2431.5</v>
      </c>
      <c r="O167" s="267">
        <v>46208000</v>
      </c>
      <c r="P167" s="268">
        <v>-5.990986630527142E-3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96.35</v>
      </c>
      <c r="F168" s="264">
        <v>95.883333333333326</v>
      </c>
      <c r="G168" s="266">
        <v>94.316666666666649</v>
      </c>
      <c r="H168" s="266">
        <v>92.283333333333317</v>
      </c>
      <c r="I168" s="266">
        <v>90.71666666666664</v>
      </c>
      <c r="J168" s="266">
        <v>97.916666666666657</v>
      </c>
      <c r="K168" s="266">
        <v>99.48333333333332</v>
      </c>
      <c r="L168" s="266">
        <v>101.51666666666667</v>
      </c>
      <c r="M168" s="267">
        <v>97.45</v>
      </c>
      <c r="N168" s="267">
        <v>93.85</v>
      </c>
      <c r="O168" s="267">
        <v>158888000</v>
      </c>
      <c r="P168" s="268">
        <v>7.1829465731246628E-2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752.5</v>
      </c>
      <c r="F169" s="264">
        <v>754.85</v>
      </c>
      <c r="G169" s="266">
        <v>748.5</v>
      </c>
      <c r="H169" s="266">
        <v>744.5</v>
      </c>
      <c r="I169" s="266">
        <v>738.15</v>
      </c>
      <c r="J169" s="266">
        <v>758.85</v>
      </c>
      <c r="K169" s="266">
        <v>765.20000000000016</v>
      </c>
      <c r="L169" s="266">
        <v>769.2</v>
      </c>
      <c r="M169" s="267">
        <v>761.2</v>
      </c>
      <c r="N169" s="267">
        <v>750.85</v>
      </c>
      <c r="O169" s="267">
        <v>14358400</v>
      </c>
      <c r="P169" s="268">
        <v>5.5268109125117593E-2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1465.2</v>
      </c>
      <c r="F170" s="264">
        <v>1464.2166666666669</v>
      </c>
      <c r="G170" s="266">
        <v>1452.2833333333338</v>
      </c>
      <c r="H170" s="266">
        <v>1439.3666666666668</v>
      </c>
      <c r="I170" s="266">
        <v>1427.4333333333336</v>
      </c>
      <c r="J170" s="266">
        <v>1477.1333333333339</v>
      </c>
      <c r="K170" s="266">
        <v>1489.0666666666668</v>
      </c>
      <c r="L170" s="266">
        <v>1501.983333333334</v>
      </c>
      <c r="M170" s="267">
        <v>1476.15</v>
      </c>
      <c r="N170" s="267">
        <v>1451.3</v>
      </c>
      <c r="O170" s="267">
        <v>6255750</v>
      </c>
      <c r="P170" s="268">
        <v>-2.3987830564006551E-2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610.79999999999995</v>
      </c>
      <c r="F171" s="264">
        <v>608.18333333333328</v>
      </c>
      <c r="G171" s="266">
        <v>600.86666666666656</v>
      </c>
      <c r="H171" s="266">
        <v>590.93333333333328</v>
      </c>
      <c r="I171" s="266">
        <v>583.61666666666656</v>
      </c>
      <c r="J171" s="266">
        <v>618.11666666666656</v>
      </c>
      <c r="K171" s="266">
        <v>625.43333333333339</v>
      </c>
      <c r="L171" s="266">
        <v>635.36666666666656</v>
      </c>
      <c r="M171" s="267">
        <v>615.5</v>
      </c>
      <c r="N171" s="267">
        <v>598.25</v>
      </c>
      <c r="O171" s="267">
        <v>101248500</v>
      </c>
      <c r="P171" s="268">
        <v>-1.7152758565458597E-2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28128</v>
      </c>
      <c r="F172" s="264">
        <v>28003.45</v>
      </c>
      <c r="G172" s="266">
        <v>27842.9</v>
      </c>
      <c r="H172" s="266">
        <v>27557.8</v>
      </c>
      <c r="I172" s="266">
        <v>27397.25</v>
      </c>
      <c r="J172" s="266">
        <v>28288.550000000003</v>
      </c>
      <c r="K172" s="266">
        <v>28449.1</v>
      </c>
      <c r="L172" s="266">
        <v>28734.200000000004</v>
      </c>
      <c r="M172" s="267">
        <v>28164</v>
      </c>
      <c r="N172" s="267">
        <v>27718.35</v>
      </c>
      <c r="O172" s="267">
        <v>157975</v>
      </c>
      <c r="P172" s="268">
        <v>-4.4115330077201826E-3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3866.75</v>
      </c>
      <c r="F173" s="264">
        <v>3846.0499999999997</v>
      </c>
      <c r="G173" s="266">
        <v>3815.0999999999995</v>
      </c>
      <c r="H173" s="266">
        <v>3763.45</v>
      </c>
      <c r="I173" s="266">
        <v>3732.4999999999995</v>
      </c>
      <c r="J173" s="266">
        <v>3897.6999999999994</v>
      </c>
      <c r="K173" s="266">
        <v>3928.6499999999992</v>
      </c>
      <c r="L173" s="266">
        <v>3980.2999999999993</v>
      </c>
      <c r="M173" s="267">
        <v>3877</v>
      </c>
      <c r="N173" s="267">
        <v>3794.4</v>
      </c>
      <c r="O173" s="267">
        <v>2296800</v>
      </c>
      <c r="P173" s="268">
        <v>2.307349665924276E-2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2462.9</v>
      </c>
      <c r="F174" s="264">
        <v>2461.2333333333331</v>
      </c>
      <c r="G174" s="266">
        <v>2433.4666666666662</v>
      </c>
      <c r="H174" s="266">
        <v>2404.0333333333333</v>
      </c>
      <c r="I174" s="266">
        <v>2376.2666666666664</v>
      </c>
      <c r="J174" s="266">
        <v>2490.6666666666661</v>
      </c>
      <c r="K174" s="266">
        <v>2518.4333333333334</v>
      </c>
      <c r="L174" s="266">
        <v>2547.8666666666659</v>
      </c>
      <c r="M174" s="267">
        <v>2489</v>
      </c>
      <c r="N174" s="267">
        <v>2431.8000000000002</v>
      </c>
      <c r="O174" s="267">
        <v>4018125</v>
      </c>
      <c r="P174" s="268">
        <v>0.10202612362439577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2076.65</v>
      </c>
      <c r="F175" s="264">
        <v>2079.8166666666666</v>
      </c>
      <c r="G175" s="266">
        <v>2048.6333333333332</v>
      </c>
      <c r="H175" s="266">
        <v>2020.6166666666668</v>
      </c>
      <c r="I175" s="266">
        <v>1989.4333333333334</v>
      </c>
      <c r="J175" s="266">
        <v>2107.833333333333</v>
      </c>
      <c r="K175" s="266">
        <v>2139.0166666666664</v>
      </c>
      <c r="L175" s="266">
        <v>2167.0333333333328</v>
      </c>
      <c r="M175" s="267">
        <v>2111</v>
      </c>
      <c r="N175" s="267">
        <v>2051.8000000000002</v>
      </c>
      <c r="O175" s="267">
        <v>6657300</v>
      </c>
      <c r="P175" s="268">
        <v>-2.7265155832200939E-2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1244</v>
      </c>
      <c r="F176" s="264">
        <v>1239.2</v>
      </c>
      <c r="G176" s="266">
        <v>1232.95</v>
      </c>
      <c r="H176" s="266">
        <v>1221.9000000000001</v>
      </c>
      <c r="I176" s="266">
        <v>1215.6500000000001</v>
      </c>
      <c r="J176" s="266">
        <v>1250.25</v>
      </c>
      <c r="K176" s="266">
        <v>1256.5</v>
      </c>
      <c r="L176" s="266">
        <v>1267.55</v>
      </c>
      <c r="M176" s="267">
        <v>1245.45</v>
      </c>
      <c r="N176" s="267">
        <v>1228.1500000000001</v>
      </c>
      <c r="O176" s="267">
        <v>16175600</v>
      </c>
      <c r="P176" s="268">
        <v>-6.1075268817204304E-3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668.55</v>
      </c>
      <c r="F177" s="264">
        <v>671.43333333333328</v>
      </c>
      <c r="G177" s="266">
        <v>662.86666666666656</v>
      </c>
      <c r="H177" s="266">
        <v>657.18333333333328</v>
      </c>
      <c r="I177" s="266">
        <v>648.61666666666656</v>
      </c>
      <c r="J177" s="266">
        <v>677.11666666666656</v>
      </c>
      <c r="K177" s="266">
        <v>685.68333333333339</v>
      </c>
      <c r="L177" s="266">
        <v>691.36666666666656</v>
      </c>
      <c r="M177" s="267">
        <v>680</v>
      </c>
      <c r="N177" s="267">
        <v>665.75</v>
      </c>
      <c r="O177" s="267">
        <v>7666500</v>
      </c>
      <c r="P177" s="268">
        <v>4.1785568691398288E-2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736.45</v>
      </c>
      <c r="F178" s="264">
        <v>739.0333333333333</v>
      </c>
      <c r="G178" s="266">
        <v>726.06666666666661</v>
      </c>
      <c r="H178" s="266">
        <v>715.68333333333328</v>
      </c>
      <c r="I178" s="266">
        <v>702.71666666666658</v>
      </c>
      <c r="J178" s="266">
        <v>749.41666666666663</v>
      </c>
      <c r="K178" s="266">
        <v>762.38333333333333</v>
      </c>
      <c r="L178" s="266">
        <v>772.76666666666665</v>
      </c>
      <c r="M178" s="267">
        <v>752</v>
      </c>
      <c r="N178" s="267">
        <v>728.65</v>
      </c>
      <c r="O178" s="267">
        <v>5090000</v>
      </c>
      <c r="P178" s="268">
        <v>3.2244980734131005E-2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983.9</v>
      </c>
      <c r="F179" s="264">
        <v>980.06666666666661</v>
      </c>
      <c r="G179" s="266">
        <v>971.48333333333323</v>
      </c>
      <c r="H179" s="266">
        <v>959.06666666666661</v>
      </c>
      <c r="I179" s="266">
        <v>950.48333333333323</v>
      </c>
      <c r="J179" s="266">
        <v>992.48333333333323</v>
      </c>
      <c r="K179" s="266">
        <v>1001.0666666666667</v>
      </c>
      <c r="L179" s="266">
        <v>1013.4833333333332</v>
      </c>
      <c r="M179" s="267">
        <v>988.65</v>
      </c>
      <c r="N179" s="267">
        <v>967.65</v>
      </c>
      <c r="O179" s="267">
        <v>10827850</v>
      </c>
      <c r="P179" s="268">
        <v>6.4928425357873212E-3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1681.3</v>
      </c>
      <c r="F180" s="264">
        <v>1674.5333333333335</v>
      </c>
      <c r="G180" s="266">
        <v>1663.0666666666671</v>
      </c>
      <c r="H180" s="266">
        <v>1644.8333333333335</v>
      </c>
      <c r="I180" s="266">
        <v>1633.366666666667</v>
      </c>
      <c r="J180" s="266">
        <v>1692.7666666666671</v>
      </c>
      <c r="K180" s="266">
        <v>1704.2333333333338</v>
      </c>
      <c r="L180" s="266">
        <v>1722.4666666666672</v>
      </c>
      <c r="M180" s="267">
        <v>1686</v>
      </c>
      <c r="N180" s="267">
        <v>1656.3</v>
      </c>
      <c r="O180" s="267">
        <v>8360500</v>
      </c>
      <c r="P180" s="268">
        <v>-9.0672039824582201E-3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953.6</v>
      </c>
      <c r="F181" s="264">
        <v>952.9</v>
      </c>
      <c r="G181" s="266">
        <v>948.8</v>
      </c>
      <c r="H181" s="266">
        <v>944</v>
      </c>
      <c r="I181" s="266">
        <v>939.9</v>
      </c>
      <c r="J181" s="266">
        <v>957.69999999999993</v>
      </c>
      <c r="K181" s="266">
        <v>961.80000000000007</v>
      </c>
      <c r="L181" s="266">
        <v>966.59999999999991</v>
      </c>
      <c r="M181" s="267">
        <v>957</v>
      </c>
      <c r="N181" s="267">
        <v>948.1</v>
      </c>
      <c r="O181" s="267">
        <v>9308700</v>
      </c>
      <c r="P181" s="268">
        <v>-1.0239234449760765E-2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713.2</v>
      </c>
      <c r="F182" s="264">
        <v>713.15000000000009</v>
      </c>
      <c r="G182" s="266">
        <v>707.20000000000016</v>
      </c>
      <c r="H182" s="266">
        <v>701.2</v>
      </c>
      <c r="I182" s="266">
        <v>695.25000000000011</v>
      </c>
      <c r="J182" s="266">
        <v>719.1500000000002</v>
      </c>
      <c r="K182" s="266">
        <v>725.1</v>
      </c>
      <c r="L182" s="266">
        <v>731.10000000000025</v>
      </c>
      <c r="M182" s="267">
        <v>719.1</v>
      </c>
      <c r="N182" s="267">
        <v>707.15</v>
      </c>
      <c r="O182" s="267">
        <v>61460250</v>
      </c>
      <c r="P182" s="268">
        <v>-5.1208710094113302E-3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283.35000000000002</v>
      </c>
      <c r="F183" s="264">
        <v>281.75000000000006</v>
      </c>
      <c r="G183" s="266">
        <v>278.9500000000001</v>
      </c>
      <c r="H183" s="266">
        <v>274.55000000000007</v>
      </c>
      <c r="I183" s="266">
        <v>271.75000000000011</v>
      </c>
      <c r="J183" s="266">
        <v>286.15000000000009</v>
      </c>
      <c r="K183" s="266">
        <v>288.95000000000005</v>
      </c>
      <c r="L183" s="266">
        <v>293.35000000000008</v>
      </c>
      <c r="M183" s="267">
        <v>284.55</v>
      </c>
      <c r="N183" s="267">
        <v>277.35000000000002</v>
      </c>
      <c r="O183" s="267">
        <v>94776750</v>
      </c>
      <c r="P183" s="268">
        <v>-4.7843498600134669E-3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132.4</v>
      </c>
      <c r="F184" s="264">
        <v>132.13333333333335</v>
      </c>
      <c r="G184" s="266">
        <v>130.9666666666667</v>
      </c>
      <c r="H184" s="266">
        <v>129.53333333333333</v>
      </c>
      <c r="I184" s="266">
        <v>128.36666666666667</v>
      </c>
      <c r="J184" s="266">
        <v>133.56666666666672</v>
      </c>
      <c r="K184" s="266">
        <v>134.73333333333341</v>
      </c>
      <c r="L184" s="266">
        <v>136.16666666666674</v>
      </c>
      <c r="M184" s="267">
        <v>133.30000000000001</v>
      </c>
      <c r="N184" s="267">
        <v>130.69999999999999</v>
      </c>
      <c r="O184" s="267">
        <v>175719500</v>
      </c>
      <c r="P184" s="268">
        <v>1.0692480465660688E-2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3543.6</v>
      </c>
      <c r="F185" s="264">
        <v>3535.6833333333329</v>
      </c>
      <c r="G185" s="266">
        <v>3522.9666666666658</v>
      </c>
      <c r="H185" s="266">
        <v>3502.333333333333</v>
      </c>
      <c r="I185" s="266">
        <v>3489.6166666666659</v>
      </c>
      <c r="J185" s="266">
        <v>3556.3166666666657</v>
      </c>
      <c r="K185" s="266">
        <v>3569.0333333333328</v>
      </c>
      <c r="L185" s="266">
        <v>3589.6666666666656</v>
      </c>
      <c r="M185" s="267">
        <v>3548.4</v>
      </c>
      <c r="N185" s="267">
        <v>3515.05</v>
      </c>
      <c r="O185" s="267">
        <v>11808125</v>
      </c>
      <c r="P185" s="268">
        <v>-1.0412847400454646E-2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1224.6500000000001</v>
      </c>
      <c r="F186" s="264">
        <v>1224.2</v>
      </c>
      <c r="G186" s="266">
        <v>1212.5500000000002</v>
      </c>
      <c r="H186" s="266">
        <v>1200.45</v>
      </c>
      <c r="I186" s="266">
        <v>1188.8000000000002</v>
      </c>
      <c r="J186" s="266">
        <v>1236.3000000000002</v>
      </c>
      <c r="K186" s="266">
        <v>1247.9500000000003</v>
      </c>
      <c r="L186" s="266">
        <v>1260.0500000000002</v>
      </c>
      <c r="M186" s="267">
        <v>1235.8499999999999</v>
      </c>
      <c r="N186" s="267">
        <v>1212.0999999999999</v>
      </c>
      <c r="O186" s="267">
        <v>14937600</v>
      </c>
      <c r="P186" s="268">
        <v>6.020931830120823E-3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3557.2</v>
      </c>
      <c r="F187" s="264">
        <v>3542.4</v>
      </c>
      <c r="G187" s="266">
        <v>3514.8</v>
      </c>
      <c r="H187" s="266">
        <v>3472.4</v>
      </c>
      <c r="I187" s="266">
        <v>3444.8</v>
      </c>
      <c r="J187" s="266">
        <v>3584.8</v>
      </c>
      <c r="K187" s="266">
        <v>3612.3999999999996</v>
      </c>
      <c r="L187" s="266">
        <v>3654.8</v>
      </c>
      <c r="M187" s="267">
        <v>3570</v>
      </c>
      <c r="N187" s="267">
        <v>3500</v>
      </c>
      <c r="O187" s="267">
        <v>4771875</v>
      </c>
      <c r="P187" s="268">
        <v>-1.841547702307977E-2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2113.4499999999998</v>
      </c>
      <c r="F188" s="264">
        <v>2131.0166666666664</v>
      </c>
      <c r="G188" s="266">
        <v>2092.4333333333329</v>
      </c>
      <c r="H188" s="266">
        <v>2071.4166666666665</v>
      </c>
      <c r="I188" s="266">
        <v>2032.833333333333</v>
      </c>
      <c r="J188" s="266">
        <v>2152.0333333333328</v>
      </c>
      <c r="K188" s="266">
        <v>2190.6166666666668</v>
      </c>
      <c r="L188" s="266">
        <v>2211.6333333333328</v>
      </c>
      <c r="M188" s="267">
        <v>2169.6</v>
      </c>
      <c r="N188" s="267">
        <v>2110</v>
      </c>
      <c r="O188" s="267">
        <v>1634500</v>
      </c>
      <c r="P188" s="268">
        <v>7.395993836671803E-3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2892.75</v>
      </c>
      <c r="F189" s="264">
        <v>2878.6166666666668</v>
      </c>
      <c r="G189" s="266">
        <v>2849.7333333333336</v>
      </c>
      <c r="H189" s="266">
        <v>2806.7166666666667</v>
      </c>
      <c r="I189" s="266">
        <v>2777.8333333333335</v>
      </c>
      <c r="J189" s="266">
        <v>2921.6333333333337</v>
      </c>
      <c r="K189" s="266">
        <v>2950.5166666666669</v>
      </c>
      <c r="L189" s="266">
        <v>2993.5333333333338</v>
      </c>
      <c r="M189" s="267">
        <v>2907.5</v>
      </c>
      <c r="N189" s="267">
        <v>2835.6</v>
      </c>
      <c r="O189" s="267">
        <v>3188000</v>
      </c>
      <c r="P189" s="268">
        <v>-1.2391573729863693E-2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1904.8</v>
      </c>
      <c r="F190" s="264">
        <v>1902.95</v>
      </c>
      <c r="G190" s="266">
        <v>1889.95</v>
      </c>
      <c r="H190" s="266">
        <v>1875.1</v>
      </c>
      <c r="I190" s="266">
        <v>1862.1</v>
      </c>
      <c r="J190" s="266">
        <v>1917.8000000000002</v>
      </c>
      <c r="K190" s="266">
        <v>1930.8000000000002</v>
      </c>
      <c r="L190" s="266">
        <v>1945.6500000000003</v>
      </c>
      <c r="M190" s="267">
        <v>1915.95</v>
      </c>
      <c r="N190" s="267">
        <v>1888.1</v>
      </c>
      <c r="O190" s="267">
        <v>7370300</v>
      </c>
      <c r="P190" s="268">
        <v>-6.3700278393809279E-3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1708.2</v>
      </c>
      <c r="F191" s="264">
        <v>1712.9666666666665</v>
      </c>
      <c r="G191" s="266">
        <v>1690.9333333333329</v>
      </c>
      <c r="H191" s="266">
        <v>1673.6666666666665</v>
      </c>
      <c r="I191" s="266">
        <v>1651.633333333333</v>
      </c>
      <c r="J191" s="266">
        <v>1730.2333333333329</v>
      </c>
      <c r="K191" s="266">
        <v>1752.2666666666662</v>
      </c>
      <c r="L191" s="266">
        <v>1769.5333333333328</v>
      </c>
      <c r="M191" s="267">
        <v>1735</v>
      </c>
      <c r="N191" s="267">
        <v>1695.7</v>
      </c>
      <c r="O191" s="267">
        <v>3069600</v>
      </c>
      <c r="P191" s="268">
        <v>5.371413598847111E-3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9332</v>
      </c>
      <c r="F192" s="264">
        <v>9333.2833333333328</v>
      </c>
      <c r="G192" s="266">
        <v>9255.116666666665</v>
      </c>
      <c r="H192" s="266">
        <v>9178.2333333333318</v>
      </c>
      <c r="I192" s="266">
        <v>9100.0666666666639</v>
      </c>
      <c r="J192" s="266">
        <v>9410.1666666666661</v>
      </c>
      <c r="K192" s="266">
        <v>9488.3333333333339</v>
      </c>
      <c r="L192" s="266">
        <v>9565.2166666666672</v>
      </c>
      <c r="M192" s="267">
        <v>9411.4500000000007</v>
      </c>
      <c r="N192" s="267">
        <v>9256.4</v>
      </c>
      <c r="O192" s="267">
        <v>1291500</v>
      </c>
      <c r="P192" s="268">
        <v>3.3034714445688687E-2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584.5</v>
      </c>
      <c r="F193" s="264">
        <v>583.66666666666663</v>
      </c>
      <c r="G193" s="266">
        <v>580.33333333333326</v>
      </c>
      <c r="H193" s="266">
        <v>576.16666666666663</v>
      </c>
      <c r="I193" s="266">
        <v>572.83333333333326</v>
      </c>
      <c r="J193" s="266">
        <v>587.83333333333326</v>
      </c>
      <c r="K193" s="266">
        <v>591.16666666666652</v>
      </c>
      <c r="L193" s="266">
        <v>595.33333333333326</v>
      </c>
      <c r="M193" s="267">
        <v>587</v>
      </c>
      <c r="N193" s="267">
        <v>579.5</v>
      </c>
      <c r="O193" s="267">
        <v>29840200</v>
      </c>
      <c r="P193" s="268">
        <v>2.4018516092405781E-3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243.8</v>
      </c>
      <c r="F194" s="264">
        <v>243.9</v>
      </c>
      <c r="G194" s="266">
        <v>239.60000000000002</v>
      </c>
      <c r="H194" s="266">
        <v>235.4</v>
      </c>
      <c r="I194" s="266">
        <v>231.10000000000002</v>
      </c>
      <c r="J194" s="266">
        <v>248.10000000000002</v>
      </c>
      <c r="K194" s="266">
        <v>252.40000000000003</v>
      </c>
      <c r="L194" s="266">
        <v>256.60000000000002</v>
      </c>
      <c r="M194" s="267">
        <v>248.2</v>
      </c>
      <c r="N194" s="267">
        <v>239.7</v>
      </c>
      <c r="O194" s="267">
        <v>76191600</v>
      </c>
      <c r="P194" s="268">
        <v>-7.4747216845089063E-3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838</v>
      </c>
      <c r="F195" s="264">
        <v>840.25</v>
      </c>
      <c r="G195" s="266">
        <v>827.75</v>
      </c>
      <c r="H195" s="266">
        <v>817.5</v>
      </c>
      <c r="I195" s="266">
        <v>805</v>
      </c>
      <c r="J195" s="266">
        <v>850.5</v>
      </c>
      <c r="K195" s="266">
        <v>863</v>
      </c>
      <c r="L195" s="266">
        <v>873.25</v>
      </c>
      <c r="M195" s="267">
        <v>852.75</v>
      </c>
      <c r="N195" s="267">
        <v>830</v>
      </c>
      <c r="O195" s="267">
        <v>8882400</v>
      </c>
      <c r="P195" s="268">
        <v>4.3049390544634678E-2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406.9</v>
      </c>
      <c r="F196" s="264">
        <v>407.5</v>
      </c>
      <c r="G196" s="266">
        <v>404</v>
      </c>
      <c r="H196" s="266">
        <v>401.1</v>
      </c>
      <c r="I196" s="266">
        <v>397.6</v>
      </c>
      <c r="J196" s="266">
        <v>410.4</v>
      </c>
      <c r="K196" s="266">
        <v>413.9</v>
      </c>
      <c r="L196" s="266">
        <v>416.79999999999995</v>
      </c>
      <c r="M196" s="267">
        <v>411</v>
      </c>
      <c r="N196" s="267">
        <v>404.6</v>
      </c>
      <c r="O196" s="267">
        <v>49587000</v>
      </c>
      <c r="P196" s="268">
        <v>3.429072023027345E-2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252.55</v>
      </c>
      <c r="F197" s="264">
        <v>254.06666666666663</v>
      </c>
      <c r="G197" s="266">
        <v>248.13333333333327</v>
      </c>
      <c r="H197" s="266">
        <v>243.71666666666664</v>
      </c>
      <c r="I197" s="266">
        <v>237.78333333333327</v>
      </c>
      <c r="J197" s="266">
        <v>258.48333333333323</v>
      </c>
      <c r="K197" s="266">
        <v>264.41666666666663</v>
      </c>
      <c r="L197" s="266">
        <v>268.83333333333326</v>
      </c>
      <c r="M197" s="267">
        <v>260</v>
      </c>
      <c r="N197" s="267">
        <v>249.65</v>
      </c>
      <c r="O197" s="267">
        <v>123675000</v>
      </c>
      <c r="P197" s="268">
        <v>-2.3081115666248014E-2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638</v>
      </c>
      <c r="F198" s="264">
        <v>640.18333333333328</v>
      </c>
      <c r="G198" s="266">
        <v>634.06666666666661</v>
      </c>
      <c r="H198" s="266">
        <v>630.13333333333333</v>
      </c>
      <c r="I198" s="266">
        <v>624.01666666666665</v>
      </c>
      <c r="J198" s="266">
        <v>644.11666666666656</v>
      </c>
      <c r="K198" s="266">
        <v>650.23333333333312</v>
      </c>
      <c r="L198" s="266">
        <v>654.16666666666652</v>
      </c>
      <c r="M198" s="267">
        <v>646.29999999999995</v>
      </c>
      <c r="N198" s="267">
        <v>636.25</v>
      </c>
      <c r="O198" s="267">
        <v>6120000</v>
      </c>
      <c r="P198" s="268">
        <v>9.2015434847135657E-3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1" t="s">
        <v>16</v>
      </c>
      <c r="B8" s="333"/>
      <c r="C8" s="336" t="s">
        <v>20</v>
      </c>
      <c r="D8" s="336" t="s">
        <v>21</v>
      </c>
      <c r="E8" s="328" t="s">
        <v>22</v>
      </c>
      <c r="F8" s="329"/>
      <c r="G8" s="330"/>
      <c r="H8" s="328" t="s">
        <v>23</v>
      </c>
      <c r="I8" s="329"/>
      <c r="J8" s="330"/>
      <c r="K8" s="26"/>
      <c r="L8" s="48"/>
      <c r="M8" s="48"/>
      <c r="N8" s="1"/>
      <c r="O8" s="1"/>
    </row>
    <row r="9" spans="1:15" ht="36" customHeight="1">
      <c r="A9" s="332"/>
      <c r="B9" s="335"/>
      <c r="C9" s="335"/>
      <c r="D9" s="33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20855.099999999999</v>
      </c>
      <c r="D10" s="34">
        <v>20810.099999999999</v>
      </c>
      <c r="E10" s="34">
        <v>20756.149999999998</v>
      </c>
      <c r="F10" s="34">
        <v>20657.2</v>
      </c>
      <c r="G10" s="34">
        <v>20603.25</v>
      </c>
      <c r="H10" s="34">
        <v>20909.049999999996</v>
      </c>
      <c r="I10" s="34">
        <v>20962.999999999993</v>
      </c>
      <c r="J10" s="34">
        <v>21061.949999999993</v>
      </c>
      <c r="K10" s="34">
        <v>20864.05</v>
      </c>
      <c r="L10" s="34">
        <v>20711.150000000001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47012.25</v>
      </c>
      <c r="D11" s="34">
        <v>46965.483333333337</v>
      </c>
      <c r="E11" s="34">
        <v>46700.416666666672</v>
      </c>
      <c r="F11" s="34">
        <v>46388.583333333336</v>
      </c>
      <c r="G11" s="34">
        <v>46123.51666666667</v>
      </c>
      <c r="H11" s="34">
        <v>47277.316666666673</v>
      </c>
      <c r="I11" s="34">
        <v>47542.383333333339</v>
      </c>
      <c r="J11" s="34">
        <v>47854.216666666674</v>
      </c>
      <c r="K11" s="34">
        <v>47230.55</v>
      </c>
      <c r="L11" s="34">
        <v>46653.65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4477.7</v>
      </c>
      <c r="D12" s="36">
        <v>4443.833333333333</v>
      </c>
      <c r="E12" s="36">
        <v>4402.5166666666664</v>
      </c>
      <c r="F12" s="36">
        <v>4327.333333333333</v>
      </c>
      <c r="G12" s="36">
        <v>4286.0166666666664</v>
      </c>
      <c r="H12" s="36">
        <v>4519.0166666666664</v>
      </c>
      <c r="I12" s="36">
        <v>4560.3333333333339</v>
      </c>
      <c r="J12" s="36">
        <v>4635.5166666666664</v>
      </c>
      <c r="K12" s="36">
        <v>4485.1499999999996</v>
      </c>
      <c r="L12" s="36">
        <v>4368.6499999999996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6912.5</v>
      </c>
      <c r="D13" s="36">
        <v>6882.3499999999995</v>
      </c>
      <c r="E13" s="36">
        <v>6846.3499999999985</v>
      </c>
      <c r="F13" s="36">
        <v>6780.1999999999989</v>
      </c>
      <c r="G13" s="36">
        <v>6744.199999999998</v>
      </c>
      <c r="H13" s="36">
        <v>6948.4999999999991</v>
      </c>
      <c r="I13" s="36">
        <v>6984.5000000000009</v>
      </c>
      <c r="J13" s="36">
        <v>7050.65</v>
      </c>
      <c r="K13" s="36">
        <v>6918.35</v>
      </c>
      <c r="L13" s="36">
        <v>6816.2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32479.15</v>
      </c>
      <c r="D14" s="36">
        <v>32495.600000000002</v>
      </c>
      <c r="E14" s="36">
        <v>32236.000000000004</v>
      </c>
      <c r="F14" s="36">
        <v>31992.850000000002</v>
      </c>
      <c r="G14" s="36">
        <v>31733.250000000004</v>
      </c>
      <c r="H14" s="36">
        <v>32738.750000000004</v>
      </c>
      <c r="I14" s="36">
        <v>32998.350000000006</v>
      </c>
      <c r="J14" s="36">
        <v>33241.5</v>
      </c>
      <c r="K14" s="36">
        <v>32755.200000000001</v>
      </c>
      <c r="L14" s="36">
        <v>32252.45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7225.6</v>
      </c>
      <c r="D15" s="36">
        <v>7181.8833333333341</v>
      </c>
      <c r="E15" s="36">
        <v>7127.4666666666681</v>
      </c>
      <c r="F15" s="36">
        <v>7029.3333333333339</v>
      </c>
      <c r="G15" s="36">
        <v>6974.9166666666679</v>
      </c>
      <c r="H15" s="36">
        <v>7280.0166666666682</v>
      </c>
      <c r="I15" s="36">
        <v>7334.4333333333343</v>
      </c>
      <c r="J15" s="36">
        <v>7432.5666666666684</v>
      </c>
      <c r="K15" s="36">
        <v>7236.3</v>
      </c>
      <c r="L15" s="36">
        <v>7083.75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12508.05</v>
      </c>
      <c r="D16" s="36">
        <v>12475.199999999999</v>
      </c>
      <c r="E16" s="36">
        <v>12398.949999999997</v>
      </c>
      <c r="F16" s="36">
        <v>12289.849999999999</v>
      </c>
      <c r="G16" s="36">
        <v>12213.599999999997</v>
      </c>
      <c r="H16" s="36">
        <v>12584.299999999997</v>
      </c>
      <c r="I16" s="36">
        <v>12660.550000000001</v>
      </c>
      <c r="J16" s="36">
        <v>12769.649999999998</v>
      </c>
      <c r="K16" s="36">
        <v>12551.45</v>
      </c>
      <c r="L16" s="36">
        <v>12366.1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4846.6000000000004</v>
      </c>
      <c r="D17" s="36">
        <v>4767.7666666666673</v>
      </c>
      <c r="E17" s="36">
        <v>4670.4833333333345</v>
      </c>
      <c r="F17" s="36">
        <v>4494.3666666666668</v>
      </c>
      <c r="G17" s="36">
        <v>4397.0833333333339</v>
      </c>
      <c r="H17" s="36">
        <v>4943.883333333335</v>
      </c>
      <c r="I17" s="36">
        <v>5041.1666666666679</v>
      </c>
      <c r="J17" s="36">
        <v>5217.2833333333356</v>
      </c>
      <c r="K17" s="31">
        <v>4865.05</v>
      </c>
      <c r="L17" s="31">
        <v>4591.6499999999996</v>
      </c>
      <c r="M17" s="31">
        <v>8.6064000000000007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23110.45</v>
      </c>
      <c r="D18" s="36">
        <v>23265.816666666666</v>
      </c>
      <c r="E18" s="36">
        <v>22844.683333333331</v>
      </c>
      <c r="F18" s="36">
        <v>22578.916666666664</v>
      </c>
      <c r="G18" s="36">
        <v>22157.783333333329</v>
      </c>
      <c r="H18" s="36">
        <v>23531.583333333332</v>
      </c>
      <c r="I18" s="36">
        <v>23952.716666666664</v>
      </c>
      <c r="J18" s="36">
        <v>24218.483333333334</v>
      </c>
      <c r="K18" s="31">
        <v>23686.95</v>
      </c>
      <c r="L18" s="31">
        <v>23000.05</v>
      </c>
      <c r="M18" s="31">
        <v>0.32166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172.5</v>
      </c>
      <c r="D19" s="36">
        <v>172.98333333333335</v>
      </c>
      <c r="E19" s="36">
        <v>170.56666666666669</v>
      </c>
      <c r="F19" s="36">
        <v>168.63333333333335</v>
      </c>
      <c r="G19" s="36">
        <v>166.2166666666667</v>
      </c>
      <c r="H19" s="36">
        <v>174.91666666666669</v>
      </c>
      <c r="I19" s="36">
        <v>177.33333333333331</v>
      </c>
      <c r="J19" s="36">
        <v>179.26666666666668</v>
      </c>
      <c r="K19" s="31">
        <v>175.4</v>
      </c>
      <c r="L19" s="31">
        <v>171.05</v>
      </c>
      <c r="M19" s="31">
        <v>57.507150000000003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240.4</v>
      </c>
      <c r="D20" s="36">
        <v>237.20000000000002</v>
      </c>
      <c r="E20" s="36">
        <v>232.45000000000005</v>
      </c>
      <c r="F20" s="36">
        <v>224.50000000000003</v>
      </c>
      <c r="G20" s="36">
        <v>219.75000000000006</v>
      </c>
      <c r="H20" s="36">
        <v>245.15000000000003</v>
      </c>
      <c r="I20" s="36">
        <v>249.89999999999998</v>
      </c>
      <c r="J20" s="36">
        <v>257.85000000000002</v>
      </c>
      <c r="K20" s="31">
        <v>241.95</v>
      </c>
      <c r="L20" s="31">
        <v>229.25</v>
      </c>
      <c r="M20" s="31">
        <v>44.19941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2184.8000000000002</v>
      </c>
      <c r="D21" s="36">
        <v>2130.5166666666669</v>
      </c>
      <c r="E21" s="36">
        <v>2068.0333333333338</v>
      </c>
      <c r="F21" s="36">
        <v>1951.2666666666669</v>
      </c>
      <c r="G21" s="36">
        <v>1888.7833333333338</v>
      </c>
      <c r="H21" s="36">
        <v>2247.2833333333338</v>
      </c>
      <c r="I21" s="36">
        <v>2309.7666666666664</v>
      </c>
      <c r="J21" s="36">
        <v>2426.5333333333338</v>
      </c>
      <c r="K21" s="31">
        <v>2193</v>
      </c>
      <c r="L21" s="31">
        <v>2013.75</v>
      </c>
      <c r="M21" s="31">
        <v>38.731940000000002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2959.35</v>
      </c>
      <c r="D22" s="36">
        <v>2830.15</v>
      </c>
      <c r="E22" s="36">
        <v>2660.4</v>
      </c>
      <c r="F22" s="36">
        <v>2361.4499999999998</v>
      </c>
      <c r="G22" s="36">
        <v>2191.6999999999998</v>
      </c>
      <c r="H22" s="36">
        <v>3129.1000000000004</v>
      </c>
      <c r="I22" s="36">
        <v>3298.8500000000004</v>
      </c>
      <c r="J22" s="36">
        <v>3597.8000000000006</v>
      </c>
      <c r="K22" s="31">
        <v>2999.9</v>
      </c>
      <c r="L22" s="31">
        <v>2531.1999999999998</v>
      </c>
      <c r="M22" s="31">
        <v>228.79078999999999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1348.5</v>
      </c>
      <c r="D23" s="36">
        <v>1264.3666666666666</v>
      </c>
      <c r="E23" s="36">
        <v>1180.2333333333331</v>
      </c>
      <c r="F23" s="36">
        <v>1011.9666666666665</v>
      </c>
      <c r="G23" s="36">
        <v>927.83333333333303</v>
      </c>
      <c r="H23" s="36">
        <v>1432.6333333333332</v>
      </c>
      <c r="I23" s="36">
        <v>1516.7666666666669</v>
      </c>
      <c r="J23" s="36">
        <v>1685.0333333333333</v>
      </c>
      <c r="K23" s="31">
        <v>1348.5</v>
      </c>
      <c r="L23" s="31">
        <v>1096.0999999999999</v>
      </c>
      <c r="M23" s="31">
        <v>169.61887999999999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1013.1</v>
      </c>
      <c r="D24" s="36">
        <v>972.4666666666667</v>
      </c>
      <c r="E24" s="36">
        <v>920.63333333333344</v>
      </c>
      <c r="F24" s="36">
        <v>828.16666666666674</v>
      </c>
      <c r="G24" s="36">
        <v>776.33333333333348</v>
      </c>
      <c r="H24" s="36">
        <v>1064.9333333333334</v>
      </c>
      <c r="I24" s="36">
        <v>1116.7666666666667</v>
      </c>
      <c r="J24" s="36">
        <v>1209.2333333333333</v>
      </c>
      <c r="K24" s="31">
        <v>1024.3</v>
      </c>
      <c r="L24" s="31">
        <v>880</v>
      </c>
      <c r="M24" s="31">
        <v>465.64411999999999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538.15</v>
      </c>
      <c r="D25" s="36">
        <v>513.31666666666661</v>
      </c>
      <c r="E25" s="36">
        <v>480.83333333333326</v>
      </c>
      <c r="F25" s="36">
        <v>423.51666666666665</v>
      </c>
      <c r="G25" s="36">
        <v>391.0333333333333</v>
      </c>
      <c r="H25" s="36">
        <v>570.63333333333321</v>
      </c>
      <c r="I25" s="36">
        <v>603.11666666666656</v>
      </c>
      <c r="J25" s="36">
        <v>660.43333333333317</v>
      </c>
      <c r="K25" s="31">
        <v>545.79999999999995</v>
      </c>
      <c r="L25" s="31">
        <v>456</v>
      </c>
      <c r="M25" s="31">
        <v>592.96371999999997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4652.8500000000004</v>
      </c>
      <c r="D26" s="36">
        <v>4636.5166666666664</v>
      </c>
      <c r="E26" s="36">
        <v>4605.583333333333</v>
      </c>
      <c r="F26" s="36">
        <v>4558.3166666666666</v>
      </c>
      <c r="G26" s="36">
        <v>4527.3833333333332</v>
      </c>
      <c r="H26" s="36">
        <v>4683.7833333333328</v>
      </c>
      <c r="I26" s="36">
        <v>4714.7166666666672</v>
      </c>
      <c r="J26" s="36">
        <v>4761.9833333333327</v>
      </c>
      <c r="K26" s="31">
        <v>4667.45</v>
      </c>
      <c r="L26" s="31">
        <v>4589.25</v>
      </c>
      <c r="M26" s="31">
        <v>2.5455299999999998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509.05</v>
      </c>
      <c r="D27" s="36">
        <v>499.0333333333333</v>
      </c>
      <c r="E27" s="36">
        <v>484.56666666666661</v>
      </c>
      <c r="F27" s="36">
        <v>460.08333333333331</v>
      </c>
      <c r="G27" s="36">
        <v>445.61666666666662</v>
      </c>
      <c r="H27" s="36">
        <v>523.51666666666665</v>
      </c>
      <c r="I27" s="36">
        <v>537.98333333333335</v>
      </c>
      <c r="J27" s="36">
        <v>562.46666666666658</v>
      </c>
      <c r="K27" s="31">
        <v>513.5</v>
      </c>
      <c r="L27" s="31">
        <v>474.55</v>
      </c>
      <c r="M27" s="31">
        <v>228.38580999999999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5580.2</v>
      </c>
      <c r="D28" s="36">
        <v>5598.0666666666666</v>
      </c>
      <c r="E28" s="36">
        <v>5507.1333333333332</v>
      </c>
      <c r="F28" s="36">
        <v>5434.0666666666666</v>
      </c>
      <c r="G28" s="36">
        <v>5343.1333333333332</v>
      </c>
      <c r="H28" s="36">
        <v>5671.1333333333332</v>
      </c>
      <c r="I28" s="36">
        <v>5762.0666666666657</v>
      </c>
      <c r="J28" s="36">
        <v>5835.1333333333332</v>
      </c>
      <c r="K28" s="31">
        <v>5689</v>
      </c>
      <c r="L28" s="31">
        <v>5525</v>
      </c>
      <c r="M28" s="31">
        <v>7.8792900000000001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458.65</v>
      </c>
      <c r="D29" s="36">
        <v>456.36666666666662</v>
      </c>
      <c r="E29" s="36">
        <v>450.93333333333322</v>
      </c>
      <c r="F29" s="36">
        <v>443.21666666666658</v>
      </c>
      <c r="G29" s="36">
        <v>437.78333333333319</v>
      </c>
      <c r="H29" s="36">
        <v>464.08333333333326</v>
      </c>
      <c r="I29" s="36">
        <v>469.51666666666665</v>
      </c>
      <c r="J29" s="36">
        <v>477.23333333333329</v>
      </c>
      <c r="K29" s="31">
        <v>461.8</v>
      </c>
      <c r="L29" s="31">
        <v>448.65</v>
      </c>
      <c r="M29" s="31">
        <v>32.373240000000003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174.95</v>
      </c>
      <c r="D30" s="36">
        <v>175.01666666666665</v>
      </c>
      <c r="E30" s="36">
        <v>173.0333333333333</v>
      </c>
      <c r="F30" s="36">
        <v>171.11666666666665</v>
      </c>
      <c r="G30" s="36">
        <v>169.1333333333333</v>
      </c>
      <c r="H30" s="36">
        <v>176.93333333333331</v>
      </c>
      <c r="I30" s="36">
        <v>178.91666666666666</v>
      </c>
      <c r="J30" s="36">
        <v>180.83333333333331</v>
      </c>
      <c r="K30" s="31">
        <v>177</v>
      </c>
      <c r="L30" s="31">
        <v>173.1</v>
      </c>
      <c r="M30" s="31">
        <v>179.39963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3226.25</v>
      </c>
      <c r="D31" s="36">
        <v>3217.9666666666667</v>
      </c>
      <c r="E31" s="36">
        <v>3188.2833333333333</v>
      </c>
      <c r="F31" s="36">
        <v>3150.3166666666666</v>
      </c>
      <c r="G31" s="36">
        <v>3120.6333333333332</v>
      </c>
      <c r="H31" s="36">
        <v>3255.9333333333334</v>
      </c>
      <c r="I31" s="36">
        <v>3285.6166666666668</v>
      </c>
      <c r="J31" s="36">
        <v>3323.5833333333335</v>
      </c>
      <c r="K31" s="31">
        <v>3247.65</v>
      </c>
      <c r="L31" s="31">
        <v>3180</v>
      </c>
      <c r="M31" s="31">
        <v>10.0555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1971</v>
      </c>
      <c r="D32" s="36">
        <v>1975.6833333333334</v>
      </c>
      <c r="E32" s="36">
        <v>1948.0666666666668</v>
      </c>
      <c r="F32" s="36">
        <v>1925.1333333333334</v>
      </c>
      <c r="G32" s="36">
        <v>1897.5166666666669</v>
      </c>
      <c r="H32" s="36">
        <v>1998.6166666666668</v>
      </c>
      <c r="I32" s="36">
        <v>2026.2333333333336</v>
      </c>
      <c r="J32" s="36">
        <v>2049.166666666667</v>
      </c>
      <c r="K32" s="31">
        <v>2003.3</v>
      </c>
      <c r="L32" s="31">
        <v>1952.75</v>
      </c>
      <c r="M32" s="31">
        <v>3.97445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877.85</v>
      </c>
      <c r="D33" s="36">
        <v>822.85</v>
      </c>
      <c r="E33" s="36">
        <v>767</v>
      </c>
      <c r="F33" s="36">
        <v>656.15</v>
      </c>
      <c r="G33" s="36">
        <v>600.29999999999995</v>
      </c>
      <c r="H33" s="36">
        <v>933.7</v>
      </c>
      <c r="I33" s="36">
        <v>989.55000000000018</v>
      </c>
      <c r="J33" s="36">
        <v>1100.4000000000001</v>
      </c>
      <c r="K33" s="31">
        <v>878.7</v>
      </c>
      <c r="L33" s="31">
        <v>712</v>
      </c>
      <c r="M33" s="31">
        <v>256.80410000000001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760.95</v>
      </c>
      <c r="D34" s="36">
        <v>757.38333333333333</v>
      </c>
      <c r="E34" s="36">
        <v>747.76666666666665</v>
      </c>
      <c r="F34" s="36">
        <v>734.58333333333337</v>
      </c>
      <c r="G34" s="36">
        <v>724.9666666666667</v>
      </c>
      <c r="H34" s="36">
        <v>770.56666666666661</v>
      </c>
      <c r="I34" s="36">
        <v>780.18333333333317</v>
      </c>
      <c r="J34" s="36">
        <v>793.36666666666656</v>
      </c>
      <c r="K34" s="31">
        <v>767</v>
      </c>
      <c r="L34" s="31">
        <v>744.2</v>
      </c>
      <c r="M34" s="31">
        <v>22.86148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1025.95</v>
      </c>
      <c r="D35" s="36">
        <v>1028.8333333333333</v>
      </c>
      <c r="E35" s="36">
        <v>1009.8666666666666</v>
      </c>
      <c r="F35" s="36">
        <v>993.7833333333333</v>
      </c>
      <c r="G35" s="36">
        <v>974.81666666666661</v>
      </c>
      <c r="H35" s="36">
        <v>1044.9166666666665</v>
      </c>
      <c r="I35" s="36">
        <v>1063.8833333333332</v>
      </c>
      <c r="J35" s="36">
        <v>1079.9666666666665</v>
      </c>
      <c r="K35" s="31">
        <v>1047.8</v>
      </c>
      <c r="L35" s="31">
        <v>1012.75</v>
      </c>
      <c r="M35" s="31">
        <v>13.28945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380.65</v>
      </c>
      <c r="D36" s="36">
        <v>367.95</v>
      </c>
      <c r="E36" s="36">
        <v>355.04999999999995</v>
      </c>
      <c r="F36" s="36">
        <v>329.45</v>
      </c>
      <c r="G36" s="36">
        <v>316.54999999999995</v>
      </c>
      <c r="H36" s="36">
        <v>393.54999999999995</v>
      </c>
      <c r="I36" s="36">
        <v>406.44999999999993</v>
      </c>
      <c r="J36" s="36">
        <v>432.04999999999995</v>
      </c>
      <c r="K36" s="31">
        <v>380.85</v>
      </c>
      <c r="L36" s="31">
        <v>342.35</v>
      </c>
      <c r="M36" s="31">
        <v>234.71509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1132.45</v>
      </c>
      <c r="D37" s="36">
        <v>1137.1500000000001</v>
      </c>
      <c r="E37" s="36">
        <v>1122.4500000000003</v>
      </c>
      <c r="F37" s="36">
        <v>1112.4500000000003</v>
      </c>
      <c r="G37" s="36">
        <v>1097.7500000000005</v>
      </c>
      <c r="H37" s="36">
        <v>1147.1500000000001</v>
      </c>
      <c r="I37" s="36">
        <v>1161.8499999999999</v>
      </c>
      <c r="J37" s="36">
        <v>1171.8499999999999</v>
      </c>
      <c r="K37" s="31">
        <v>1151.8499999999999</v>
      </c>
      <c r="L37" s="31">
        <v>1127.1500000000001</v>
      </c>
      <c r="M37" s="31">
        <v>158.04808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6140.1</v>
      </c>
      <c r="D38" s="36">
        <v>6148.416666666667</v>
      </c>
      <c r="E38" s="36">
        <v>6102.7833333333338</v>
      </c>
      <c r="F38" s="36">
        <v>6065.4666666666672</v>
      </c>
      <c r="G38" s="36">
        <v>6019.8333333333339</v>
      </c>
      <c r="H38" s="36">
        <v>6185.7333333333336</v>
      </c>
      <c r="I38" s="36">
        <v>6231.3666666666668</v>
      </c>
      <c r="J38" s="36">
        <v>6268.6833333333334</v>
      </c>
      <c r="K38" s="31">
        <v>6194.05</v>
      </c>
      <c r="L38" s="31">
        <v>6111.1</v>
      </c>
      <c r="M38" s="31">
        <v>5.6582600000000003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1692.7</v>
      </c>
      <c r="D39" s="36">
        <v>1693.1166666666668</v>
      </c>
      <c r="E39" s="36">
        <v>1672.8333333333335</v>
      </c>
      <c r="F39" s="36">
        <v>1652.9666666666667</v>
      </c>
      <c r="G39" s="36">
        <v>1632.6833333333334</v>
      </c>
      <c r="H39" s="36">
        <v>1712.9833333333336</v>
      </c>
      <c r="I39" s="36">
        <v>1733.2666666666669</v>
      </c>
      <c r="J39" s="36">
        <v>1753.1333333333337</v>
      </c>
      <c r="K39" s="31">
        <v>1713.4</v>
      </c>
      <c r="L39" s="31">
        <v>1673.25</v>
      </c>
      <c r="M39" s="31">
        <v>17.786020000000001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7709.25</v>
      </c>
      <c r="D40" s="36">
        <v>7745.3</v>
      </c>
      <c r="E40" s="36">
        <v>7593.6</v>
      </c>
      <c r="F40" s="36">
        <v>7477.95</v>
      </c>
      <c r="G40" s="36">
        <v>7326.25</v>
      </c>
      <c r="H40" s="36">
        <v>7860.9500000000007</v>
      </c>
      <c r="I40" s="36">
        <v>8012.65</v>
      </c>
      <c r="J40" s="36">
        <v>8128.3000000000011</v>
      </c>
      <c r="K40" s="31">
        <v>7897</v>
      </c>
      <c r="L40" s="31">
        <v>7629.65</v>
      </c>
      <c r="M40" s="31">
        <v>0.65891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7349.8</v>
      </c>
      <c r="D41" s="36">
        <v>7369.95</v>
      </c>
      <c r="E41" s="36">
        <v>7299.9</v>
      </c>
      <c r="F41" s="36">
        <v>7250</v>
      </c>
      <c r="G41" s="36">
        <v>7179.95</v>
      </c>
      <c r="H41" s="36">
        <v>7419.8499999999995</v>
      </c>
      <c r="I41" s="36">
        <v>7489.9000000000005</v>
      </c>
      <c r="J41" s="36">
        <v>7539.7999999999993</v>
      </c>
      <c r="K41" s="31">
        <v>7440</v>
      </c>
      <c r="L41" s="31">
        <v>7320.05</v>
      </c>
      <c r="M41" s="31">
        <v>15.22242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2590.9499999999998</v>
      </c>
      <c r="D42" s="36">
        <v>2583.0166666666669</v>
      </c>
      <c r="E42" s="36">
        <v>2556.1333333333337</v>
      </c>
      <c r="F42" s="36">
        <v>2521.3166666666666</v>
      </c>
      <c r="G42" s="36">
        <v>2494.4333333333334</v>
      </c>
      <c r="H42" s="36">
        <v>2617.8333333333339</v>
      </c>
      <c r="I42" s="36">
        <v>2644.7166666666672</v>
      </c>
      <c r="J42" s="36">
        <v>2679.5333333333342</v>
      </c>
      <c r="K42" s="31">
        <v>2609.9</v>
      </c>
      <c r="L42" s="31">
        <v>2548.1999999999998</v>
      </c>
      <c r="M42" s="31">
        <v>4.6856099999999996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238.95</v>
      </c>
      <c r="D43" s="36">
        <v>236.54999999999998</v>
      </c>
      <c r="E43" s="36">
        <v>233.09999999999997</v>
      </c>
      <c r="F43" s="36">
        <v>227.24999999999997</v>
      </c>
      <c r="G43" s="36">
        <v>223.79999999999995</v>
      </c>
      <c r="H43" s="36">
        <v>242.39999999999998</v>
      </c>
      <c r="I43" s="36">
        <v>245.84999999999997</v>
      </c>
      <c r="J43" s="36">
        <v>251.7</v>
      </c>
      <c r="K43" s="31">
        <v>240</v>
      </c>
      <c r="L43" s="31">
        <v>230.7</v>
      </c>
      <c r="M43" s="31">
        <v>154.70405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210.85</v>
      </c>
      <c r="D44" s="36">
        <v>211.54999999999998</v>
      </c>
      <c r="E44" s="36">
        <v>208.39999999999998</v>
      </c>
      <c r="F44" s="36">
        <v>205.95</v>
      </c>
      <c r="G44" s="36">
        <v>202.79999999999998</v>
      </c>
      <c r="H44" s="36">
        <v>213.99999999999997</v>
      </c>
      <c r="I44" s="36">
        <v>217.15</v>
      </c>
      <c r="J44" s="36">
        <v>219.59999999999997</v>
      </c>
      <c r="K44" s="31">
        <v>214.7</v>
      </c>
      <c r="L44" s="31">
        <v>209.1</v>
      </c>
      <c r="M44" s="31">
        <v>243.65491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110.2</v>
      </c>
      <c r="D45" s="36">
        <v>110.26666666666667</v>
      </c>
      <c r="E45" s="36">
        <v>108.73333333333333</v>
      </c>
      <c r="F45" s="36">
        <v>107.26666666666667</v>
      </c>
      <c r="G45" s="36">
        <v>105.73333333333333</v>
      </c>
      <c r="H45" s="36">
        <v>111.73333333333333</v>
      </c>
      <c r="I45" s="36">
        <v>113.26666666666667</v>
      </c>
      <c r="J45" s="36">
        <v>114.73333333333333</v>
      </c>
      <c r="K45" s="31">
        <v>111.8</v>
      </c>
      <c r="L45" s="31">
        <v>108.8</v>
      </c>
      <c r="M45" s="31">
        <v>174.4701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1649.45</v>
      </c>
      <c r="D46" s="36">
        <v>1642.9166666666667</v>
      </c>
      <c r="E46" s="36">
        <v>1629.5333333333335</v>
      </c>
      <c r="F46" s="36">
        <v>1609.6166666666668</v>
      </c>
      <c r="G46" s="36">
        <v>1596.2333333333336</v>
      </c>
      <c r="H46" s="36">
        <v>1662.8333333333335</v>
      </c>
      <c r="I46" s="36">
        <v>1676.2166666666667</v>
      </c>
      <c r="J46" s="36">
        <v>1696.1333333333334</v>
      </c>
      <c r="K46" s="31">
        <v>1656.3</v>
      </c>
      <c r="L46" s="31">
        <v>1623</v>
      </c>
      <c r="M46" s="31">
        <v>2.4609399999999999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152</v>
      </c>
      <c r="D47" s="36">
        <v>152.35</v>
      </c>
      <c r="E47" s="36">
        <v>149.6</v>
      </c>
      <c r="F47" s="36">
        <v>147.19999999999999</v>
      </c>
      <c r="G47" s="36">
        <v>144.44999999999999</v>
      </c>
      <c r="H47" s="36">
        <v>154.75</v>
      </c>
      <c r="I47" s="36">
        <v>157.5</v>
      </c>
      <c r="J47" s="36">
        <v>159.9</v>
      </c>
      <c r="K47" s="31">
        <v>155.1</v>
      </c>
      <c r="L47" s="31">
        <v>149.94999999999999</v>
      </c>
      <c r="M47" s="31">
        <v>291.09123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588</v>
      </c>
      <c r="D48" s="36">
        <v>588.19999999999993</v>
      </c>
      <c r="E48" s="36">
        <v>584.29999999999984</v>
      </c>
      <c r="F48" s="36">
        <v>580.59999999999991</v>
      </c>
      <c r="G48" s="36">
        <v>576.69999999999982</v>
      </c>
      <c r="H48" s="36">
        <v>591.89999999999986</v>
      </c>
      <c r="I48" s="36">
        <v>595.79999999999995</v>
      </c>
      <c r="J48" s="36">
        <v>599.49999999999989</v>
      </c>
      <c r="K48" s="31">
        <v>592.1</v>
      </c>
      <c r="L48" s="31">
        <v>584.5</v>
      </c>
      <c r="M48" s="31">
        <v>7.3482500000000002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1170.5</v>
      </c>
      <c r="D49" s="36">
        <v>1171.5833333333333</v>
      </c>
      <c r="E49" s="36">
        <v>1157.2166666666665</v>
      </c>
      <c r="F49" s="36">
        <v>1143.9333333333332</v>
      </c>
      <c r="G49" s="36">
        <v>1129.5666666666664</v>
      </c>
      <c r="H49" s="36">
        <v>1184.8666666666666</v>
      </c>
      <c r="I49" s="36">
        <v>1199.2333333333333</v>
      </c>
      <c r="J49" s="36">
        <v>1212.5166666666667</v>
      </c>
      <c r="K49" s="31">
        <v>1185.95</v>
      </c>
      <c r="L49" s="31">
        <v>1158.3</v>
      </c>
      <c r="M49" s="31">
        <v>11.296290000000001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1031.0999999999999</v>
      </c>
      <c r="D50" s="36">
        <v>1033.05</v>
      </c>
      <c r="E50" s="36">
        <v>1020.1499999999999</v>
      </c>
      <c r="F50" s="36">
        <v>1009.1999999999999</v>
      </c>
      <c r="G50" s="36">
        <v>996.29999999999984</v>
      </c>
      <c r="H50" s="36">
        <v>1044</v>
      </c>
      <c r="I50" s="36">
        <v>1056.9000000000001</v>
      </c>
      <c r="J50" s="36">
        <v>1067.8499999999999</v>
      </c>
      <c r="K50" s="31">
        <v>1045.95</v>
      </c>
      <c r="L50" s="31">
        <v>1022.1</v>
      </c>
      <c r="M50" s="31">
        <v>42.661589999999997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176.7</v>
      </c>
      <c r="D51" s="36">
        <v>177.2166666666667</v>
      </c>
      <c r="E51" s="36">
        <v>172.78333333333339</v>
      </c>
      <c r="F51" s="36">
        <v>168.8666666666667</v>
      </c>
      <c r="G51" s="36">
        <v>164.43333333333339</v>
      </c>
      <c r="H51" s="36">
        <v>181.13333333333338</v>
      </c>
      <c r="I51" s="36">
        <v>185.56666666666666</v>
      </c>
      <c r="J51" s="36">
        <v>189.48333333333338</v>
      </c>
      <c r="K51" s="31">
        <v>181.65</v>
      </c>
      <c r="L51" s="31">
        <v>173.3</v>
      </c>
      <c r="M51" s="31">
        <v>439.39364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243.1</v>
      </c>
      <c r="D52" s="36">
        <v>242.26666666666665</v>
      </c>
      <c r="E52" s="36">
        <v>241.1333333333333</v>
      </c>
      <c r="F52" s="36">
        <v>239.16666666666666</v>
      </c>
      <c r="G52" s="36">
        <v>238.0333333333333</v>
      </c>
      <c r="H52" s="36">
        <v>244.23333333333329</v>
      </c>
      <c r="I52" s="36">
        <v>245.36666666666662</v>
      </c>
      <c r="J52" s="36">
        <v>247.33333333333329</v>
      </c>
      <c r="K52" s="31">
        <v>243.4</v>
      </c>
      <c r="L52" s="31">
        <v>240.3</v>
      </c>
      <c r="M52" s="31">
        <v>22.720880000000001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21652.95</v>
      </c>
      <c r="D53" s="36">
        <v>21793.633333333335</v>
      </c>
      <c r="E53" s="36">
        <v>21459.316666666669</v>
      </c>
      <c r="F53" s="36">
        <v>21265.683333333334</v>
      </c>
      <c r="G53" s="36">
        <v>20931.366666666669</v>
      </c>
      <c r="H53" s="36">
        <v>21987.26666666667</v>
      </c>
      <c r="I53" s="36">
        <v>22321.583333333336</v>
      </c>
      <c r="J53" s="36">
        <v>22515.216666666671</v>
      </c>
      <c r="K53" s="31">
        <v>22127.95</v>
      </c>
      <c r="L53" s="31">
        <v>21600</v>
      </c>
      <c r="M53" s="31">
        <v>1.1595899999999999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472.2</v>
      </c>
      <c r="D54" s="36">
        <v>471.2166666666667</v>
      </c>
      <c r="E54" s="36">
        <v>465.98333333333341</v>
      </c>
      <c r="F54" s="36">
        <v>459.76666666666671</v>
      </c>
      <c r="G54" s="36">
        <v>454.53333333333342</v>
      </c>
      <c r="H54" s="36">
        <v>477.43333333333339</v>
      </c>
      <c r="I54" s="36">
        <v>482.66666666666674</v>
      </c>
      <c r="J54" s="36">
        <v>488.88333333333338</v>
      </c>
      <c r="K54" s="31">
        <v>476.45</v>
      </c>
      <c r="L54" s="31">
        <v>465</v>
      </c>
      <c r="M54" s="31">
        <v>191.88032000000001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4948.3999999999996</v>
      </c>
      <c r="D55" s="36">
        <v>4952.1333333333332</v>
      </c>
      <c r="E55" s="36">
        <v>4929.2666666666664</v>
      </c>
      <c r="F55" s="36">
        <v>4910.1333333333332</v>
      </c>
      <c r="G55" s="36">
        <v>4887.2666666666664</v>
      </c>
      <c r="H55" s="36">
        <v>4971.2666666666664</v>
      </c>
      <c r="I55" s="36">
        <v>4994.1333333333332</v>
      </c>
      <c r="J55" s="36">
        <v>5013.2666666666664</v>
      </c>
      <c r="K55" s="31">
        <v>4975</v>
      </c>
      <c r="L55" s="31">
        <v>4933</v>
      </c>
      <c r="M55" s="31">
        <v>2.80497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434.55</v>
      </c>
      <c r="D56" s="36">
        <v>432.60000000000008</v>
      </c>
      <c r="E56" s="36">
        <v>427.80000000000018</v>
      </c>
      <c r="F56" s="36">
        <v>421.05000000000013</v>
      </c>
      <c r="G56" s="36">
        <v>416.25000000000023</v>
      </c>
      <c r="H56" s="36">
        <v>439.35000000000014</v>
      </c>
      <c r="I56" s="36">
        <v>444.15</v>
      </c>
      <c r="J56" s="36">
        <v>450.90000000000009</v>
      </c>
      <c r="K56" s="31">
        <v>437.4</v>
      </c>
      <c r="L56" s="31">
        <v>425.85</v>
      </c>
      <c r="M56" s="31">
        <v>96.969390000000004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473.25</v>
      </c>
      <c r="D57" s="36">
        <v>470.25</v>
      </c>
      <c r="E57" s="36">
        <v>466</v>
      </c>
      <c r="F57" s="36">
        <v>458.75</v>
      </c>
      <c r="G57" s="36">
        <v>454.5</v>
      </c>
      <c r="H57" s="36">
        <v>477.5</v>
      </c>
      <c r="I57" s="36">
        <v>481.75</v>
      </c>
      <c r="J57" s="36">
        <v>489</v>
      </c>
      <c r="K57" s="31">
        <v>474.5</v>
      </c>
      <c r="L57" s="31">
        <v>463</v>
      </c>
      <c r="M57" s="31">
        <v>24.776109999999999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1139.5999999999999</v>
      </c>
      <c r="D58" s="36">
        <v>1140.0999999999999</v>
      </c>
      <c r="E58" s="36">
        <v>1129.0999999999999</v>
      </c>
      <c r="F58" s="36">
        <v>1118.5999999999999</v>
      </c>
      <c r="G58" s="36">
        <v>1107.5999999999999</v>
      </c>
      <c r="H58" s="36">
        <v>1150.5999999999999</v>
      </c>
      <c r="I58" s="36">
        <v>1161.5999999999999</v>
      </c>
      <c r="J58" s="36">
        <v>1172.0999999999999</v>
      </c>
      <c r="K58" s="31">
        <v>1151.0999999999999</v>
      </c>
      <c r="L58" s="31">
        <v>1129.5999999999999</v>
      </c>
      <c r="M58" s="31">
        <v>13.82427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1224.45</v>
      </c>
      <c r="D59" s="36">
        <v>1223.1499999999999</v>
      </c>
      <c r="E59" s="36">
        <v>1217.2999999999997</v>
      </c>
      <c r="F59" s="36">
        <v>1210.1499999999999</v>
      </c>
      <c r="G59" s="36">
        <v>1204.2999999999997</v>
      </c>
      <c r="H59" s="36">
        <v>1230.2999999999997</v>
      </c>
      <c r="I59" s="36">
        <v>1236.1499999999996</v>
      </c>
      <c r="J59" s="36">
        <v>1243.2999999999997</v>
      </c>
      <c r="K59" s="31">
        <v>1229</v>
      </c>
      <c r="L59" s="31">
        <v>1216</v>
      </c>
      <c r="M59" s="31">
        <v>21.3215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355.55</v>
      </c>
      <c r="D60" s="36">
        <v>354</v>
      </c>
      <c r="E60" s="36">
        <v>351.55</v>
      </c>
      <c r="F60" s="36">
        <v>347.55</v>
      </c>
      <c r="G60" s="36">
        <v>345.1</v>
      </c>
      <c r="H60" s="36">
        <v>358</v>
      </c>
      <c r="I60" s="36">
        <v>360.45000000000005</v>
      </c>
      <c r="J60" s="36">
        <v>364.45</v>
      </c>
      <c r="K60" s="31">
        <v>356.45</v>
      </c>
      <c r="L60" s="31">
        <v>350</v>
      </c>
      <c r="M60" s="31">
        <v>157.82945000000001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5605.85</v>
      </c>
      <c r="D61" s="36">
        <v>5595.4333333333334</v>
      </c>
      <c r="E61" s="36">
        <v>5516.416666666667</v>
      </c>
      <c r="F61" s="36">
        <v>5426.9833333333336</v>
      </c>
      <c r="G61" s="36">
        <v>5347.9666666666672</v>
      </c>
      <c r="H61" s="36">
        <v>5684.8666666666668</v>
      </c>
      <c r="I61" s="36">
        <v>5763.8833333333332</v>
      </c>
      <c r="J61" s="36">
        <v>5853.3166666666666</v>
      </c>
      <c r="K61" s="31">
        <v>5674.45</v>
      </c>
      <c r="L61" s="31">
        <v>5506</v>
      </c>
      <c r="M61" s="31">
        <v>3.2266900000000001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2315</v>
      </c>
      <c r="D62" s="36">
        <v>2309.5833333333335</v>
      </c>
      <c r="E62" s="36">
        <v>2290.6166666666668</v>
      </c>
      <c r="F62" s="36">
        <v>2266.2333333333331</v>
      </c>
      <c r="G62" s="36">
        <v>2247.2666666666664</v>
      </c>
      <c r="H62" s="36">
        <v>2333.9666666666672</v>
      </c>
      <c r="I62" s="36">
        <v>2352.9333333333334</v>
      </c>
      <c r="J62" s="36">
        <v>2377.3166666666675</v>
      </c>
      <c r="K62" s="31">
        <v>2328.5500000000002</v>
      </c>
      <c r="L62" s="31">
        <v>2285.1999999999998</v>
      </c>
      <c r="M62" s="31">
        <v>5.5940599999999998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798.1</v>
      </c>
      <c r="D63" s="36">
        <v>797.2833333333333</v>
      </c>
      <c r="E63" s="36">
        <v>788.16666666666663</v>
      </c>
      <c r="F63" s="36">
        <v>778.23333333333335</v>
      </c>
      <c r="G63" s="36">
        <v>769.11666666666667</v>
      </c>
      <c r="H63" s="36">
        <v>807.21666666666658</v>
      </c>
      <c r="I63" s="36">
        <v>816.33333333333337</v>
      </c>
      <c r="J63" s="36">
        <v>826.26666666666654</v>
      </c>
      <c r="K63" s="31">
        <v>806.4</v>
      </c>
      <c r="L63" s="31">
        <v>787.35</v>
      </c>
      <c r="M63" s="31">
        <v>17.829709999999999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1205.55</v>
      </c>
      <c r="D64" s="36">
        <v>1196.5333333333335</v>
      </c>
      <c r="E64" s="36">
        <v>1184.0666666666671</v>
      </c>
      <c r="F64" s="36">
        <v>1162.5833333333335</v>
      </c>
      <c r="G64" s="36">
        <v>1150.116666666667</v>
      </c>
      <c r="H64" s="36">
        <v>1218.0166666666671</v>
      </c>
      <c r="I64" s="36">
        <v>1230.4833333333338</v>
      </c>
      <c r="J64" s="36">
        <v>1251.9666666666672</v>
      </c>
      <c r="K64" s="31">
        <v>1209</v>
      </c>
      <c r="L64" s="31">
        <v>1175.05</v>
      </c>
      <c r="M64" s="31">
        <v>7.1133100000000002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296.95</v>
      </c>
      <c r="D65" s="36">
        <v>296.75</v>
      </c>
      <c r="E65" s="36">
        <v>294.55</v>
      </c>
      <c r="F65" s="36">
        <v>292.15000000000003</v>
      </c>
      <c r="G65" s="36">
        <v>289.95000000000005</v>
      </c>
      <c r="H65" s="36">
        <v>299.14999999999998</v>
      </c>
      <c r="I65" s="36">
        <v>301.35000000000002</v>
      </c>
      <c r="J65" s="36">
        <v>303.74999999999994</v>
      </c>
      <c r="K65" s="31">
        <v>298.95</v>
      </c>
      <c r="L65" s="31">
        <v>294.35000000000002</v>
      </c>
      <c r="M65" s="31">
        <v>24.39845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1960.15</v>
      </c>
      <c r="D66" s="36">
        <v>1960.3666666666668</v>
      </c>
      <c r="E66" s="36">
        <v>1932.9833333333336</v>
      </c>
      <c r="F66" s="36">
        <v>1905.8166666666668</v>
      </c>
      <c r="G66" s="36">
        <v>1878.4333333333336</v>
      </c>
      <c r="H66" s="36">
        <v>1987.5333333333335</v>
      </c>
      <c r="I66" s="36">
        <v>2014.9166666666667</v>
      </c>
      <c r="J66" s="36">
        <v>2042.0833333333335</v>
      </c>
      <c r="K66" s="31">
        <v>1987.75</v>
      </c>
      <c r="L66" s="31">
        <v>1933.2</v>
      </c>
      <c r="M66" s="31">
        <v>3.5676199999999998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552</v>
      </c>
      <c r="D67" s="36">
        <v>550.43333333333328</v>
      </c>
      <c r="E67" s="36">
        <v>548.36666666666656</v>
      </c>
      <c r="F67" s="36">
        <v>544.73333333333323</v>
      </c>
      <c r="G67" s="36">
        <v>542.66666666666652</v>
      </c>
      <c r="H67" s="36">
        <v>554.06666666666661</v>
      </c>
      <c r="I67" s="36">
        <v>556.13333333333344</v>
      </c>
      <c r="J67" s="36">
        <v>559.76666666666665</v>
      </c>
      <c r="K67" s="31">
        <v>552.5</v>
      </c>
      <c r="L67" s="31">
        <v>546.79999999999995</v>
      </c>
      <c r="M67" s="31">
        <v>17.488689999999998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2349.35</v>
      </c>
      <c r="D68" s="36">
        <v>2334.6</v>
      </c>
      <c r="E68" s="36">
        <v>2308.1999999999998</v>
      </c>
      <c r="F68" s="36">
        <v>2267.0499999999997</v>
      </c>
      <c r="G68" s="36">
        <v>2240.6499999999996</v>
      </c>
      <c r="H68" s="36">
        <v>2375.75</v>
      </c>
      <c r="I68" s="36">
        <v>2402.1500000000005</v>
      </c>
      <c r="J68" s="36">
        <v>2443.3000000000002</v>
      </c>
      <c r="K68" s="31">
        <v>2361</v>
      </c>
      <c r="L68" s="31">
        <v>2293.4499999999998</v>
      </c>
      <c r="M68" s="31">
        <v>5.9314400000000003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2235.5</v>
      </c>
      <c r="D69" s="36">
        <v>2230.1</v>
      </c>
      <c r="E69" s="36">
        <v>2206.1999999999998</v>
      </c>
      <c r="F69" s="36">
        <v>2176.9</v>
      </c>
      <c r="G69" s="36">
        <v>2153</v>
      </c>
      <c r="H69" s="36">
        <v>2259.3999999999996</v>
      </c>
      <c r="I69" s="36">
        <v>2283.3000000000002</v>
      </c>
      <c r="J69" s="36">
        <v>2312.5999999999995</v>
      </c>
      <c r="K69" s="31">
        <v>2254</v>
      </c>
      <c r="L69" s="31">
        <v>2200.8000000000002</v>
      </c>
      <c r="M69" s="31">
        <v>5.6371200000000004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393.5</v>
      </c>
      <c r="D70" s="36">
        <v>395.75</v>
      </c>
      <c r="E70" s="36">
        <v>389</v>
      </c>
      <c r="F70" s="36">
        <v>384.5</v>
      </c>
      <c r="G70" s="36">
        <v>377.75</v>
      </c>
      <c r="H70" s="36">
        <v>400.25</v>
      </c>
      <c r="I70" s="36">
        <v>407</v>
      </c>
      <c r="J70" s="36">
        <v>411.5</v>
      </c>
      <c r="K70" s="31">
        <v>402.5</v>
      </c>
      <c r="L70" s="31">
        <v>391.25</v>
      </c>
      <c r="M70" s="31">
        <v>6.7510300000000001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181.85</v>
      </c>
      <c r="D71" s="36">
        <v>181.38333333333335</v>
      </c>
      <c r="E71" s="36">
        <v>180.01666666666671</v>
      </c>
      <c r="F71" s="36">
        <v>178.18333333333337</v>
      </c>
      <c r="G71" s="36">
        <v>176.81666666666672</v>
      </c>
      <c r="H71" s="36">
        <v>183.2166666666667</v>
      </c>
      <c r="I71" s="36">
        <v>184.58333333333331</v>
      </c>
      <c r="J71" s="36">
        <v>186.41666666666669</v>
      </c>
      <c r="K71" s="31">
        <v>182.75</v>
      </c>
      <c r="L71" s="31">
        <v>179.55</v>
      </c>
      <c r="M71" s="31">
        <v>22.69445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3741.15</v>
      </c>
      <c r="D72" s="36">
        <v>3758.4</v>
      </c>
      <c r="E72" s="36">
        <v>3706.8</v>
      </c>
      <c r="F72" s="36">
        <v>3672.4500000000003</v>
      </c>
      <c r="G72" s="36">
        <v>3620.8500000000004</v>
      </c>
      <c r="H72" s="36">
        <v>3792.75</v>
      </c>
      <c r="I72" s="36">
        <v>3844.3499999999995</v>
      </c>
      <c r="J72" s="36">
        <v>3878.7</v>
      </c>
      <c r="K72" s="31">
        <v>3810</v>
      </c>
      <c r="L72" s="31">
        <v>3724.05</v>
      </c>
      <c r="M72" s="31">
        <v>4.4986199999999998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6031.1</v>
      </c>
      <c r="D73" s="36">
        <v>6053.5333333333338</v>
      </c>
      <c r="E73" s="36">
        <v>5945.0166666666673</v>
      </c>
      <c r="F73" s="36">
        <v>5858.9333333333334</v>
      </c>
      <c r="G73" s="36">
        <v>5750.416666666667</v>
      </c>
      <c r="H73" s="36">
        <v>6139.6166666666677</v>
      </c>
      <c r="I73" s="36">
        <v>6248.1333333333341</v>
      </c>
      <c r="J73" s="36">
        <v>6334.2166666666681</v>
      </c>
      <c r="K73" s="31">
        <v>6162.05</v>
      </c>
      <c r="L73" s="31">
        <v>5967.45</v>
      </c>
      <c r="M73" s="31">
        <v>6.2889699999999999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650.1</v>
      </c>
      <c r="D74" s="36">
        <v>648.08333333333337</v>
      </c>
      <c r="E74" s="36">
        <v>641.91666666666674</v>
      </c>
      <c r="F74" s="36">
        <v>633.73333333333335</v>
      </c>
      <c r="G74" s="36">
        <v>627.56666666666672</v>
      </c>
      <c r="H74" s="36">
        <v>656.26666666666677</v>
      </c>
      <c r="I74" s="36">
        <v>662.43333333333351</v>
      </c>
      <c r="J74" s="36">
        <v>670.61666666666679</v>
      </c>
      <c r="K74" s="31">
        <v>654.25</v>
      </c>
      <c r="L74" s="31">
        <v>639.9</v>
      </c>
      <c r="M74" s="31">
        <v>34.17071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4039.55</v>
      </c>
      <c r="D75" s="36">
        <v>4009.85</v>
      </c>
      <c r="E75" s="36">
        <v>3978.7</v>
      </c>
      <c r="F75" s="36">
        <v>3917.85</v>
      </c>
      <c r="G75" s="36">
        <v>3886.7</v>
      </c>
      <c r="H75" s="36">
        <v>4070.7</v>
      </c>
      <c r="I75" s="36">
        <v>4101.8500000000004</v>
      </c>
      <c r="J75" s="36">
        <v>4162.7</v>
      </c>
      <c r="K75" s="31">
        <v>4041</v>
      </c>
      <c r="L75" s="31">
        <v>3949</v>
      </c>
      <c r="M75" s="31">
        <v>4.4341999999999997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5776.45</v>
      </c>
      <c r="D76" s="36">
        <v>5779.1500000000005</v>
      </c>
      <c r="E76" s="36">
        <v>5739.3000000000011</v>
      </c>
      <c r="F76" s="36">
        <v>5702.1500000000005</v>
      </c>
      <c r="G76" s="36">
        <v>5662.3000000000011</v>
      </c>
      <c r="H76" s="36">
        <v>5816.3000000000011</v>
      </c>
      <c r="I76" s="36">
        <v>5856.1500000000015</v>
      </c>
      <c r="J76" s="36">
        <v>5893.3000000000011</v>
      </c>
      <c r="K76" s="31">
        <v>5819</v>
      </c>
      <c r="L76" s="31">
        <v>5742</v>
      </c>
      <c r="M76" s="31">
        <v>2.2437499999999999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4136.5</v>
      </c>
      <c r="D77" s="36">
        <v>4143.916666666667</v>
      </c>
      <c r="E77" s="36">
        <v>4092.5833333333339</v>
      </c>
      <c r="F77" s="36">
        <v>4048.666666666667</v>
      </c>
      <c r="G77" s="36">
        <v>3997.3333333333339</v>
      </c>
      <c r="H77" s="36">
        <v>4187.8333333333339</v>
      </c>
      <c r="I77" s="36">
        <v>4239.1666666666679</v>
      </c>
      <c r="J77" s="36">
        <v>4283.0833333333339</v>
      </c>
      <c r="K77" s="31">
        <v>4195.25</v>
      </c>
      <c r="L77" s="31">
        <v>4100</v>
      </c>
      <c r="M77" s="31">
        <v>10.45885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3202.55</v>
      </c>
      <c r="D78" s="36">
        <v>3197.7999999999997</v>
      </c>
      <c r="E78" s="36">
        <v>3165.8999999999996</v>
      </c>
      <c r="F78" s="36">
        <v>3129.25</v>
      </c>
      <c r="G78" s="36">
        <v>3097.35</v>
      </c>
      <c r="H78" s="36">
        <v>3234.4499999999994</v>
      </c>
      <c r="I78" s="36">
        <v>3266.35</v>
      </c>
      <c r="J78" s="36">
        <v>3302.9999999999991</v>
      </c>
      <c r="K78" s="31">
        <v>3229.7</v>
      </c>
      <c r="L78" s="31">
        <v>3161.15</v>
      </c>
      <c r="M78" s="31">
        <v>3.5771799999999998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156.55000000000001</v>
      </c>
      <c r="D79" s="36">
        <v>156.66666666666666</v>
      </c>
      <c r="E79" s="36">
        <v>154.33333333333331</v>
      </c>
      <c r="F79" s="36">
        <v>152.11666666666665</v>
      </c>
      <c r="G79" s="36">
        <v>149.7833333333333</v>
      </c>
      <c r="H79" s="36">
        <v>158.88333333333333</v>
      </c>
      <c r="I79" s="36">
        <v>161.21666666666664</v>
      </c>
      <c r="J79" s="36">
        <v>163.43333333333334</v>
      </c>
      <c r="K79" s="31">
        <v>159</v>
      </c>
      <c r="L79" s="31">
        <v>154.44999999999999</v>
      </c>
      <c r="M79" s="31">
        <v>186.40322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2888</v>
      </c>
      <c r="D80" s="36">
        <v>2891.7166666666667</v>
      </c>
      <c r="E80" s="36">
        <v>2857.4333333333334</v>
      </c>
      <c r="F80" s="36">
        <v>2826.8666666666668</v>
      </c>
      <c r="G80" s="36">
        <v>2792.5833333333335</v>
      </c>
      <c r="H80" s="36">
        <v>2922.2833333333333</v>
      </c>
      <c r="I80" s="36">
        <v>2956.5666666666671</v>
      </c>
      <c r="J80" s="36">
        <v>2987.1333333333332</v>
      </c>
      <c r="K80" s="31">
        <v>2926</v>
      </c>
      <c r="L80" s="31">
        <v>2861.15</v>
      </c>
      <c r="M80" s="31">
        <v>1.07961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387.95</v>
      </c>
      <c r="D81" s="36">
        <v>385.51666666666665</v>
      </c>
      <c r="E81" s="36">
        <v>382.13333333333333</v>
      </c>
      <c r="F81" s="36">
        <v>376.31666666666666</v>
      </c>
      <c r="G81" s="36">
        <v>372.93333333333334</v>
      </c>
      <c r="H81" s="36">
        <v>391.33333333333331</v>
      </c>
      <c r="I81" s="36">
        <v>394.71666666666664</v>
      </c>
      <c r="J81" s="36">
        <v>400.5333333333333</v>
      </c>
      <c r="K81" s="31">
        <v>388.9</v>
      </c>
      <c r="L81" s="31">
        <v>379.7</v>
      </c>
      <c r="M81" s="31">
        <v>14.430809999999999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140.35</v>
      </c>
      <c r="D82" s="36">
        <v>141.08333333333334</v>
      </c>
      <c r="E82" s="36">
        <v>138.76666666666668</v>
      </c>
      <c r="F82" s="36">
        <v>137.18333333333334</v>
      </c>
      <c r="G82" s="36">
        <v>134.86666666666667</v>
      </c>
      <c r="H82" s="36">
        <v>142.66666666666669</v>
      </c>
      <c r="I82" s="36">
        <v>144.98333333333335</v>
      </c>
      <c r="J82" s="36">
        <v>146.56666666666669</v>
      </c>
      <c r="K82" s="31">
        <v>143.4</v>
      </c>
      <c r="L82" s="31">
        <v>139.5</v>
      </c>
      <c r="M82" s="31">
        <v>250.99887000000001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1810.8</v>
      </c>
      <c r="D83" s="36">
        <v>1806.6000000000001</v>
      </c>
      <c r="E83" s="36">
        <v>1794.2000000000003</v>
      </c>
      <c r="F83" s="36">
        <v>1777.6000000000001</v>
      </c>
      <c r="G83" s="36">
        <v>1765.2000000000003</v>
      </c>
      <c r="H83" s="36">
        <v>1823.2000000000003</v>
      </c>
      <c r="I83" s="36">
        <v>1835.6000000000004</v>
      </c>
      <c r="J83" s="36">
        <v>1852.2000000000003</v>
      </c>
      <c r="K83" s="31">
        <v>1819</v>
      </c>
      <c r="L83" s="31">
        <v>1790</v>
      </c>
      <c r="M83" s="31">
        <v>1.63897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1046.05</v>
      </c>
      <c r="D84" s="36">
        <v>1045.6333333333332</v>
      </c>
      <c r="E84" s="36">
        <v>1037.4666666666665</v>
      </c>
      <c r="F84" s="36">
        <v>1028.8833333333332</v>
      </c>
      <c r="G84" s="36">
        <v>1020.7166666666665</v>
      </c>
      <c r="H84" s="36">
        <v>1054.2166666666665</v>
      </c>
      <c r="I84" s="36">
        <v>1062.3833333333334</v>
      </c>
      <c r="J84" s="36">
        <v>1070.9666666666665</v>
      </c>
      <c r="K84" s="31">
        <v>1053.8</v>
      </c>
      <c r="L84" s="31">
        <v>1037.05</v>
      </c>
      <c r="M84" s="31">
        <v>7.6757400000000002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1907.5</v>
      </c>
      <c r="D85" s="36">
        <v>1901.3666666666668</v>
      </c>
      <c r="E85" s="36">
        <v>1871.2333333333336</v>
      </c>
      <c r="F85" s="36">
        <v>1834.9666666666667</v>
      </c>
      <c r="G85" s="36">
        <v>1804.8333333333335</v>
      </c>
      <c r="H85" s="36">
        <v>1937.6333333333337</v>
      </c>
      <c r="I85" s="36">
        <v>1967.7666666666669</v>
      </c>
      <c r="J85" s="36">
        <v>2004.0333333333338</v>
      </c>
      <c r="K85" s="31">
        <v>1931.5</v>
      </c>
      <c r="L85" s="31">
        <v>1865.1</v>
      </c>
      <c r="M85" s="31">
        <v>5.2213099999999999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2072.35</v>
      </c>
      <c r="D86" s="36">
        <v>2062.9500000000003</v>
      </c>
      <c r="E86" s="36">
        <v>2047.9000000000005</v>
      </c>
      <c r="F86" s="36">
        <v>2023.4500000000003</v>
      </c>
      <c r="G86" s="36">
        <v>2008.4000000000005</v>
      </c>
      <c r="H86" s="36">
        <v>2087.4000000000005</v>
      </c>
      <c r="I86" s="36">
        <v>2102.4500000000007</v>
      </c>
      <c r="J86" s="36">
        <v>2126.9000000000005</v>
      </c>
      <c r="K86" s="31">
        <v>2078</v>
      </c>
      <c r="L86" s="31">
        <v>2038.5</v>
      </c>
      <c r="M86" s="31">
        <v>5.5916800000000002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444.1</v>
      </c>
      <c r="D87" s="36">
        <v>442.55</v>
      </c>
      <c r="E87" s="36">
        <v>440.55</v>
      </c>
      <c r="F87" s="36">
        <v>437</v>
      </c>
      <c r="G87" s="36">
        <v>435</v>
      </c>
      <c r="H87" s="36">
        <v>446.1</v>
      </c>
      <c r="I87" s="36">
        <v>448.1</v>
      </c>
      <c r="J87" s="36">
        <v>451.65000000000003</v>
      </c>
      <c r="K87" s="31">
        <v>444.55</v>
      </c>
      <c r="L87" s="31">
        <v>439</v>
      </c>
      <c r="M87" s="31">
        <v>9.67727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2552.9499999999998</v>
      </c>
      <c r="D88" s="36">
        <v>2543.7166666666667</v>
      </c>
      <c r="E88" s="36">
        <v>2514.4333333333334</v>
      </c>
      <c r="F88" s="36">
        <v>2475.9166666666665</v>
      </c>
      <c r="G88" s="36">
        <v>2446.6333333333332</v>
      </c>
      <c r="H88" s="36">
        <v>2582.2333333333336</v>
      </c>
      <c r="I88" s="36">
        <v>2611.5166666666673</v>
      </c>
      <c r="J88" s="36">
        <v>2650.0333333333338</v>
      </c>
      <c r="K88" s="31">
        <v>2573</v>
      </c>
      <c r="L88" s="31">
        <v>2505.1999999999998</v>
      </c>
      <c r="M88" s="31">
        <v>18.405760000000001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1317.55</v>
      </c>
      <c r="D89" s="36">
        <v>1314.5166666666667</v>
      </c>
      <c r="E89" s="36">
        <v>1308.0333333333333</v>
      </c>
      <c r="F89" s="36">
        <v>1298.5166666666667</v>
      </c>
      <c r="G89" s="36">
        <v>1292.0333333333333</v>
      </c>
      <c r="H89" s="36">
        <v>1324.0333333333333</v>
      </c>
      <c r="I89" s="36">
        <v>1330.5166666666664</v>
      </c>
      <c r="J89" s="36">
        <v>1340.0333333333333</v>
      </c>
      <c r="K89" s="31">
        <v>1321</v>
      </c>
      <c r="L89" s="31">
        <v>1305</v>
      </c>
      <c r="M89" s="31">
        <v>3.89012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1317.55</v>
      </c>
      <c r="D90" s="36">
        <v>1324.2833333333335</v>
      </c>
      <c r="E90" s="36">
        <v>1301.5666666666671</v>
      </c>
      <c r="F90" s="36">
        <v>1285.5833333333335</v>
      </c>
      <c r="G90" s="36">
        <v>1262.866666666667</v>
      </c>
      <c r="H90" s="36">
        <v>1340.2666666666671</v>
      </c>
      <c r="I90" s="36">
        <v>1362.9833333333338</v>
      </c>
      <c r="J90" s="36">
        <v>1378.9666666666672</v>
      </c>
      <c r="K90" s="31">
        <v>1347</v>
      </c>
      <c r="L90" s="31">
        <v>1308.3</v>
      </c>
      <c r="M90" s="31">
        <v>39.320399999999999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3029.65</v>
      </c>
      <c r="D91" s="36">
        <v>2998.35</v>
      </c>
      <c r="E91" s="36">
        <v>2962.5499999999997</v>
      </c>
      <c r="F91" s="36">
        <v>2895.45</v>
      </c>
      <c r="G91" s="36">
        <v>2859.6499999999996</v>
      </c>
      <c r="H91" s="36">
        <v>3065.45</v>
      </c>
      <c r="I91" s="36">
        <v>3101.25</v>
      </c>
      <c r="J91" s="36">
        <v>3168.35</v>
      </c>
      <c r="K91" s="31">
        <v>3034.15</v>
      </c>
      <c r="L91" s="31">
        <v>2931.25</v>
      </c>
      <c r="M91" s="31">
        <v>6.3513400000000004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1623.7</v>
      </c>
      <c r="D92" s="36">
        <v>1626.3999999999999</v>
      </c>
      <c r="E92" s="36">
        <v>1613.7999999999997</v>
      </c>
      <c r="F92" s="36">
        <v>1603.8999999999999</v>
      </c>
      <c r="G92" s="36">
        <v>1591.2999999999997</v>
      </c>
      <c r="H92" s="36">
        <v>1636.2999999999997</v>
      </c>
      <c r="I92" s="36">
        <v>1648.8999999999996</v>
      </c>
      <c r="J92" s="36">
        <v>1658.7999999999997</v>
      </c>
      <c r="K92" s="31">
        <v>1639</v>
      </c>
      <c r="L92" s="31">
        <v>1616.5</v>
      </c>
      <c r="M92" s="31">
        <v>261.15410000000003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672.75</v>
      </c>
      <c r="D93" s="36">
        <v>673.91666666666663</v>
      </c>
      <c r="E93" s="36">
        <v>666.5333333333333</v>
      </c>
      <c r="F93" s="36">
        <v>660.31666666666672</v>
      </c>
      <c r="G93" s="36">
        <v>652.93333333333339</v>
      </c>
      <c r="H93" s="36">
        <v>680.13333333333321</v>
      </c>
      <c r="I93" s="36">
        <v>687.51666666666665</v>
      </c>
      <c r="J93" s="36">
        <v>693.73333333333312</v>
      </c>
      <c r="K93" s="31">
        <v>681.3</v>
      </c>
      <c r="L93" s="31">
        <v>667.7</v>
      </c>
      <c r="M93" s="31">
        <v>40.280679999999997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3806.75</v>
      </c>
      <c r="D94" s="36">
        <v>3803.6166666666668</v>
      </c>
      <c r="E94" s="36">
        <v>3782.2333333333336</v>
      </c>
      <c r="F94" s="36">
        <v>3757.7166666666667</v>
      </c>
      <c r="G94" s="36">
        <v>3736.3333333333335</v>
      </c>
      <c r="H94" s="36">
        <v>3828.1333333333337</v>
      </c>
      <c r="I94" s="36">
        <v>3849.5166666666669</v>
      </c>
      <c r="J94" s="36">
        <v>3874.0333333333338</v>
      </c>
      <c r="K94" s="31">
        <v>3825</v>
      </c>
      <c r="L94" s="31">
        <v>3779.1</v>
      </c>
      <c r="M94" s="31">
        <v>7.1316300000000004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520.65</v>
      </c>
      <c r="D95" s="36">
        <v>521.63333333333333</v>
      </c>
      <c r="E95" s="36">
        <v>514.4666666666667</v>
      </c>
      <c r="F95" s="36">
        <v>508.28333333333342</v>
      </c>
      <c r="G95" s="36">
        <v>501.11666666666679</v>
      </c>
      <c r="H95" s="36">
        <v>527.81666666666661</v>
      </c>
      <c r="I95" s="36">
        <v>534.98333333333335</v>
      </c>
      <c r="J95" s="36">
        <v>541.16666666666652</v>
      </c>
      <c r="K95" s="31">
        <v>528.79999999999995</v>
      </c>
      <c r="L95" s="31">
        <v>515.45000000000005</v>
      </c>
      <c r="M95" s="31">
        <v>63.990209999999998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381.45</v>
      </c>
      <c r="D96" s="36">
        <v>382.36666666666662</v>
      </c>
      <c r="E96" s="36">
        <v>373.23333333333323</v>
      </c>
      <c r="F96" s="36">
        <v>365.01666666666659</v>
      </c>
      <c r="G96" s="36">
        <v>355.88333333333321</v>
      </c>
      <c r="H96" s="36">
        <v>390.58333333333326</v>
      </c>
      <c r="I96" s="36">
        <v>399.71666666666658</v>
      </c>
      <c r="J96" s="36">
        <v>407.93333333333328</v>
      </c>
      <c r="K96" s="31">
        <v>391.5</v>
      </c>
      <c r="L96" s="31">
        <v>374.15</v>
      </c>
      <c r="M96" s="31">
        <v>198.95442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2563.25</v>
      </c>
      <c r="D97" s="36">
        <v>2585.5166666666669</v>
      </c>
      <c r="E97" s="36">
        <v>2534.0333333333338</v>
      </c>
      <c r="F97" s="36">
        <v>2504.8166666666671</v>
      </c>
      <c r="G97" s="36">
        <v>2453.3333333333339</v>
      </c>
      <c r="H97" s="36">
        <v>2614.7333333333336</v>
      </c>
      <c r="I97" s="36">
        <v>2666.2166666666662</v>
      </c>
      <c r="J97" s="36">
        <v>2695.4333333333334</v>
      </c>
      <c r="K97" s="31">
        <v>2637</v>
      </c>
      <c r="L97" s="31">
        <v>2556.3000000000002</v>
      </c>
      <c r="M97" s="31">
        <v>31.08717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325</v>
      </c>
      <c r="D98" s="36">
        <v>324</v>
      </c>
      <c r="E98" s="36">
        <v>321</v>
      </c>
      <c r="F98" s="36">
        <v>317</v>
      </c>
      <c r="G98" s="36">
        <v>314</v>
      </c>
      <c r="H98" s="36">
        <v>328</v>
      </c>
      <c r="I98" s="36">
        <v>331</v>
      </c>
      <c r="J98" s="36">
        <v>335</v>
      </c>
      <c r="K98" s="31">
        <v>327</v>
      </c>
      <c r="L98" s="31">
        <v>320</v>
      </c>
      <c r="M98" s="31">
        <v>18.298120000000001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36419.65</v>
      </c>
      <c r="D99" s="36">
        <v>36516.183333333334</v>
      </c>
      <c r="E99" s="36">
        <v>36273.466666666667</v>
      </c>
      <c r="F99" s="36">
        <v>36127.283333333333</v>
      </c>
      <c r="G99" s="36">
        <v>35884.566666666666</v>
      </c>
      <c r="H99" s="36">
        <v>36662.366666666669</v>
      </c>
      <c r="I99" s="36">
        <v>36905.083333333343</v>
      </c>
      <c r="J99" s="36">
        <v>37051.26666666667</v>
      </c>
      <c r="K99" s="31">
        <v>36758.9</v>
      </c>
      <c r="L99" s="31">
        <v>36370</v>
      </c>
      <c r="M99" s="31">
        <v>3.1379999999999998E-2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1013.45</v>
      </c>
      <c r="D100" s="36">
        <v>1008.0833333333334</v>
      </c>
      <c r="E100" s="36">
        <v>1000.4166666666667</v>
      </c>
      <c r="F100" s="36">
        <v>987.38333333333333</v>
      </c>
      <c r="G100" s="36">
        <v>979.7166666666667</v>
      </c>
      <c r="H100" s="36">
        <v>1021.1166666666668</v>
      </c>
      <c r="I100" s="36">
        <v>1028.7833333333335</v>
      </c>
      <c r="J100" s="36">
        <v>1041.8166666666668</v>
      </c>
      <c r="K100" s="31">
        <v>1015.75</v>
      </c>
      <c r="L100" s="31">
        <v>995.05</v>
      </c>
      <c r="M100" s="31">
        <v>313.78460999999999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1466.35</v>
      </c>
      <c r="D101" s="36">
        <v>1469.2666666666667</v>
      </c>
      <c r="E101" s="36">
        <v>1451.0833333333333</v>
      </c>
      <c r="F101" s="36">
        <v>1435.8166666666666</v>
      </c>
      <c r="G101" s="36">
        <v>1417.6333333333332</v>
      </c>
      <c r="H101" s="36">
        <v>1484.5333333333333</v>
      </c>
      <c r="I101" s="36">
        <v>1502.7166666666667</v>
      </c>
      <c r="J101" s="36">
        <v>1517.9833333333333</v>
      </c>
      <c r="K101" s="31">
        <v>1487.45</v>
      </c>
      <c r="L101" s="31">
        <v>1454</v>
      </c>
      <c r="M101" s="31">
        <v>6.7784300000000002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544.4</v>
      </c>
      <c r="D102" s="36">
        <v>550.55000000000007</v>
      </c>
      <c r="E102" s="36">
        <v>536.10000000000014</v>
      </c>
      <c r="F102" s="36">
        <v>527.80000000000007</v>
      </c>
      <c r="G102" s="36">
        <v>513.35000000000014</v>
      </c>
      <c r="H102" s="36">
        <v>558.85000000000014</v>
      </c>
      <c r="I102" s="36">
        <v>573.30000000000018</v>
      </c>
      <c r="J102" s="36">
        <v>581.60000000000014</v>
      </c>
      <c r="K102" s="31">
        <v>565</v>
      </c>
      <c r="L102" s="31">
        <v>542.25</v>
      </c>
      <c r="M102" s="31">
        <v>46.545099999999998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13.05</v>
      </c>
      <c r="D103" s="36">
        <v>13.083333333333334</v>
      </c>
      <c r="E103" s="36">
        <v>12.766666666666667</v>
      </c>
      <c r="F103" s="36">
        <v>12.483333333333334</v>
      </c>
      <c r="G103" s="36">
        <v>12.166666666666668</v>
      </c>
      <c r="H103" s="36">
        <v>13.366666666666667</v>
      </c>
      <c r="I103" s="36">
        <v>13.683333333333334</v>
      </c>
      <c r="J103" s="36">
        <v>13.966666666666667</v>
      </c>
      <c r="K103" s="31">
        <v>13.4</v>
      </c>
      <c r="L103" s="31">
        <v>12.8</v>
      </c>
      <c r="M103" s="31">
        <v>2581.4615100000001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89.25</v>
      </c>
      <c r="D104" s="36">
        <v>88.899999999999991</v>
      </c>
      <c r="E104" s="36">
        <v>87.149999999999977</v>
      </c>
      <c r="F104" s="36">
        <v>85.049999999999983</v>
      </c>
      <c r="G104" s="36">
        <v>83.299999999999969</v>
      </c>
      <c r="H104" s="36">
        <v>90.999999999999986</v>
      </c>
      <c r="I104" s="36">
        <v>92.750000000000014</v>
      </c>
      <c r="J104" s="36">
        <v>94.85</v>
      </c>
      <c r="K104" s="31">
        <v>90.65</v>
      </c>
      <c r="L104" s="31">
        <v>86.8</v>
      </c>
      <c r="M104" s="31">
        <v>620.63981999999999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403.85</v>
      </c>
      <c r="D105" s="36">
        <v>403.11666666666662</v>
      </c>
      <c r="E105" s="36">
        <v>399.88333333333321</v>
      </c>
      <c r="F105" s="36">
        <v>395.91666666666657</v>
      </c>
      <c r="G105" s="36">
        <v>392.68333333333317</v>
      </c>
      <c r="H105" s="36">
        <v>407.08333333333326</v>
      </c>
      <c r="I105" s="36">
        <v>410.31666666666672</v>
      </c>
      <c r="J105" s="36">
        <v>414.2833333333333</v>
      </c>
      <c r="K105" s="31">
        <v>406.35</v>
      </c>
      <c r="L105" s="31">
        <v>399.15</v>
      </c>
      <c r="M105" s="31">
        <v>23.805520000000001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434.5</v>
      </c>
      <c r="D106" s="36">
        <v>434.43333333333334</v>
      </c>
      <c r="E106" s="36">
        <v>429.26666666666665</v>
      </c>
      <c r="F106" s="36">
        <v>424.0333333333333</v>
      </c>
      <c r="G106" s="36">
        <v>418.86666666666662</v>
      </c>
      <c r="H106" s="36">
        <v>439.66666666666669</v>
      </c>
      <c r="I106" s="36">
        <v>444.83333333333331</v>
      </c>
      <c r="J106" s="36">
        <v>450.06666666666672</v>
      </c>
      <c r="K106" s="31">
        <v>439.6</v>
      </c>
      <c r="L106" s="31">
        <v>429.2</v>
      </c>
      <c r="M106" s="31">
        <v>22.27045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410.05</v>
      </c>
      <c r="D107" s="36">
        <v>410.45</v>
      </c>
      <c r="E107" s="36">
        <v>406.09999999999997</v>
      </c>
      <c r="F107" s="36">
        <v>402.15</v>
      </c>
      <c r="G107" s="36">
        <v>397.79999999999995</v>
      </c>
      <c r="H107" s="36">
        <v>414.4</v>
      </c>
      <c r="I107" s="36">
        <v>418.75</v>
      </c>
      <c r="J107" s="36">
        <v>422.7</v>
      </c>
      <c r="K107" s="31">
        <v>414.8</v>
      </c>
      <c r="L107" s="31">
        <v>406.5</v>
      </c>
      <c r="M107" s="31">
        <v>17.27843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2836.1</v>
      </c>
      <c r="D108" s="36">
        <v>2826.0166666666664</v>
      </c>
      <c r="E108" s="36">
        <v>2793.083333333333</v>
      </c>
      <c r="F108" s="36">
        <v>2750.0666666666666</v>
      </c>
      <c r="G108" s="36">
        <v>2717.1333333333332</v>
      </c>
      <c r="H108" s="36">
        <v>2869.0333333333328</v>
      </c>
      <c r="I108" s="36">
        <v>2901.9666666666662</v>
      </c>
      <c r="J108" s="36">
        <v>2944.9833333333327</v>
      </c>
      <c r="K108" s="31">
        <v>2858.95</v>
      </c>
      <c r="L108" s="31">
        <v>2783</v>
      </c>
      <c r="M108" s="31">
        <v>4.6552100000000003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1506.6</v>
      </c>
      <c r="D109" s="36">
        <v>1506.2</v>
      </c>
      <c r="E109" s="36">
        <v>1486.9</v>
      </c>
      <c r="F109" s="36">
        <v>1467.2</v>
      </c>
      <c r="G109" s="36">
        <v>1447.9</v>
      </c>
      <c r="H109" s="36">
        <v>1525.9</v>
      </c>
      <c r="I109" s="36">
        <v>1545.1999999999998</v>
      </c>
      <c r="J109" s="36">
        <v>1564.9</v>
      </c>
      <c r="K109" s="31">
        <v>1525.5</v>
      </c>
      <c r="L109" s="31">
        <v>1486.5</v>
      </c>
      <c r="M109" s="31">
        <v>34.579039999999999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185.95</v>
      </c>
      <c r="D110" s="36">
        <v>186.2166666666667</v>
      </c>
      <c r="E110" s="36">
        <v>184.03333333333339</v>
      </c>
      <c r="F110" s="36">
        <v>182.1166666666667</v>
      </c>
      <c r="G110" s="36">
        <v>179.93333333333339</v>
      </c>
      <c r="H110" s="36">
        <v>188.13333333333338</v>
      </c>
      <c r="I110" s="36">
        <v>190.31666666666666</v>
      </c>
      <c r="J110" s="36">
        <v>192.23333333333338</v>
      </c>
      <c r="K110" s="31">
        <v>188.4</v>
      </c>
      <c r="L110" s="31">
        <v>184.3</v>
      </c>
      <c r="M110" s="31">
        <v>32.179740000000002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1453.95</v>
      </c>
      <c r="D111" s="36">
        <v>1454.2833333333335</v>
      </c>
      <c r="E111" s="36">
        <v>1441.666666666667</v>
      </c>
      <c r="F111" s="36">
        <v>1429.3833333333334</v>
      </c>
      <c r="G111" s="36">
        <v>1416.7666666666669</v>
      </c>
      <c r="H111" s="36">
        <v>1466.5666666666671</v>
      </c>
      <c r="I111" s="36">
        <v>1479.1833333333334</v>
      </c>
      <c r="J111" s="36">
        <v>1491.4666666666672</v>
      </c>
      <c r="K111" s="31">
        <v>1466.9</v>
      </c>
      <c r="L111" s="31">
        <v>1442</v>
      </c>
      <c r="M111" s="31">
        <v>51.23039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117.7</v>
      </c>
      <c r="D112" s="36">
        <v>117.76666666666665</v>
      </c>
      <c r="E112" s="36">
        <v>115.5333333333333</v>
      </c>
      <c r="F112" s="36">
        <v>113.36666666666665</v>
      </c>
      <c r="G112" s="36">
        <v>111.1333333333333</v>
      </c>
      <c r="H112" s="36">
        <v>119.93333333333331</v>
      </c>
      <c r="I112" s="36">
        <v>122.16666666666666</v>
      </c>
      <c r="J112" s="36">
        <v>124.33333333333331</v>
      </c>
      <c r="K112" s="31">
        <v>120</v>
      </c>
      <c r="L112" s="31">
        <v>115.6</v>
      </c>
      <c r="M112" s="31">
        <v>472.72167999999999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1144.5999999999999</v>
      </c>
      <c r="D113" s="36">
        <v>1147.5833333333333</v>
      </c>
      <c r="E113" s="36">
        <v>1133.3166666666666</v>
      </c>
      <c r="F113" s="36">
        <v>1122.0333333333333</v>
      </c>
      <c r="G113" s="36">
        <v>1107.7666666666667</v>
      </c>
      <c r="H113" s="36">
        <v>1158.8666666666666</v>
      </c>
      <c r="I113" s="36">
        <v>1173.1333333333334</v>
      </c>
      <c r="J113" s="36">
        <v>1184.4166666666665</v>
      </c>
      <c r="K113" s="31">
        <v>1161.8499999999999</v>
      </c>
      <c r="L113" s="31">
        <v>1136.3</v>
      </c>
      <c r="M113" s="31">
        <v>2.05227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715.1</v>
      </c>
      <c r="D114" s="36">
        <v>717.70000000000016</v>
      </c>
      <c r="E114" s="36">
        <v>706.45000000000027</v>
      </c>
      <c r="F114" s="36">
        <v>697.80000000000007</v>
      </c>
      <c r="G114" s="36">
        <v>686.55000000000018</v>
      </c>
      <c r="H114" s="36">
        <v>726.35000000000036</v>
      </c>
      <c r="I114" s="36">
        <v>737.60000000000014</v>
      </c>
      <c r="J114" s="36">
        <v>746.25000000000045</v>
      </c>
      <c r="K114" s="31">
        <v>728.95</v>
      </c>
      <c r="L114" s="31">
        <v>709.05</v>
      </c>
      <c r="M114" s="31">
        <v>28.261600000000001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76.150000000000006</v>
      </c>
      <c r="D115" s="36">
        <v>76.38333333333334</v>
      </c>
      <c r="E115" s="36">
        <v>75.566666666666677</v>
      </c>
      <c r="F115" s="36">
        <v>74.983333333333334</v>
      </c>
      <c r="G115" s="36">
        <v>74.166666666666671</v>
      </c>
      <c r="H115" s="36">
        <v>76.966666666666683</v>
      </c>
      <c r="I115" s="36">
        <v>77.783333333333346</v>
      </c>
      <c r="J115" s="36">
        <v>78.366666666666688</v>
      </c>
      <c r="K115" s="31">
        <v>77.2</v>
      </c>
      <c r="L115" s="31">
        <v>75.8</v>
      </c>
      <c r="M115" s="31">
        <v>280.21269000000001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451.75</v>
      </c>
      <c r="D116" s="36">
        <v>453.2166666666667</v>
      </c>
      <c r="E116" s="36">
        <v>448.63333333333338</v>
      </c>
      <c r="F116" s="36">
        <v>445.51666666666671</v>
      </c>
      <c r="G116" s="36">
        <v>440.93333333333339</v>
      </c>
      <c r="H116" s="36">
        <v>456.33333333333337</v>
      </c>
      <c r="I116" s="36">
        <v>460.91666666666663</v>
      </c>
      <c r="J116" s="36">
        <v>464.03333333333336</v>
      </c>
      <c r="K116" s="31">
        <v>457.8</v>
      </c>
      <c r="L116" s="31">
        <v>450.1</v>
      </c>
      <c r="M116" s="31">
        <v>121.36292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677.9</v>
      </c>
      <c r="D117" s="36">
        <v>678.71666666666658</v>
      </c>
      <c r="E117" s="36">
        <v>673.48333333333312</v>
      </c>
      <c r="F117" s="36">
        <v>669.06666666666649</v>
      </c>
      <c r="G117" s="36">
        <v>663.83333333333303</v>
      </c>
      <c r="H117" s="36">
        <v>683.13333333333321</v>
      </c>
      <c r="I117" s="36">
        <v>688.36666666666656</v>
      </c>
      <c r="J117" s="36">
        <v>692.7833333333333</v>
      </c>
      <c r="K117" s="31">
        <v>683.95</v>
      </c>
      <c r="L117" s="31">
        <v>674.3</v>
      </c>
      <c r="M117" s="31">
        <v>38.789929999999998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415.2</v>
      </c>
      <c r="D118" s="36">
        <v>417.88333333333338</v>
      </c>
      <c r="E118" s="36">
        <v>410.31666666666678</v>
      </c>
      <c r="F118" s="36">
        <v>405.43333333333339</v>
      </c>
      <c r="G118" s="36">
        <v>397.86666666666679</v>
      </c>
      <c r="H118" s="36">
        <v>422.76666666666677</v>
      </c>
      <c r="I118" s="36">
        <v>430.33333333333337</v>
      </c>
      <c r="J118" s="36">
        <v>435.21666666666675</v>
      </c>
      <c r="K118" s="31">
        <v>425.45</v>
      </c>
      <c r="L118" s="31">
        <v>413</v>
      </c>
      <c r="M118" s="31">
        <v>46.458689999999997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821.7</v>
      </c>
      <c r="D119" s="36">
        <v>820.63333333333333</v>
      </c>
      <c r="E119" s="36">
        <v>815.26666666666665</v>
      </c>
      <c r="F119" s="36">
        <v>808.83333333333337</v>
      </c>
      <c r="G119" s="36">
        <v>803.4666666666667</v>
      </c>
      <c r="H119" s="36">
        <v>827.06666666666661</v>
      </c>
      <c r="I119" s="36">
        <v>832.43333333333317</v>
      </c>
      <c r="J119" s="36">
        <v>838.86666666666656</v>
      </c>
      <c r="K119" s="31">
        <v>826</v>
      </c>
      <c r="L119" s="31">
        <v>814.2</v>
      </c>
      <c r="M119" s="31">
        <v>13.38828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556.85</v>
      </c>
      <c r="D120" s="36">
        <v>558.80000000000007</v>
      </c>
      <c r="E120" s="36">
        <v>553.05000000000018</v>
      </c>
      <c r="F120" s="36">
        <v>549.25000000000011</v>
      </c>
      <c r="G120" s="36">
        <v>543.50000000000023</v>
      </c>
      <c r="H120" s="36">
        <v>562.60000000000014</v>
      </c>
      <c r="I120" s="36">
        <v>568.34999999999991</v>
      </c>
      <c r="J120" s="36">
        <v>572.15000000000009</v>
      </c>
      <c r="K120" s="31">
        <v>564.54999999999995</v>
      </c>
      <c r="L120" s="31">
        <v>555</v>
      </c>
      <c r="M120" s="31">
        <v>15.482239999999999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1828.45</v>
      </c>
      <c r="D121" s="36">
        <v>1824.6499999999999</v>
      </c>
      <c r="E121" s="36">
        <v>1812.2999999999997</v>
      </c>
      <c r="F121" s="36">
        <v>1796.1499999999999</v>
      </c>
      <c r="G121" s="36">
        <v>1783.7999999999997</v>
      </c>
      <c r="H121" s="36">
        <v>1840.7999999999997</v>
      </c>
      <c r="I121" s="36">
        <v>1853.1499999999996</v>
      </c>
      <c r="J121" s="36">
        <v>1869.2999999999997</v>
      </c>
      <c r="K121" s="31">
        <v>1837</v>
      </c>
      <c r="L121" s="31">
        <v>1808.5</v>
      </c>
      <c r="M121" s="31">
        <v>55.71472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154.55000000000001</v>
      </c>
      <c r="D122" s="36">
        <v>153.91666666666666</v>
      </c>
      <c r="E122" s="36">
        <v>152.33333333333331</v>
      </c>
      <c r="F122" s="36">
        <v>150.11666666666665</v>
      </c>
      <c r="G122" s="36">
        <v>148.5333333333333</v>
      </c>
      <c r="H122" s="36">
        <v>156.13333333333333</v>
      </c>
      <c r="I122" s="36">
        <v>157.71666666666664</v>
      </c>
      <c r="J122" s="36">
        <v>159.93333333333334</v>
      </c>
      <c r="K122" s="31">
        <v>155.5</v>
      </c>
      <c r="L122" s="31">
        <v>151.69999999999999</v>
      </c>
      <c r="M122" s="31">
        <v>54.016330000000004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2698.3</v>
      </c>
      <c r="D123" s="36">
        <v>2702.3666666666668</v>
      </c>
      <c r="E123" s="36">
        <v>2676.9833333333336</v>
      </c>
      <c r="F123" s="36">
        <v>2655.666666666667</v>
      </c>
      <c r="G123" s="36">
        <v>2630.2833333333338</v>
      </c>
      <c r="H123" s="36">
        <v>2723.6833333333334</v>
      </c>
      <c r="I123" s="36">
        <v>2749.0666666666666</v>
      </c>
      <c r="J123" s="36">
        <v>2770.3833333333332</v>
      </c>
      <c r="K123" s="31">
        <v>2727.75</v>
      </c>
      <c r="L123" s="31">
        <v>2681.05</v>
      </c>
      <c r="M123" s="31">
        <v>1.2363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376.35</v>
      </c>
      <c r="D124" s="36">
        <v>379</v>
      </c>
      <c r="E124" s="36">
        <v>372.6</v>
      </c>
      <c r="F124" s="36">
        <v>368.85</v>
      </c>
      <c r="G124" s="36">
        <v>362.45000000000005</v>
      </c>
      <c r="H124" s="36">
        <v>382.75</v>
      </c>
      <c r="I124" s="36">
        <v>389.15</v>
      </c>
      <c r="J124" s="36">
        <v>392.9</v>
      </c>
      <c r="K124" s="31">
        <v>385.4</v>
      </c>
      <c r="L124" s="31">
        <v>375.25</v>
      </c>
      <c r="M124" s="31">
        <v>14.865690000000001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498.5</v>
      </c>
      <c r="D125" s="36">
        <v>500.56666666666666</v>
      </c>
      <c r="E125" s="36">
        <v>493.93333333333334</v>
      </c>
      <c r="F125" s="36">
        <v>489.36666666666667</v>
      </c>
      <c r="G125" s="36">
        <v>482.73333333333335</v>
      </c>
      <c r="H125" s="36">
        <v>505.13333333333333</v>
      </c>
      <c r="I125" s="36">
        <v>511.76666666666665</v>
      </c>
      <c r="J125" s="36">
        <v>516.33333333333326</v>
      </c>
      <c r="K125" s="31">
        <v>507.2</v>
      </c>
      <c r="L125" s="31">
        <v>496</v>
      </c>
      <c r="M125" s="31">
        <v>19.118919999999999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714.05</v>
      </c>
      <c r="D126" s="36">
        <v>714.51666666666654</v>
      </c>
      <c r="E126" s="36">
        <v>702.1333333333331</v>
      </c>
      <c r="F126" s="36">
        <v>690.21666666666658</v>
      </c>
      <c r="G126" s="36">
        <v>677.83333333333314</v>
      </c>
      <c r="H126" s="36">
        <v>726.43333333333305</v>
      </c>
      <c r="I126" s="36">
        <v>738.81666666666649</v>
      </c>
      <c r="J126" s="36">
        <v>750.73333333333301</v>
      </c>
      <c r="K126" s="31">
        <v>726.9</v>
      </c>
      <c r="L126" s="31">
        <v>702.6</v>
      </c>
      <c r="M126" s="31">
        <v>50.789729999999999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3315.45</v>
      </c>
      <c r="D127" s="36">
        <v>3306.5</v>
      </c>
      <c r="E127" s="36">
        <v>3288</v>
      </c>
      <c r="F127" s="36">
        <v>3260.55</v>
      </c>
      <c r="G127" s="36">
        <v>3242.05</v>
      </c>
      <c r="H127" s="36">
        <v>3333.95</v>
      </c>
      <c r="I127" s="36">
        <v>3352.45</v>
      </c>
      <c r="J127" s="36">
        <v>3379.8999999999996</v>
      </c>
      <c r="K127" s="31">
        <v>3325</v>
      </c>
      <c r="L127" s="31">
        <v>3279.05</v>
      </c>
      <c r="M127" s="31">
        <v>16.59309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5487.65</v>
      </c>
      <c r="D128" s="36">
        <v>5507.2166666666672</v>
      </c>
      <c r="E128" s="36">
        <v>5434.4333333333343</v>
      </c>
      <c r="F128" s="36">
        <v>5381.2166666666672</v>
      </c>
      <c r="G128" s="36">
        <v>5308.4333333333343</v>
      </c>
      <c r="H128" s="36">
        <v>5560.4333333333343</v>
      </c>
      <c r="I128" s="36">
        <v>5633.2166666666672</v>
      </c>
      <c r="J128" s="36">
        <v>5686.4333333333343</v>
      </c>
      <c r="K128" s="31">
        <v>5580</v>
      </c>
      <c r="L128" s="31">
        <v>5454</v>
      </c>
      <c r="M128" s="31">
        <v>2.6800199999999998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4675.3</v>
      </c>
      <c r="D129" s="36">
        <v>4687.9833333333336</v>
      </c>
      <c r="E129" s="36">
        <v>4607.8666666666668</v>
      </c>
      <c r="F129" s="36">
        <v>4540.4333333333334</v>
      </c>
      <c r="G129" s="36">
        <v>4460.3166666666666</v>
      </c>
      <c r="H129" s="36">
        <v>4755.416666666667</v>
      </c>
      <c r="I129" s="36">
        <v>4835.5333333333338</v>
      </c>
      <c r="J129" s="36">
        <v>4902.9666666666672</v>
      </c>
      <c r="K129" s="31">
        <v>4768.1000000000004</v>
      </c>
      <c r="L129" s="31">
        <v>4620.55</v>
      </c>
      <c r="M129" s="31">
        <v>2.1163799999999999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1258.2</v>
      </c>
      <c r="D130" s="36">
        <v>1261.7500000000002</v>
      </c>
      <c r="E130" s="36">
        <v>1250.1000000000004</v>
      </c>
      <c r="F130" s="36">
        <v>1242.0000000000002</v>
      </c>
      <c r="G130" s="36">
        <v>1230.3500000000004</v>
      </c>
      <c r="H130" s="36">
        <v>1269.8500000000004</v>
      </c>
      <c r="I130" s="36">
        <v>1281.5000000000005</v>
      </c>
      <c r="J130" s="36">
        <v>1289.6000000000004</v>
      </c>
      <c r="K130" s="31">
        <v>1273.4000000000001</v>
      </c>
      <c r="L130" s="31">
        <v>1253.6500000000001</v>
      </c>
      <c r="M130" s="31">
        <v>11.04617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1686.05</v>
      </c>
      <c r="D131" s="36">
        <v>1678.2166666666665</v>
      </c>
      <c r="E131" s="36">
        <v>1648.4333333333329</v>
      </c>
      <c r="F131" s="36">
        <v>1610.8166666666664</v>
      </c>
      <c r="G131" s="36">
        <v>1581.0333333333328</v>
      </c>
      <c r="H131" s="36">
        <v>1715.833333333333</v>
      </c>
      <c r="I131" s="36">
        <v>1745.6166666666663</v>
      </c>
      <c r="J131" s="36">
        <v>1783.2333333333331</v>
      </c>
      <c r="K131" s="31">
        <v>1708</v>
      </c>
      <c r="L131" s="31">
        <v>1640.6</v>
      </c>
      <c r="M131" s="31">
        <v>34.239530000000002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270.10000000000002</v>
      </c>
      <c r="D132" s="36">
        <v>272.7</v>
      </c>
      <c r="E132" s="36">
        <v>266.89999999999998</v>
      </c>
      <c r="F132" s="36">
        <v>263.7</v>
      </c>
      <c r="G132" s="36">
        <v>257.89999999999998</v>
      </c>
      <c r="H132" s="36">
        <v>275.89999999999998</v>
      </c>
      <c r="I132" s="36">
        <v>281.70000000000005</v>
      </c>
      <c r="J132" s="36">
        <v>284.89999999999998</v>
      </c>
      <c r="K132" s="31">
        <v>278.5</v>
      </c>
      <c r="L132" s="31">
        <v>269.5</v>
      </c>
      <c r="M132" s="31">
        <v>92.957030000000003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1949.7</v>
      </c>
      <c r="D133" s="36">
        <v>1941.55</v>
      </c>
      <c r="E133" s="36">
        <v>1921.05</v>
      </c>
      <c r="F133" s="36">
        <v>1892.4</v>
      </c>
      <c r="G133" s="36">
        <v>1871.9</v>
      </c>
      <c r="H133" s="36">
        <v>1970.1999999999998</v>
      </c>
      <c r="I133" s="36">
        <v>1990.6999999999998</v>
      </c>
      <c r="J133" s="36">
        <v>2019.3499999999997</v>
      </c>
      <c r="K133" s="31">
        <v>1962.05</v>
      </c>
      <c r="L133" s="31">
        <v>1912.9</v>
      </c>
      <c r="M133" s="31">
        <v>5.5279999999999996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536.6</v>
      </c>
      <c r="D134" s="36">
        <v>536.86666666666667</v>
      </c>
      <c r="E134" s="36">
        <v>533.98333333333335</v>
      </c>
      <c r="F134" s="36">
        <v>531.36666666666667</v>
      </c>
      <c r="G134" s="36">
        <v>528.48333333333335</v>
      </c>
      <c r="H134" s="36">
        <v>539.48333333333335</v>
      </c>
      <c r="I134" s="36">
        <v>542.36666666666679</v>
      </c>
      <c r="J134" s="36">
        <v>544.98333333333335</v>
      </c>
      <c r="K134" s="31">
        <v>539.75</v>
      </c>
      <c r="L134" s="31">
        <v>534.25</v>
      </c>
      <c r="M134" s="31">
        <v>12.841229999999999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10721.9</v>
      </c>
      <c r="D135" s="36">
        <v>10685.1</v>
      </c>
      <c r="E135" s="36">
        <v>10600.2</v>
      </c>
      <c r="F135" s="36">
        <v>10478.5</v>
      </c>
      <c r="G135" s="36">
        <v>10393.6</v>
      </c>
      <c r="H135" s="36">
        <v>10806.800000000001</v>
      </c>
      <c r="I135" s="36">
        <v>10891.699999999999</v>
      </c>
      <c r="J135" s="36">
        <v>11013.400000000001</v>
      </c>
      <c r="K135" s="31">
        <v>10770</v>
      </c>
      <c r="L135" s="31">
        <v>10563.4</v>
      </c>
      <c r="M135" s="31">
        <v>5.8099600000000002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683.05</v>
      </c>
      <c r="D136" s="36">
        <v>687.9</v>
      </c>
      <c r="E136" s="36">
        <v>671.15</v>
      </c>
      <c r="F136" s="36">
        <v>659.25</v>
      </c>
      <c r="G136" s="36">
        <v>642.5</v>
      </c>
      <c r="H136" s="36">
        <v>699.8</v>
      </c>
      <c r="I136" s="36">
        <v>716.55</v>
      </c>
      <c r="J136" s="36">
        <v>728.44999999999993</v>
      </c>
      <c r="K136" s="31">
        <v>704.65</v>
      </c>
      <c r="L136" s="31">
        <v>676</v>
      </c>
      <c r="M136" s="31">
        <v>21.042400000000001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1068.9000000000001</v>
      </c>
      <c r="D137" s="36">
        <v>1066.5666666666666</v>
      </c>
      <c r="E137" s="36">
        <v>1051.6333333333332</v>
      </c>
      <c r="F137" s="36">
        <v>1034.3666666666666</v>
      </c>
      <c r="G137" s="36">
        <v>1019.4333333333332</v>
      </c>
      <c r="H137" s="36">
        <v>1083.8333333333333</v>
      </c>
      <c r="I137" s="36">
        <v>1098.7666666666667</v>
      </c>
      <c r="J137" s="36">
        <v>1116.0333333333333</v>
      </c>
      <c r="K137" s="31">
        <v>1081.5</v>
      </c>
      <c r="L137" s="31">
        <v>1049.3</v>
      </c>
      <c r="M137" s="31">
        <v>12.49769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1022.65</v>
      </c>
      <c r="D138" s="36">
        <v>1028.3999999999999</v>
      </c>
      <c r="E138" s="36">
        <v>1012.7999999999997</v>
      </c>
      <c r="F138" s="36">
        <v>1002.9499999999998</v>
      </c>
      <c r="G138" s="36">
        <v>987.34999999999968</v>
      </c>
      <c r="H138" s="36">
        <v>1038.2499999999998</v>
      </c>
      <c r="I138" s="36">
        <v>1053.8499999999997</v>
      </c>
      <c r="J138" s="36">
        <v>1063.6999999999998</v>
      </c>
      <c r="K138" s="31">
        <v>1044</v>
      </c>
      <c r="L138" s="31">
        <v>1018.55</v>
      </c>
      <c r="M138" s="31">
        <v>8.9502299999999995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93.3</v>
      </c>
      <c r="D139" s="36">
        <v>93.183333333333337</v>
      </c>
      <c r="E139" s="36">
        <v>92.366666666666674</v>
      </c>
      <c r="F139" s="36">
        <v>91.433333333333337</v>
      </c>
      <c r="G139" s="36">
        <v>90.616666666666674</v>
      </c>
      <c r="H139" s="36">
        <v>94.116666666666674</v>
      </c>
      <c r="I139" s="36">
        <v>94.933333333333337</v>
      </c>
      <c r="J139" s="36">
        <v>95.866666666666674</v>
      </c>
      <c r="K139" s="31">
        <v>94</v>
      </c>
      <c r="L139" s="31">
        <v>92.25</v>
      </c>
      <c r="M139" s="31">
        <v>106.88522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2343.9</v>
      </c>
      <c r="D140" s="36">
        <v>2351.0500000000002</v>
      </c>
      <c r="E140" s="36">
        <v>2318.4000000000005</v>
      </c>
      <c r="F140" s="36">
        <v>2292.9000000000005</v>
      </c>
      <c r="G140" s="36">
        <v>2260.2500000000009</v>
      </c>
      <c r="H140" s="36">
        <v>2376.5500000000002</v>
      </c>
      <c r="I140" s="36">
        <v>2409.1999999999998</v>
      </c>
      <c r="J140" s="36">
        <v>2434.6999999999998</v>
      </c>
      <c r="K140" s="31">
        <v>2383.6999999999998</v>
      </c>
      <c r="L140" s="31">
        <v>2325.5500000000002</v>
      </c>
      <c r="M140" s="31">
        <v>3.2739500000000001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113729.85</v>
      </c>
      <c r="D141" s="36">
        <v>113057.96666666667</v>
      </c>
      <c r="E141" s="36">
        <v>111656.93333333335</v>
      </c>
      <c r="F141" s="36">
        <v>109584.01666666668</v>
      </c>
      <c r="G141" s="36">
        <v>108182.98333333335</v>
      </c>
      <c r="H141" s="36">
        <v>115130.88333333335</v>
      </c>
      <c r="I141" s="36">
        <v>116531.91666666667</v>
      </c>
      <c r="J141" s="36">
        <v>118604.83333333334</v>
      </c>
      <c r="K141" s="31">
        <v>114459</v>
      </c>
      <c r="L141" s="31">
        <v>110985.05</v>
      </c>
      <c r="M141" s="31">
        <v>7.3400000000000007E-2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61.15</v>
      </c>
      <c r="D142" s="36">
        <v>61.550000000000004</v>
      </c>
      <c r="E142" s="36">
        <v>60.500000000000007</v>
      </c>
      <c r="F142" s="36">
        <v>59.85</v>
      </c>
      <c r="G142" s="36">
        <v>58.800000000000004</v>
      </c>
      <c r="H142" s="36">
        <v>62.20000000000001</v>
      </c>
      <c r="I142" s="36">
        <v>63.250000000000007</v>
      </c>
      <c r="J142" s="36">
        <v>63.900000000000013</v>
      </c>
      <c r="K142" s="31">
        <v>62.6</v>
      </c>
      <c r="L142" s="31">
        <v>60.9</v>
      </c>
      <c r="M142" s="31">
        <v>57.016919999999999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1434.1</v>
      </c>
      <c r="D143" s="36">
        <v>1441.9166666666667</v>
      </c>
      <c r="E143" s="36">
        <v>1418.9833333333336</v>
      </c>
      <c r="F143" s="36">
        <v>1403.8666666666668</v>
      </c>
      <c r="G143" s="36">
        <v>1380.9333333333336</v>
      </c>
      <c r="H143" s="36">
        <v>1457.0333333333335</v>
      </c>
      <c r="I143" s="36">
        <v>1479.9666666666665</v>
      </c>
      <c r="J143" s="36">
        <v>1495.0833333333335</v>
      </c>
      <c r="K143" s="31">
        <v>1464.85</v>
      </c>
      <c r="L143" s="31">
        <v>1426.8</v>
      </c>
      <c r="M143" s="31">
        <v>5.3524399999999996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4692.7</v>
      </c>
      <c r="D144" s="36">
        <v>4668.7</v>
      </c>
      <c r="E144" s="36">
        <v>4607.3999999999996</v>
      </c>
      <c r="F144" s="36">
        <v>4522.0999999999995</v>
      </c>
      <c r="G144" s="36">
        <v>4460.7999999999993</v>
      </c>
      <c r="H144" s="36">
        <v>4754</v>
      </c>
      <c r="I144" s="36">
        <v>4815.3000000000011</v>
      </c>
      <c r="J144" s="36">
        <v>4900.6000000000004</v>
      </c>
      <c r="K144" s="31">
        <v>4730</v>
      </c>
      <c r="L144" s="31">
        <v>4583.3999999999996</v>
      </c>
      <c r="M144" s="31">
        <v>2.6781199999999998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3803.45</v>
      </c>
      <c r="D145" s="36">
        <v>3792.3666666666668</v>
      </c>
      <c r="E145" s="36">
        <v>3745.2333333333336</v>
      </c>
      <c r="F145" s="36">
        <v>3687.0166666666669</v>
      </c>
      <c r="G145" s="36">
        <v>3639.8833333333337</v>
      </c>
      <c r="H145" s="36">
        <v>3850.5833333333335</v>
      </c>
      <c r="I145" s="36">
        <v>3897.7166666666667</v>
      </c>
      <c r="J145" s="36">
        <v>3955.9333333333334</v>
      </c>
      <c r="K145" s="31">
        <v>3839.5</v>
      </c>
      <c r="L145" s="31">
        <v>3734.15</v>
      </c>
      <c r="M145" s="31">
        <v>2.4784899999999999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24608.9</v>
      </c>
      <c r="D146" s="36">
        <v>24561.850000000002</v>
      </c>
      <c r="E146" s="36">
        <v>24449.850000000006</v>
      </c>
      <c r="F146" s="36">
        <v>24290.800000000003</v>
      </c>
      <c r="G146" s="36">
        <v>24178.800000000007</v>
      </c>
      <c r="H146" s="36">
        <v>24720.900000000005</v>
      </c>
      <c r="I146" s="36">
        <v>24832.899999999998</v>
      </c>
      <c r="J146" s="36">
        <v>24991.950000000004</v>
      </c>
      <c r="K146" s="31">
        <v>24673.85</v>
      </c>
      <c r="L146" s="31">
        <v>24402.799999999999</v>
      </c>
      <c r="M146" s="31">
        <v>0.67186999999999997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58.9</v>
      </c>
      <c r="D147" s="36">
        <v>58.283333333333339</v>
      </c>
      <c r="E147" s="36">
        <v>57.316666666666677</v>
      </c>
      <c r="F147" s="36">
        <v>55.733333333333341</v>
      </c>
      <c r="G147" s="36">
        <v>54.76666666666668</v>
      </c>
      <c r="H147" s="36">
        <v>59.866666666666674</v>
      </c>
      <c r="I147" s="36">
        <v>60.833333333333329</v>
      </c>
      <c r="J147" s="36">
        <v>62.416666666666671</v>
      </c>
      <c r="K147" s="31">
        <v>59.25</v>
      </c>
      <c r="L147" s="31">
        <v>56.7</v>
      </c>
      <c r="M147" s="31">
        <v>391.25671999999997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183</v>
      </c>
      <c r="D148" s="36">
        <v>183.29999999999998</v>
      </c>
      <c r="E148" s="36">
        <v>180.39999999999998</v>
      </c>
      <c r="F148" s="36">
        <v>177.79999999999998</v>
      </c>
      <c r="G148" s="36">
        <v>174.89999999999998</v>
      </c>
      <c r="H148" s="36">
        <v>185.89999999999998</v>
      </c>
      <c r="I148" s="36">
        <v>188.8</v>
      </c>
      <c r="J148" s="36">
        <v>191.39999999999998</v>
      </c>
      <c r="K148" s="31">
        <v>186.2</v>
      </c>
      <c r="L148" s="31">
        <v>180.7</v>
      </c>
      <c r="M148" s="31">
        <v>89.057959999999994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285.45</v>
      </c>
      <c r="D149" s="36">
        <v>281.59999999999997</v>
      </c>
      <c r="E149" s="36">
        <v>276.64999999999992</v>
      </c>
      <c r="F149" s="36">
        <v>267.84999999999997</v>
      </c>
      <c r="G149" s="36">
        <v>262.89999999999992</v>
      </c>
      <c r="H149" s="36">
        <v>290.39999999999992</v>
      </c>
      <c r="I149" s="36">
        <v>295.34999999999997</v>
      </c>
      <c r="J149" s="36">
        <v>304.14999999999992</v>
      </c>
      <c r="K149" s="31">
        <v>286.55</v>
      </c>
      <c r="L149" s="31">
        <v>272.8</v>
      </c>
      <c r="M149" s="31">
        <v>188.83076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171.75</v>
      </c>
      <c r="D150" s="36">
        <v>172.18333333333331</v>
      </c>
      <c r="E150" s="36">
        <v>169.96666666666661</v>
      </c>
      <c r="F150" s="36">
        <v>168.18333333333331</v>
      </c>
      <c r="G150" s="36">
        <v>165.96666666666661</v>
      </c>
      <c r="H150" s="36">
        <v>173.96666666666661</v>
      </c>
      <c r="I150" s="36">
        <v>176.18333333333331</v>
      </c>
      <c r="J150" s="36">
        <v>177.96666666666661</v>
      </c>
      <c r="K150" s="31">
        <v>174.4</v>
      </c>
      <c r="L150" s="31">
        <v>170.4</v>
      </c>
      <c r="M150" s="31">
        <v>51.892409999999998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1439.25</v>
      </c>
      <c r="D151" s="36">
        <v>1434.1166666666668</v>
      </c>
      <c r="E151" s="36">
        <v>1415.3333333333335</v>
      </c>
      <c r="F151" s="36">
        <v>1391.4166666666667</v>
      </c>
      <c r="G151" s="36">
        <v>1372.6333333333334</v>
      </c>
      <c r="H151" s="36">
        <v>1458.0333333333335</v>
      </c>
      <c r="I151" s="36">
        <v>1476.8166666666668</v>
      </c>
      <c r="J151" s="36">
        <v>1500.7333333333336</v>
      </c>
      <c r="K151" s="31">
        <v>1452.9</v>
      </c>
      <c r="L151" s="31">
        <v>1410.2</v>
      </c>
      <c r="M151" s="31">
        <v>8.2732899999999994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4031.3</v>
      </c>
      <c r="D152" s="36">
        <v>4023.7333333333336</v>
      </c>
      <c r="E152" s="36">
        <v>3975.5666666666671</v>
      </c>
      <c r="F152" s="36">
        <v>3919.8333333333335</v>
      </c>
      <c r="G152" s="36">
        <v>3871.666666666667</v>
      </c>
      <c r="H152" s="36">
        <v>4079.4666666666672</v>
      </c>
      <c r="I152" s="36">
        <v>4127.6333333333332</v>
      </c>
      <c r="J152" s="36">
        <v>4183.3666666666668</v>
      </c>
      <c r="K152" s="31">
        <v>4071.9</v>
      </c>
      <c r="L152" s="31">
        <v>3968</v>
      </c>
      <c r="M152" s="31">
        <v>1.5356000000000001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324.35000000000002</v>
      </c>
      <c r="D153" s="36">
        <v>327.25000000000006</v>
      </c>
      <c r="E153" s="36">
        <v>319.7000000000001</v>
      </c>
      <c r="F153" s="36">
        <v>315.05000000000007</v>
      </c>
      <c r="G153" s="36">
        <v>307.50000000000011</v>
      </c>
      <c r="H153" s="36">
        <v>331.90000000000009</v>
      </c>
      <c r="I153" s="36">
        <v>339.45000000000005</v>
      </c>
      <c r="J153" s="36">
        <v>344.10000000000008</v>
      </c>
      <c r="K153" s="31">
        <v>334.8</v>
      </c>
      <c r="L153" s="31">
        <v>322.60000000000002</v>
      </c>
      <c r="M153" s="31">
        <v>50.516350000000003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202.05</v>
      </c>
      <c r="D154" s="36">
        <v>201.71666666666667</v>
      </c>
      <c r="E154" s="36">
        <v>199.48333333333335</v>
      </c>
      <c r="F154" s="36">
        <v>196.91666666666669</v>
      </c>
      <c r="G154" s="36">
        <v>194.68333333333337</v>
      </c>
      <c r="H154" s="36">
        <v>204.28333333333333</v>
      </c>
      <c r="I154" s="36">
        <v>206.51666666666662</v>
      </c>
      <c r="J154" s="36">
        <v>209.08333333333331</v>
      </c>
      <c r="K154" s="31">
        <v>203.95</v>
      </c>
      <c r="L154" s="31">
        <v>199.15</v>
      </c>
      <c r="M154" s="31">
        <v>145.57746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36848.449999999997</v>
      </c>
      <c r="D155" s="36">
        <v>37026</v>
      </c>
      <c r="E155" s="36">
        <v>36352</v>
      </c>
      <c r="F155" s="36">
        <v>35855.550000000003</v>
      </c>
      <c r="G155" s="36">
        <v>35181.550000000003</v>
      </c>
      <c r="H155" s="36">
        <v>37522.449999999997</v>
      </c>
      <c r="I155" s="36">
        <v>38196.449999999997</v>
      </c>
      <c r="J155" s="36">
        <v>38692.899999999994</v>
      </c>
      <c r="K155" s="31">
        <v>37700</v>
      </c>
      <c r="L155" s="31">
        <v>36529.550000000003</v>
      </c>
      <c r="M155" s="31">
        <v>0.75226000000000004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1511</v>
      </c>
      <c r="D156" s="36">
        <v>1482.7</v>
      </c>
      <c r="E156" s="36">
        <v>1454.4</v>
      </c>
      <c r="F156" s="36">
        <v>1397.8</v>
      </c>
      <c r="G156" s="36">
        <v>1369.5</v>
      </c>
      <c r="H156" s="36">
        <v>1539.3000000000002</v>
      </c>
      <c r="I156" s="36">
        <v>1567.6</v>
      </c>
      <c r="J156" s="36">
        <v>1624.2000000000003</v>
      </c>
      <c r="K156" s="31">
        <v>1511</v>
      </c>
      <c r="L156" s="31">
        <v>1426.1</v>
      </c>
      <c r="M156" s="31">
        <v>20.926690000000001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839.4</v>
      </c>
      <c r="D157" s="36">
        <v>847.80000000000007</v>
      </c>
      <c r="E157" s="36">
        <v>828.60000000000014</v>
      </c>
      <c r="F157" s="36">
        <v>817.80000000000007</v>
      </c>
      <c r="G157" s="36">
        <v>798.60000000000014</v>
      </c>
      <c r="H157" s="36">
        <v>858.60000000000014</v>
      </c>
      <c r="I157" s="36">
        <v>877.80000000000018</v>
      </c>
      <c r="J157" s="36">
        <v>888.60000000000014</v>
      </c>
      <c r="K157" s="31">
        <v>867</v>
      </c>
      <c r="L157" s="31">
        <v>837</v>
      </c>
      <c r="M157" s="31">
        <v>23.120429999999999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936.25</v>
      </c>
      <c r="D158" s="36">
        <v>933.88333333333321</v>
      </c>
      <c r="E158" s="36">
        <v>922.9166666666664</v>
      </c>
      <c r="F158" s="36">
        <v>909.58333333333314</v>
      </c>
      <c r="G158" s="36">
        <v>898.61666666666633</v>
      </c>
      <c r="H158" s="36">
        <v>947.21666666666647</v>
      </c>
      <c r="I158" s="36">
        <v>958.18333333333317</v>
      </c>
      <c r="J158" s="36">
        <v>971.51666666666654</v>
      </c>
      <c r="K158" s="31">
        <v>944.85</v>
      </c>
      <c r="L158" s="31">
        <v>920.55</v>
      </c>
      <c r="M158" s="31">
        <v>9.0485600000000002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6379.95</v>
      </c>
      <c r="D159" s="36">
        <v>6383.25</v>
      </c>
      <c r="E159" s="36">
        <v>6267.5</v>
      </c>
      <c r="F159" s="36">
        <v>6155.05</v>
      </c>
      <c r="G159" s="36">
        <v>6039.3</v>
      </c>
      <c r="H159" s="36">
        <v>6495.7</v>
      </c>
      <c r="I159" s="36">
        <v>6611.45</v>
      </c>
      <c r="J159" s="36">
        <v>6723.9</v>
      </c>
      <c r="K159" s="31">
        <v>6499</v>
      </c>
      <c r="L159" s="31">
        <v>6270.8</v>
      </c>
      <c r="M159" s="31">
        <v>3.5281400000000001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206.15</v>
      </c>
      <c r="D160" s="36">
        <v>205.79999999999998</v>
      </c>
      <c r="E160" s="36">
        <v>204.09999999999997</v>
      </c>
      <c r="F160" s="36">
        <v>202.04999999999998</v>
      </c>
      <c r="G160" s="36">
        <v>200.34999999999997</v>
      </c>
      <c r="H160" s="36">
        <v>207.84999999999997</v>
      </c>
      <c r="I160" s="36">
        <v>209.54999999999995</v>
      </c>
      <c r="J160" s="36">
        <v>211.59999999999997</v>
      </c>
      <c r="K160" s="31">
        <v>207.5</v>
      </c>
      <c r="L160" s="31">
        <v>203.75</v>
      </c>
      <c r="M160" s="31">
        <v>70.960840000000005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377.25</v>
      </c>
      <c r="D161" s="36">
        <v>375.45</v>
      </c>
      <c r="E161" s="36">
        <v>371.5</v>
      </c>
      <c r="F161" s="36">
        <v>365.75</v>
      </c>
      <c r="G161" s="36">
        <v>361.8</v>
      </c>
      <c r="H161" s="36">
        <v>381.2</v>
      </c>
      <c r="I161" s="36">
        <v>385.14999999999992</v>
      </c>
      <c r="J161" s="36">
        <v>390.9</v>
      </c>
      <c r="K161" s="31">
        <v>379.4</v>
      </c>
      <c r="L161" s="31">
        <v>369.7</v>
      </c>
      <c r="M161" s="31">
        <v>167.14263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17435.05</v>
      </c>
      <c r="D162" s="36">
        <v>17431.683333333334</v>
      </c>
      <c r="E162" s="36">
        <v>17204.366666666669</v>
      </c>
      <c r="F162" s="36">
        <v>16973.683333333334</v>
      </c>
      <c r="G162" s="36">
        <v>16746.366666666669</v>
      </c>
      <c r="H162" s="36">
        <v>17662.366666666669</v>
      </c>
      <c r="I162" s="36">
        <v>17889.683333333334</v>
      </c>
      <c r="J162" s="36">
        <v>18120.366666666669</v>
      </c>
      <c r="K162" s="31">
        <v>17659</v>
      </c>
      <c r="L162" s="31">
        <v>17201</v>
      </c>
      <c r="M162" s="31">
        <v>6.0609999999999997E-2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2571</v>
      </c>
      <c r="D163" s="36">
        <v>2568.35</v>
      </c>
      <c r="E163" s="36">
        <v>2548.2999999999997</v>
      </c>
      <c r="F163" s="36">
        <v>2525.6</v>
      </c>
      <c r="G163" s="36">
        <v>2505.5499999999997</v>
      </c>
      <c r="H163" s="36">
        <v>2591.0499999999997</v>
      </c>
      <c r="I163" s="36">
        <v>2611.1</v>
      </c>
      <c r="J163" s="36">
        <v>2633.7999999999997</v>
      </c>
      <c r="K163" s="31">
        <v>2588.4</v>
      </c>
      <c r="L163" s="31">
        <v>2545.65</v>
      </c>
      <c r="M163" s="31">
        <v>3.64575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3816.55</v>
      </c>
      <c r="D164" s="36">
        <v>3837.7666666666664</v>
      </c>
      <c r="E164" s="36">
        <v>3772.583333333333</v>
      </c>
      <c r="F164" s="36">
        <v>3728.6166666666668</v>
      </c>
      <c r="G164" s="36">
        <v>3663.4333333333334</v>
      </c>
      <c r="H164" s="36">
        <v>3881.7333333333327</v>
      </c>
      <c r="I164" s="36">
        <v>3946.9166666666661</v>
      </c>
      <c r="J164" s="36">
        <v>3990.8833333333323</v>
      </c>
      <c r="K164" s="31">
        <v>3902.95</v>
      </c>
      <c r="L164" s="31">
        <v>3793.8</v>
      </c>
      <c r="M164" s="31">
        <v>4.6219599999999996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85</v>
      </c>
      <c r="D165" s="36">
        <v>84.766666666666666</v>
      </c>
      <c r="E165" s="36">
        <v>83.733333333333334</v>
      </c>
      <c r="F165" s="36">
        <v>82.466666666666669</v>
      </c>
      <c r="G165" s="36">
        <v>81.433333333333337</v>
      </c>
      <c r="H165" s="36">
        <v>86.033333333333331</v>
      </c>
      <c r="I165" s="36">
        <v>87.066666666666663</v>
      </c>
      <c r="J165" s="36">
        <v>88.333333333333329</v>
      </c>
      <c r="K165" s="31">
        <v>85.8</v>
      </c>
      <c r="L165" s="31">
        <v>83.5</v>
      </c>
      <c r="M165" s="31">
        <v>844.79543000000001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821.95</v>
      </c>
      <c r="D166" s="36">
        <v>828.08333333333337</v>
      </c>
      <c r="E166" s="36">
        <v>809.4666666666667</v>
      </c>
      <c r="F166" s="36">
        <v>796.98333333333335</v>
      </c>
      <c r="G166" s="36">
        <v>778.36666666666667</v>
      </c>
      <c r="H166" s="36">
        <v>840.56666666666672</v>
      </c>
      <c r="I166" s="36">
        <v>859.18333333333328</v>
      </c>
      <c r="J166" s="36">
        <v>871.66666666666674</v>
      </c>
      <c r="K166" s="31">
        <v>846.7</v>
      </c>
      <c r="L166" s="31">
        <v>815.6</v>
      </c>
      <c r="M166" s="31">
        <v>8.2800899999999995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5360.15</v>
      </c>
      <c r="D167" s="36">
        <v>5340.05</v>
      </c>
      <c r="E167" s="36">
        <v>5290.1</v>
      </c>
      <c r="F167" s="36">
        <v>5220.05</v>
      </c>
      <c r="G167" s="36">
        <v>5170.1000000000004</v>
      </c>
      <c r="H167" s="36">
        <v>5410.1</v>
      </c>
      <c r="I167" s="36">
        <v>5460.0499999999993</v>
      </c>
      <c r="J167" s="36">
        <v>5530.1</v>
      </c>
      <c r="K167" s="31">
        <v>5390</v>
      </c>
      <c r="L167" s="31">
        <v>5270</v>
      </c>
      <c r="M167" s="31">
        <v>3.2506300000000001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411.7</v>
      </c>
      <c r="D168" s="36">
        <v>413.83333333333331</v>
      </c>
      <c r="E168" s="36">
        <v>406.46666666666664</v>
      </c>
      <c r="F168" s="36">
        <v>401.23333333333335</v>
      </c>
      <c r="G168" s="36">
        <v>393.86666666666667</v>
      </c>
      <c r="H168" s="36">
        <v>419.06666666666661</v>
      </c>
      <c r="I168" s="36">
        <v>426.43333333333328</v>
      </c>
      <c r="J168" s="36">
        <v>431.66666666666657</v>
      </c>
      <c r="K168" s="31">
        <v>421.2</v>
      </c>
      <c r="L168" s="31">
        <v>408.6</v>
      </c>
      <c r="M168" s="31">
        <v>22.416599999999999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222.3</v>
      </c>
      <c r="D169" s="36">
        <v>219.03333333333333</v>
      </c>
      <c r="E169" s="36">
        <v>214.81666666666666</v>
      </c>
      <c r="F169" s="36">
        <v>207.33333333333334</v>
      </c>
      <c r="G169" s="36">
        <v>203.11666666666667</v>
      </c>
      <c r="H169" s="36">
        <v>226.51666666666665</v>
      </c>
      <c r="I169" s="36">
        <v>230.73333333333329</v>
      </c>
      <c r="J169" s="36">
        <v>238.21666666666664</v>
      </c>
      <c r="K169" s="31">
        <v>223.25</v>
      </c>
      <c r="L169" s="31">
        <v>211.55</v>
      </c>
      <c r="M169" s="31">
        <v>407.09206999999998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1080.3499999999999</v>
      </c>
      <c r="D170" s="36">
        <v>1083.8833333333334</v>
      </c>
      <c r="E170" s="36">
        <v>1055.8166666666668</v>
      </c>
      <c r="F170" s="36">
        <v>1031.2833333333333</v>
      </c>
      <c r="G170" s="36">
        <v>1003.2166666666667</v>
      </c>
      <c r="H170" s="36">
        <v>1108.416666666667</v>
      </c>
      <c r="I170" s="36">
        <v>1136.4833333333336</v>
      </c>
      <c r="J170" s="36">
        <v>1161.0166666666671</v>
      </c>
      <c r="K170" s="31">
        <v>1111.95</v>
      </c>
      <c r="L170" s="31">
        <v>1059.3499999999999</v>
      </c>
      <c r="M170" s="31">
        <v>15.329269999999999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1023.75</v>
      </c>
      <c r="D171" s="36">
        <v>1030.4333333333332</v>
      </c>
      <c r="E171" s="36">
        <v>1011.1666666666663</v>
      </c>
      <c r="F171" s="36">
        <v>998.58333333333314</v>
      </c>
      <c r="G171" s="36">
        <v>979.31666666666626</v>
      </c>
      <c r="H171" s="36">
        <v>1043.0166666666664</v>
      </c>
      <c r="I171" s="36">
        <v>1062.2833333333333</v>
      </c>
      <c r="J171" s="36">
        <v>1074.8666666666663</v>
      </c>
      <c r="K171" s="31">
        <v>1049.7</v>
      </c>
      <c r="L171" s="31">
        <v>1017.85</v>
      </c>
      <c r="M171" s="31">
        <v>5.9174600000000002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392.1</v>
      </c>
      <c r="D172" s="36">
        <v>391.36666666666662</v>
      </c>
      <c r="E172" s="36">
        <v>387.03333333333325</v>
      </c>
      <c r="F172" s="36">
        <v>381.96666666666664</v>
      </c>
      <c r="G172" s="36">
        <v>377.63333333333327</v>
      </c>
      <c r="H172" s="36">
        <v>396.43333333333322</v>
      </c>
      <c r="I172" s="36">
        <v>400.76666666666659</v>
      </c>
      <c r="J172" s="36">
        <v>405.8333333333332</v>
      </c>
      <c r="K172" s="31">
        <v>395.7</v>
      </c>
      <c r="L172" s="31">
        <v>386.3</v>
      </c>
      <c r="M172" s="31">
        <v>179.79132999999999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2437.75</v>
      </c>
      <c r="D173" s="36">
        <v>2433.4166666666665</v>
      </c>
      <c r="E173" s="36">
        <v>2425.9833333333331</v>
      </c>
      <c r="F173" s="36">
        <v>2414.2166666666667</v>
      </c>
      <c r="G173" s="36">
        <v>2406.7833333333333</v>
      </c>
      <c r="H173" s="36">
        <v>2445.1833333333329</v>
      </c>
      <c r="I173" s="36">
        <v>2452.6166666666663</v>
      </c>
      <c r="J173" s="36">
        <v>2464.3833333333328</v>
      </c>
      <c r="K173" s="31">
        <v>2440.85</v>
      </c>
      <c r="L173" s="31">
        <v>2421.65</v>
      </c>
      <c r="M173" s="31">
        <v>63.468119999999999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95.75</v>
      </c>
      <c r="D174" s="36">
        <v>95.333333333333329</v>
      </c>
      <c r="E174" s="36">
        <v>93.816666666666663</v>
      </c>
      <c r="F174" s="36">
        <v>91.88333333333334</v>
      </c>
      <c r="G174" s="36">
        <v>90.366666666666674</v>
      </c>
      <c r="H174" s="36">
        <v>97.266666666666652</v>
      </c>
      <c r="I174" s="36">
        <v>98.783333333333331</v>
      </c>
      <c r="J174" s="36">
        <v>100.71666666666664</v>
      </c>
      <c r="K174" s="31">
        <v>96.85</v>
      </c>
      <c r="L174" s="31">
        <v>93.4</v>
      </c>
      <c r="M174" s="31">
        <v>348.37108000000001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748.1</v>
      </c>
      <c r="D175" s="36">
        <v>750.38333333333333</v>
      </c>
      <c r="E175" s="36">
        <v>743.81666666666661</v>
      </c>
      <c r="F175" s="36">
        <v>739.5333333333333</v>
      </c>
      <c r="G175" s="36">
        <v>732.96666666666658</v>
      </c>
      <c r="H175" s="36">
        <v>754.66666666666663</v>
      </c>
      <c r="I175" s="36">
        <v>761.23333333333346</v>
      </c>
      <c r="J175" s="36">
        <v>765.51666666666665</v>
      </c>
      <c r="K175" s="31">
        <v>756.95</v>
      </c>
      <c r="L175" s="31">
        <v>746.1</v>
      </c>
      <c r="M175" s="31">
        <v>25.21921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1460.95</v>
      </c>
      <c r="D176" s="36">
        <v>1458.6833333333334</v>
      </c>
      <c r="E176" s="36">
        <v>1445.2666666666669</v>
      </c>
      <c r="F176" s="36">
        <v>1429.5833333333335</v>
      </c>
      <c r="G176" s="36">
        <v>1416.166666666667</v>
      </c>
      <c r="H176" s="36">
        <v>1474.3666666666668</v>
      </c>
      <c r="I176" s="36">
        <v>1487.7833333333333</v>
      </c>
      <c r="J176" s="36">
        <v>1503.4666666666667</v>
      </c>
      <c r="K176" s="31">
        <v>1472.1</v>
      </c>
      <c r="L176" s="31">
        <v>1443</v>
      </c>
      <c r="M176" s="31">
        <v>19.327190000000002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608.25</v>
      </c>
      <c r="D177" s="36">
        <v>604.86666666666667</v>
      </c>
      <c r="E177" s="36">
        <v>598.43333333333339</v>
      </c>
      <c r="F177" s="36">
        <v>588.61666666666667</v>
      </c>
      <c r="G177" s="36">
        <v>582.18333333333339</v>
      </c>
      <c r="H177" s="36">
        <v>614.68333333333339</v>
      </c>
      <c r="I177" s="36">
        <v>621.11666666666656</v>
      </c>
      <c r="J177" s="36">
        <v>630.93333333333339</v>
      </c>
      <c r="K177" s="31">
        <v>611.29999999999995</v>
      </c>
      <c r="L177" s="31">
        <v>595.04999999999995</v>
      </c>
      <c r="M177" s="31">
        <v>364.30151999999998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28003.85</v>
      </c>
      <c r="D178" s="36">
        <v>27884.95</v>
      </c>
      <c r="E178" s="36">
        <v>27719.9</v>
      </c>
      <c r="F178" s="36">
        <v>27435.95</v>
      </c>
      <c r="G178" s="36">
        <v>27270.9</v>
      </c>
      <c r="H178" s="36">
        <v>28168.9</v>
      </c>
      <c r="I178" s="36">
        <v>28333.949999999997</v>
      </c>
      <c r="J178" s="36">
        <v>28617.9</v>
      </c>
      <c r="K178" s="31">
        <v>28050</v>
      </c>
      <c r="L178" s="31">
        <v>27601</v>
      </c>
      <c r="M178" s="31">
        <v>0.20685999999999999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2069.9499999999998</v>
      </c>
      <c r="D179" s="36">
        <v>2070.6166666666663</v>
      </c>
      <c r="E179" s="36">
        <v>2042.3833333333328</v>
      </c>
      <c r="F179" s="36">
        <v>2014.8166666666664</v>
      </c>
      <c r="G179" s="36">
        <v>1986.5833333333328</v>
      </c>
      <c r="H179" s="36">
        <v>2098.1833333333325</v>
      </c>
      <c r="I179" s="36">
        <v>2126.4166666666661</v>
      </c>
      <c r="J179" s="36">
        <v>2153.9833333333327</v>
      </c>
      <c r="K179" s="31">
        <v>2098.85</v>
      </c>
      <c r="L179" s="31">
        <v>2043.05</v>
      </c>
      <c r="M179" s="31">
        <v>16.593800000000002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3843.5</v>
      </c>
      <c r="D180" s="36">
        <v>3823.1833333333329</v>
      </c>
      <c r="E180" s="36">
        <v>3796.3666666666659</v>
      </c>
      <c r="F180" s="36">
        <v>3749.2333333333331</v>
      </c>
      <c r="G180" s="36">
        <v>3722.4166666666661</v>
      </c>
      <c r="H180" s="36">
        <v>3870.3166666666657</v>
      </c>
      <c r="I180" s="36">
        <v>3897.1333333333323</v>
      </c>
      <c r="J180" s="36">
        <v>3944.2666666666655</v>
      </c>
      <c r="K180" s="31">
        <v>3850</v>
      </c>
      <c r="L180" s="31">
        <v>3776.05</v>
      </c>
      <c r="M180" s="31">
        <v>3.2225199999999998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578.75</v>
      </c>
      <c r="D181" s="36">
        <v>573.75</v>
      </c>
      <c r="E181" s="36">
        <v>567.54999999999995</v>
      </c>
      <c r="F181" s="36">
        <v>556.34999999999991</v>
      </c>
      <c r="G181" s="36">
        <v>550.14999999999986</v>
      </c>
      <c r="H181" s="36">
        <v>584.95000000000005</v>
      </c>
      <c r="I181" s="36">
        <v>591.15000000000009</v>
      </c>
      <c r="J181" s="36">
        <v>602.35000000000014</v>
      </c>
      <c r="K181" s="31">
        <v>579.95000000000005</v>
      </c>
      <c r="L181" s="31">
        <v>562.54999999999995</v>
      </c>
      <c r="M181" s="31">
        <v>16.702480000000001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2455.4499999999998</v>
      </c>
      <c r="D182" s="36">
        <v>2452.35</v>
      </c>
      <c r="E182" s="36">
        <v>2426.4499999999998</v>
      </c>
      <c r="F182" s="36">
        <v>2397.4499999999998</v>
      </c>
      <c r="G182" s="36">
        <v>2371.5499999999997</v>
      </c>
      <c r="H182" s="36">
        <v>2481.35</v>
      </c>
      <c r="I182" s="36">
        <v>2507.2500000000005</v>
      </c>
      <c r="J182" s="36">
        <v>2536.25</v>
      </c>
      <c r="K182" s="31">
        <v>2478.25</v>
      </c>
      <c r="L182" s="31">
        <v>2423.35</v>
      </c>
      <c r="M182" s="31">
        <v>9.4192699999999991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1239.55</v>
      </c>
      <c r="D183" s="36">
        <v>1234.5666666666666</v>
      </c>
      <c r="E183" s="36">
        <v>1225.5333333333333</v>
      </c>
      <c r="F183" s="36">
        <v>1211.5166666666667</v>
      </c>
      <c r="G183" s="36">
        <v>1202.4833333333333</v>
      </c>
      <c r="H183" s="36">
        <v>1248.5833333333333</v>
      </c>
      <c r="I183" s="36">
        <v>1257.6166666666666</v>
      </c>
      <c r="J183" s="36">
        <v>1271.6333333333332</v>
      </c>
      <c r="K183" s="31">
        <v>1243.5999999999999</v>
      </c>
      <c r="L183" s="31">
        <v>1220.55</v>
      </c>
      <c r="M183" s="31">
        <v>9.3004200000000008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664.8</v>
      </c>
      <c r="D184" s="36">
        <v>669.08333333333337</v>
      </c>
      <c r="E184" s="36">
        <v>658.36666666666679</v>
      </c>
      <c r="F184" s="36">
        <v>651.93333333333339</v>
      </c>
      <c r="G184" s="36">
        <v>641.21666666666681</v>
      </c>
      <c r="H184" s="36">
        <v>675.51666666666677</v>
      </c>
      <c r="I184" s="36">
        <v>686.23333333333323</v>
      </c>
      <c r="J184" s="36">
        <v>692.66666666666674</v>
      </c>
      <c r="K184" s="31">
        <v>679.8</v>
      </c>
      <c r="L184" s="31">
        <v>662.65</v>
      </c>
      <c r="M184" s="31">
        <v>6.3783799999999999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733.4</v>
      </c>
      <c r="D185" s="36">
        <v>736.01666666666677</v>
      </c>
      <c r="E185" s="36">
        <v>724.03333333333353</v>
      </c>
      <c r="F185" s="36">
        <v>714.66666666666674</v>
      </c>
      <c r="G185" s="36">
        <v>702.68333333333351</v>
      </c>
      <c r="H185" s="36">
        <v>745.38333333333355</v>
      </c>
      <c r="I185" s="36">
        <v>757.3666666666669</v>
      </c>
      <c r="J185" s="36">
        <v>766.73333333333358</v>
      </c>
      <c r="K185" s="31">
        <v>748</v>
      </c>
      <c r="L185" s="31">
        <v>726.65</v>
      </c>
      <c r="M185" s="31">
        <v>15.93526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983.2</v>
      </c>
      <c r="D186" s="36">
        <v>980.6</v>
      </c>
      <c r="E186" s="36">
        <v>976.1</v>
      </c>
      <c r="F186" s="36">
        <v>969</v>
      </c>
      <c r="G186" s="36">
        <v>964.5</v>
      </c>
      <c r="H186" s="36">
        <v>987.7</v>
      </c>
      <c r="I186" s="36">
        <v>992.2</v>
      </c>
      <c r="J186" s="36">
        <v>999.30000000000007</v>
      </c>
      <c r="K186" s="31">
        <v>985.1</v>
      </c>
      <c r="L186" s="31">
        <v>973.5</v>
      </c>
      <c r="M186" s="31">
        <v>12.915430000000001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1678.75</v>
      </c>
      <c r="D187" s="36">
        <v>1670.8999999999999</v>
      </c>
      <c r="E187" s="36">
        <v>1660.1499999999996</v>
      </c>
      <c r="F187" s="36">
        <v>1641.5499999999997</v>
      </c>
      <c r="G187" s="36">
        <v>1630.7999999999995</v>
      </c>
      <c r="H187" s="36">
        <v>1689.4999999999998</v>
      </c>
      <c r="I187" s="36">
        <v>1700.2500000000002</v>
      </c>
      <c r="J187" s="36">
        <v>1718.85</v>
      </c>
      <c r="K187" s="31">
        <v>1681.65</v>
      </c>
      <c r="L187" s="31">
        <v>1652.3</v>
      </c>
      <c r="M187" s="31">
        <v>6.2173400000000001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950.05</v>
      </c>
      <c r="D188" s="36">
        <v>949.44999999999993</v>
      </c>
      <c r="E188" s="36">
        <v>944.74999999999989</v>
      </c>
      <c r="F188" s="36">
        <v>939.44999999999993</v>
      </c>
      <c r="G188" s="36">
        <v>934.74999999999989</v>
      </c>
      <c r="H188" s="36">
        <v>954.74999999999989</v>
      </c>
      <c r="I188" s="36">
        <v>959.44999999999993</v>
      </c>
      <c r="J188" s="36">
        <v>964.74999999999989</v>
      </c>
      <c r="K188" s="31">
        <v>954.15</v>
      </c>
      <c r="L188" s="31">
        <v>944.15</v>
      </c>
      <c r="M188" s="31">
        <v>7.9271599999999998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8392.1</v>
      </c>
      <c r="D189" s="36">
        <v>8398.4833333333336</v>
      </c>
      <c r="E189" s="36">
        <v>8353.6166666666668</v>
      </c>
      <c r="F189" s="36">
        <v>8315.1333333333332</v>
      </c>
      <c r="G189" s="36">
        <v>8270.2666666666664</v>
      </c>
      <c r="H189" s="36">
        <v>8436.9666666666672</v>
      </c>
      <c r="I189" s="36">
        <v>8481.8333333333358</v>
      </c>
      <c r="J189" s="36">
        <v>8520.3166666666675</v>
      </c>
      <c r="K189" s="31">
        <v>8443.35</v>
      </c>
      <c r="L189" s="31">
        <v>8360</v>
      </c>
      <c r="M189" s="31">
        <v>0.81006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708.95</v>
      </c>
      <c r="D190" s="36">
        <v>709.61666666666667</v>
      </c>
      <c r="E190" s="36">
        <v>704.33333333333337</v>
      </c>
      <c r="F190" s="36">
        <v>699.7166666666667</v>
      </c>
      <c r="G190" s="36">
        <v>694.43333333333339</v>
      </c>
      <c r="H190" s="36">
        <v>714.23333333333335</v>
      </c>
      <c r="I190" s="36">
        <v>719.51666666666665</v>
      </c>
      <c r="J190" s="36">
        <v>724.13333333333333</v>
      </c>
      <c r="K190" s="31">
        <v>714.9</v>
      </c>
      <c r="L190" s="31">
        <v>705</v>
      </c>
      <c r="M190" s="31">
        <v>96.015090000000001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281.5</v>
      </c>
      <c r="D191" s="36">
        <v>280.40000000000003</v>
      </c>
      <c r="E191" s="36">
        <v>277.60000000000008</v>
      </c>
      <c r="F191" s="36">
        <v>273.70000000000005</v>
      </c>
      <c r="G191" s="36">
        <v>270.90000000000009</v>
      </c>
      <c r="H191" s="36">
        <v>284.30000000000007</v>
      </c>
      <c r="I191" s="36">
        <v>287.10000000000002</v>
      </c>
      <c r="J191" s="36">
        <v>291.00000000000006</v>
      </c>
      <c r="K191" s="31">
        <v>283.2</v>
      </c>
      <c r="L191" s="31">
        <v>276.5</v>
      </c>
      <c r="M191" s="31">
        <v>215.65252000000001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131.6</v>
      </c>
      <c r="D192" s="36">
        <v>131.35</v>
      </c>
      <c r="E192" s="36">
        <v>130.25</v>
      </c>
      <c r="F192" s="36">
        <v>128.9</v>
      </c>
      <c r="G192" s="36">
        <v>127.80000000000001</v>
      </c>
      <c r="H192" s="36">
        <v>132.69999999999999</v>
      </c>
      <c r="I192" s="36">
        <v>133.79999999999995</v>
      </c>
      <c r="J192" s="36">
        <v>135.14999999999998</v>
      </c>
      <c r="K192" s="31">
        <v>132.44999999999999</v>
      </c>
      <c r="L192" s="31">
        <v>130</v>
      </c>
      <c r="M192" s="31">
        <v>351.92149000000001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3531.6</v>
      </c>
      <c r="D193" s="36">
        <v>3524.1333333333337</v>
      </c>
      <c r="E193" s="36">
        <v>3510.2666666666673</v>
      </c>
      <c r="F193" s="36">
        <v>3488.9333333333338</v>
      </c>
      <c r="G193" s="36">
        <v>3475.0666666666675</v>
      </c>
      <c r="H193" s="36">
        <v>3545.4666666666672</v>
      </c>
      <c r="I193" s="36">
        <v>3559.333333333333</v>
      </c>
      <c r="J193" s="36">
        <v>3580.666666666667</v>
      </c>
      <c r="K193" s="31">
        <v>3538</v>
      </c>
      <c r="L193" s="31">
        <v>3502.8</v>
      </c>
      <c r="M193" s="31">
        <v>13.77656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1220.5999999999999</v>
      </c>
      <c r="D194" s="36">
        <v>1218.5666666666666</v>
      </c>
      <c r="E194" s="36">
        <v>1210.8833333333332</v>
      </c>
      <c r="F194" s="36">
        <v>1201.1666666666665</v>
      </c>
      <c r="G194" s="36">
        <v>1193.4833333333331</v>
      </c>
      <c r="H194" s="36">
        <v>1228.2833333333333</v>
      </c>
      <c r="I194" s="36">
        <v>1235.9666666666667</v>
      </c>
      <c r="J194" s="36">
        <v>1245.6833333333334</v>
      </c>
      <c r="K194" s="31">
        <v>1226.25</v>
      </c>
      <c r="L194" s="31">
        <v>1208.8499999999999</v>
      </c>
      <c r="M194" s="31">
        <v>14.998430000000001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3318.25</v>
      </c>
      <c r="D195" s="36">
        <v>3326.75</v>
      </c>
      <c r="E195" s="36">
        <v>3293.5</v>
      </c>
      <c r="F195" s="36">
        <v>3268.75</v>
      </c>
      <c r="G195" s="36">
        <v>3235.5</v>
      </c>
      <c r="H195" s="36">
        <v>3351.5</v>
      </c>
      <c r="I195" s="36">
        <v>3384.75</v>
      </c>
      <c r="J195" s="36">
        <v>3409.5</v>
      </c>
      <c r="K195" s="31">
        <v>3360</v>
      </c>
      <c r="L195" s="31">
        <v>3302</v>
      </c>
      <c r="M195" s="31">
        <v>1.75874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3545.3</v>
      </c>
      <c r="D196" s="36">
        <v>3524.7666666666664</v>
      </c>
      <c r="E196" s="36">
        <v>3499.5333333333328</v>
      </c>
      <c r="F196" s="36">
        <v>3453.7666666666664</v>
      </c>
      <c r="G196" s="36">
        <v>3428.5333333333328</v>
      </c>
      <c r="H196" s="36">
        <v>3570.5333333333328</v>
      </c>
      <c r="I196" s="36">
        <v>3595.7666666666664</v>
      </c>
      <c r="J196" s="36">
        <v>3641.5333333333328</v>
      </c>
      <c r="K196" s="31">
        <v>3550</v>
      </c>
      <c r="L196" s="31">
        <v>3479</v>
      </c>
      <c r="M196" s="31">
        <v>7.1365100000000004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2100</v>
      </c>
      <c r="D197" s="36">
        <v>2118.6833333333334</v>
      </c>
      <c r="E197" s="36">
        <v>2077.3666666666668</v>
      </c>
      <c r="F197" s="36">
        <v>2054.7333333333336</v>
      </c>
      <c r="G197" s="36">
        <v>2013.416666666667</v>
      </c>
      <c r="H197" s="36">
        <v>2141.3166666666666</v>
      </c>
      <c r="I197" s="36">
        <v>2182.6333333333332</v>
      </c>
      <c r="J197" s="36">
        <v>2205.2666666666664</v>
      </c>
      <c r="K197" s="31">
        <v>2160</v>
      </c>
      <c r="L197" s="31">
        <v>2096.0500000000002</v>
      </c>
      <c r="M197" s="31">
        <v>6.7646800000000002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966.2</v>
      </c>
      <c r="D198" s="36">
        <v>966.96666666666658</v>
      </c>
      <c r="E198" s="36">
        <v>957.28333333333319</v>
      </c>
      <c r="F198" s="36">
        <v>948.36666666666656</v>
      </c>
      <c r="G198" s="36">
        <v>938.68333333333317</v>
      </c>
      <c r="H198" s="36">
        <v>975.88333333333321</v>
      </c>
      <c r="I198" s="36">
        <v>985.56666666666661</v>
      </c>
      <c r="J198" s="36">
        <v>994.48333333333323</v>
      </c>
      <c r="K198" s="31">
        <v>976.65</v>
      </c>
      <c r="L198" s="31">
        <v>958.05</v>
      </c>
      <c r="M198" s="31">
        <v>3.5316100000000001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2874.75</v>
      </c>
      <c r="D199" s="36">
        <v>2863.5833333333335</v>
      </c>
      <c r="E199" s="36">
        <v>2828.666666666667</v>
      </c>
      <c r="F199" s="36">
        <v>2782.5833333333335</v>
      </c>
      <c r="G199" s="36">
        <v>2747.666666666667</v>
      </c>
      <c r="H199" s="36">
        <v>2909.666666666667</v>
      </c>
      <c r="I199" s="36">
        <v>2944.5833333333339</v>
      </c>
      <c r="J199" s="36">
        <v>2990.666666666667</v>
      </c>
      <c r="K199" s="31">
        <v>2898.5</v>
      </c>
      <c r="L199" s="31">
        <v>2817.5</v>
      </c>
      <c r="M199" s="31">
        <v>6.7612500000000004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36.4</v>
      </c>
      <c r="D200" s="36">
        <v>36.616666666666667</v>
      </c>
      <c r="E200" s="36">
        <v>35.983333333333334</v>
      </c>
      <c r="F200" s="36">
        <v>35.56666666666667</v>
      </c>
      <c r="G200" s="36">
        <v>34.933333333333337</v>
      </c>
      <c r="H200" s="36">
        <v>37.033333333333331</v>
      </c>
      <c r="I200" s="36">
        <v>37.666666666666671</v>
      </c>
      <c r="J200" s="36">
        <v>38.083333333333329</v>
      </c>
      <c r="K200" s="31">
        <v>37.25</v>
      </c>
      <c r="L200" s="31">
        <v>36.200000000000003</v>
      </c>
      <c r="M200" s="31">
        <v>98.499719999999996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91.8</v>
      </c>
      <c r="D201" s="36">
        <v>92.600000000000009</v>
      </c>
      <c r="E201" s="36">
        <v>90.750000000000014</v>
      </c>
      <c r="F201" s="36">
        <v>89.7</v>
      </c>
      <c r="G201" s="36">
        <v>87.850000000000009</v>
      </c>
      <c r="H201" s="36">
        <v>93.65000000000002</v>
      </c>
      <c r="I201" s="36">
        <v>95.500000000000014</v>
      </c>
      <c r="J201" s="36">
        <v>96.550000000000026</v>
      </c>
      <c r="K201" s="31">
        <v>94.45</v>
      </c>
      <c r="L201" s="31">
        <v>91.55</v>
      </c>
      <c r="M201" s="31">
        <v>39.008420000000001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1903</v>
      </c>
      <c r="D202" s="36">
        <v>1907.2666666666667</v>
      </c>
      <c r="E202" s="36">
        <v>1890.9833333333333</v>
      </c>
      <c r="F202" s="36">
        <v>1878.9666666666667</v>
      </c>
      <c r="G202" s="36">
        <v>1862.6833333333334</v>
      </c>
      <c r="H202" s="36">
        <v>1919.2833333333333</v>
      </c>
      <c r="I202" s="36">
        <v>1935.5666666666666</v>
      </c>
      <c r="J202" s="36">
        <v>1947.5833333333333</v>
      </c>
      <c r="K202" s="31">
        <v>1923.55</v>
      </c>
      <c r="L202" s="31">
        <v>1895.25</v>
      </c>
      <c r="M202" s="31">
        <v>9.7017299999999995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1703.35</v>
      </c>
      <c r="D203" s="36">
        <v>1706.1166666666668</v>
      </c>
      <c r="E203" s="36">
        <v>1684.8333333333335</v>
      </c>
      <c r="F203" s="36">
        <v>1666.3166666666666</v>
      </c>
      <c r="G203" s="36">
        <v>1645.0333333333333</v>
      </c>
      <c r="H203" s="36">
        <v>1724.6333333333337</v>
      </c>
      <c r="I203" s="36">
        <v>1745.916666666667</v>
      </c>
      <c r="J203" s="36">
        <v>1764.4333333333338</v>
      </c>
      <c r="K203" s="31">
        <v>1727.4</v>
      </c>
      <c r="L203" s="31">
        <v>1687.6</v>
      </c>
      <c r="M203" s="31">
        <v>2.86917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9329.75</v>
      </c>
      <c r="D204" s="36">
        <v>9324.3000000000011</v>
      </c>
      <c r="E204" s="36">
        <v>9248.6000000000022</v>
      </c>
      <c r="F204" s="36">
        <v>9167.4500000000007</v>
      </c>
      <c r="G204" s="36">
        <v>9091.7500000000018</v>
      </c>
      <c r="H204" s="36">
        <v>9405.4500000000025</v>
      </c>
      <c r="I204" s="36">
        <v>9481.1500000000033</v>
      </c>
      <c r="J204" s="36">
        <v>9562.3000000000029</v>
      </c>
      <c r="K204" s="31">
        <v>9400</v>
      </c>
      <c r="L204" s="31">
        <v>9243.15</v>
      </c>
      <c r="M204" s="31">
        <v>4.48461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114.6</v>
      </c>
      <c r="D205" s="36">
        <v>115.5</v>
      </c>
      <c r="E205" s="36">
        <v>113.1</v>
      </c>
      <c r="F205" s="36">
        <v>111.6</v>
      </c>
      <c r="G205" s="36">
        <v>109.19999999999999</v>
      </c>
      <c r="H205" s="36">
        <v>117</v>
      </c>
      <c r="I205" s="36">
        <v>119.4</v>
      </c>
      <c r="J205" s="36">
        <v>120.9</v>
      </c>
      <c r="K205" s="31">
        <v>117.9</v>
      </c>
      <c r="L205" s="31">
        <v>114</v>
      </c>
      <c r="M205" s="31">
        <v>334.98381000000001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581.4</v>
      </c>
      <c r="D206" s="36">
        <v>580.7166666666667</v>
      </c>
      <c r="E206" s="36">
        <v>577.53333333333342</v>
      </c>
      <c r="F206" s="36">
        <v>573.66666666666674</v>
      </c>
      <c r="G206" s="36">
        <v>570.48333333333346</v>
      </c>
      <c r="H206" s="36">
        <v>584.58333333333337</v>
      </c>
      <c r="I206" s="36">
        <v>587.76666666666677</v>
      </c>
      <c r="J206" s="36">
        <v>591.63333333333333</v>
      </c>
      <c r="K206" s="31">
        <v>583.9</v>
      </c>
      <c r="L206" s="31">
        <v>576.85</v>
      </c>
      <c r="M206" s="31">
        <v>18.705439999999999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1061.8499999999999</v>
      </c>
      <c r="D207" s="36">
        <v>1067.3999999999999</v>
      </c>
      <c r="E207" s="36">
        <v>1049.9499999999998</v>
      </c>
      <c r="F207" s="36">
        <v>1038.05</v>
      </c>
      <c r="G207" s="36">
        <v>1020.5999999999999</v>
      </c>
      <c r="H207" s="36">
        <v>1079.2999999999997</v>
      </c>
      <c r="I207" s="36">
        <v>1096.75</v>
      </c>
      <c r="J207" s="36">
        <v>1108.6499999999996</v>
      </c>
      <c r="K207" s="31">
        <v>1084.8499999999999</v>
      </c>
      <c r="L207" s="31">
        <v>1055.5</v>
      </c>
      <c r="M207" s="31">
        <v>11.290419999999999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242.4</v>
      </c>
      <c r="D208" s="36">
        <v>242.73333333333335</v>
      </c>
      <c r="E208" s="36">
        <v>238.66666666666669</v>
      </c>
      <c r="F208" s="36">
        <v>234.93333333333334</v>
      </c>
      <c r="G208" s="36">
        <v>230.86666666666667</v>
      </c>
      <c r="H208" s="36">
        <v>246.4666666666667</v>
      </c>
      <c r="I208" s="36">
        <v>250.53333333333336</v>
      </c>
      <c r="J208" s="36">
        <v>254.26666666666671</v>
      </c>
      <c r="K208" s="31">
        <v>246.8</v>
      </c>
      <c r="L208" s="31">
        <v>239</v>
      </c>
      <c r="M208" s="31">
        <v>100.05319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832.5</v>
      </c>
      <c r="D209" s="36">
        <v>834.94999999999993</v>
      </c>
      <c r="E209" s="36">
        <v>822.94999999999982</v>
      </c>
      <c r="F209" s="36">
        <v>813.39999999999986</v>
      </c>
      <c r="G209" s="36">
        <v>801.39999999999975</v>
      </c>
      <c r="H209" s="36">
        <v>844.49999999999989</v>
      </c>
      <c r="I209" s="36">
        <v>856.50000000000011</v>
      </c>
      <c r="J209" s="36">
        <v>866.05</v>
      </c>
      <c r="K209" s="31">
        <v>846.95</v>
      </c>
      <c r="L209" s="31">
        <v>825.4</v>
      </c>
      <c r="M209" s="31">
        <v>13.888960000000001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1349.3</v>
      </c>
      <c r="D210" s="36">
        <v>1341.7833333333335</v>
      </c>
      <c r="E210" s="36">
        <v>1318.5666666666671</v>
      </c>
      <c r="F210" s="36">
        <v>1287.8333333333335</v>
      </c>
      <c r="G210" s="36">
        <v>1264.616666666667</v>
      </c>
      <c r="H210" s="36">
        <v>1372.5166666666671</v>
      </c>
      <c r="I210" s="36">
        <v>1395.7333333333338</v>
      </c>
      <c r="J210" s="36">
        <v>1426.4666666666672</v>
      </c>
      <c r="K210" s="31">
        <v>1365</v>
      </c>
      <c r="L210" s="31">
        <v>1311.05</v>
      </c>
      <c r="M210" s="31">
        <v>5.9630999999999998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404.35</v>
      </c>
      <c r="D211" s="36">
        <v>405.15000000000003</v>
      </c>
      <c r="E211" s="36">
        <v>401.30000000000007</v>
      </c>
      <c r="F211" s="36">
        <v>398.25000000000006</v>
      </c>
      <c r="G211" s="36">
        <v>394.40000000000009</v>
      </c>
      <c r="H211" s="36">
        <v>408.20000000000005</v>
      </c>
      <c r="I211" s="36">
        <v>412.05000000000007</v>
      </c>
      <c r="J211" s="36">
        <v>415.1</v>
      </c>
      <c r="K211" s="31">
        <v>409</v>
      </c>
      <c r="L211" s="31">
        <v>402.1</v>
      </c>
      <c r="M211" s="31">
        <v>55.826839999999997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19.600000000000001</v>
      </c>
      <c r="D212" s="36">
        <v>19.600000000000001</v>
      </c>
      <c r="E212" s="36">
        <v>19.350000000000001</v>
      </c>
      <c r="F212" s="36">
        <v>19.100000000000001</v>
      </c>
      <c r="G212" s="36">
        <v>18.850000000000001</v>
      </c>
      <c r="H212" s="36">
        <v>19.850000000000001</v>
      </c>
      <c r="I212" s="36">
        <v>20.100000000000001</v>
      </c>
      <c r="J212" s="36">
        <v>20.350000000000001</v>
      </c>
      <c r="K212" s="31">
        <v>19.850000000000001</v>
      </c>
      <c r="L212" s="31">
        <v>19.350000000000001</v>
      </c>
      <c r="M212" s="31">
        <v>1520.90824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251.7</v>
      </c>
      <c r="D213" s="36">
        <v>253.28333333333333</v>
      </c>
      <c r="E213" s="36">
        <v>247.46666666666664</v>
      </c>
      <c r="F213" s="36">
        <v>243.23333333333332</v>
      </c>
      <c r="G213" s="36">
        <v>237.41666666666663</v>
      </c>
      <c r="H213" s="36">
        <v>257.51666666666665</v>
      </c>
      <c r="I213" s="36">
        <v>263.33333333333331</v>
      </c>
      <c r="J213" s="36">
        <v>267.56666666666666</v>
      </c>
      <c r="K213" s="31">
        <v>259.10000000000002</v>
      </c>
      <c r="L213" s="31">
        <v>249.05</v>
      </c>
      <c r="M213" s="31">
        <v>130.66338999999999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116.75</v>
      </c>
      <c r="D214" s="36">
        <v>117.08333333333333</v>
      </c>
      <c r="E214" s="36">
        <v>115.91666666666666</v>
      </c>
      <c r="F214" s="36">
        <v>115.08333333333333</v>
      </c>
      <c r="G214" s="36">
        <v>113.91666666666666</v>
      </c>
      <c r="H214" s="36">
        <v>117.91666666666666</v>
      </c>
      <c r="I214" s="36">
        <v>119.08333333333331</v>
      </c>
      <c r="J214" s="36">
        <v>119.91666666666666</v>
      </c>
      <c r="K214" s="31">
        <v>118.25</v>
      </c>
      <c r="L214" s="31">
        <v>116.25</v>
      </c>
      <c r="M214" s="31">
        <v>574.83304999999996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634.04999999999995</v>
      </c>
      <c r="D215" s="36">
        <v>636.63333333333333</v>
      </c>
      <c r="E215" s="36">
        <v>629.81666666666661</v>
      </c>
      <c r="F215" s="36">
        <v>625.58333333333326</v>
      </c>
      <c r="G215" s="36">
        <v>618.76666666666654</v>
      </c>
      <c r="H215" s="36">
        <v>640.86666666666667</v>
      </c>
      <c r="I215" s="36">
        <v>647.68333333333351</v>
      </c>
      <c r="J215" s="36">
        <v>651.91666666666674</v>
      </c>
      <c r="K215" s="31">
        <v>643.45000000000005</v>
      </c>
      <c r="L215" s="31">
        <v>632.4</v>
      </c>
      <c r="M215" s="31">
        <v>7.1800800000000002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A11" sqref="A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7"/>
      <c r="B1" s="338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1" t="s">
        <v>16</v>
      </c>
      <c r="B9" s="333" t="s">
        <v>18</v>
      </c>
      <c r="C9" s="336" t="s">
        <v>20</v>
      </c>
      <c r="D9" s="336" t="s">
        <v>21</v>
      </c>
      <c r="E9" s="328" t="s">
        <v>22</v>
      </c>
      <c r="F9" s="329"/>
      <c r="G9" s="330"/>
      <c r="H9" s="328" t="s">
        <v>23</v>
      </c>
      <c r="I9" s="329"/>
      <c r="J9" s="330"/>
      <c r="K9" s="26"/>
      <c r="L9" s="27"/>
      <c r="M9" s="48"/>
      <c r="N9" s="1"/>
      <c r="O9" s="1"/>
    </row>
    <row r="10" spans="1:15" ht="42.75" customHeight="1">
      <c r="A10" s="332"/>
      <c r="B10" s="335"/>
      <c r="C10" s="335"/>
      <c r="D10" s="33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608.1</v>
      </c>
      <c r="D11" s="36">
        <v>614.6</v>
      </c>
      <c r="E11" s="36">
        <v>597.5</v>
      </c>
      <c r="F11" s="36">
        <v>586.9</v>
      </c>
      <c r="G11" s="36">
        <v>569.79999999999995</v>
      </c>
      <c r="H11" s="36">
        <v>625.20000000000005</v>
      </c>
      <c r="I11" s="36">
        <v>642.30000000000018</v>
      </c>
      <c r="J11" s="36">
        <v>652.90000000000009</v>
      </c>
      <c r="K11" s="31">
        <v>631.70000000000005</v>
      </c>
      <c r="L11" s="31">
        <v>604</v>
      </c>
      <c r="M11" s="31">
        <v>16.093730000000001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31395.05</v>
      </c>
      <c r="D12" s="36">
        <v>31330.3</v>
      </c>
      <c r="E12" s="36">
        <v>31165.05</v>
      </c>
      <c r="F12" s="36">
        <v>30935.05</v>
      </c>
      <c r="G12" s="36">
        <v>30769.8</v>
      </c>
      <c r="H12" s="36">
        <v>31560.3</v>
      </c>
      <c r="I12" s="36">
        <v>31725.55</v>
      </c>
      <c r="J12" s="36">
        <v>31955.55</v>
      </c>
      <c r="K12" s="31">
        <v>31495.55</v>
      </c>
      <c r="L12" s="31">
        <v>31100.3</v>
      </c>
      <c r="M12" s="31">
        <v>4.1770000000000002E-2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487.7</v>
      </c>
      <c r="D13" s="36">
        <v>489.34999999999997</v>
      </c>
      <c r="E13" s="36">
        <v>482.09999999999991</v>
      </c>
      <c r="F13" s="36">
        <v>476.49999999999994</v>
      </c>
      <c r="G13" s="36">
        <v>469.24999999999989</v>
      </c>
      <c r="H13" s="36">
        <v>494.94999999999993</v>
      </c>
      <c r="I13" s="36">
        <v>502.20000000000005</v>
      </c>
      <c r="J13" s="36">
        <v>507.79999999999995</v>
      </c>
      <c r="K13" s="31">
        <v>496.6</v>
      </c>
      <c r="L13" s="31">
        <v>483.75</v>
      </c>
      <c r="M13" s="31">
        <v>2.2775599999999998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567.4</v>
      </c>
      <c r="D14" s="36">
        <v>566.20000000000005</v>
      </c>
      <c r="E14" s="36">
        <v>559.40000000000009</v>
      </c>
      <c r="F14" s="36">
        <v>551.40000000000009</v>
      </c>
      <c r="G14" s="36">
        <v>544.60000000000014</v>
      </c>
      <c r="H14" s="36">
        <v>574.20000000000005</v>
      </c>
      <c r="I14" s="36">
        <v>581</v>
      </c>
      <c r="J14" s="36">
        <v>589</v>
      </c>
      <c r="K14" s="31">
        <v>573</v>
      </c>
      <c r="L14" s="31">
        <v>558.20000000000005</v>
      </c>
      <c r="M14" s="31">
        <v>23.080069999999999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1490.95</v>
      </c>
      <c r="D15" s="36">
        <v>1481.1833333333332</v>
      </c>
      <c r="E15" s="36">
        <v>1453.3666666666663</v>
      </c>
      <c r="F15" s="36">
        <v>1415.7833333333331</v>
      </c>
      <c r="G15" s="36">
        <v>1387.9666666666662</v>
      </c>
      <c r="H15" s="36">
        <v>1518.7666666666664</v>
      </c>
      <c r="I15" s="36">
        <v>1546.5833333333335</v>
      </c>
      <c r="J15" s="36">
        <v>1584.1666666666665</v>
      </c>
      <c r="K15" s="31">
        <v>1509</v>
      </c>
      <c r="L15" s="31">
        <v>1443.6</v>
      </c>
      <c r="M15" s="31">
        <v>10.44408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4846.6000000000004</v>
      </c>
      <c r="D16" s="36">
        <v>4767.7666666666673</v>
      </c>
      <c r="E16" s="36">
        <v>4670.4833333333345</v>
      </c>
      <c r="F16" s="36">
        <v>4494.3666666666668</v>
      </c>
      <c r="G16" s="36">
        <v>4397.0833333333339</v>
      </c>
      <c r="H16" s="36">
        <v>4943.883333333335</v>
      </c>
      <c r="I16" s="36">
        <v>5041.1666666666679</v>
      </c>
      <c r="J16" s="36">
        <v>5217.2833333333356</v>
      </c>
      <c r="K16" s="31">
        <v>4865.05</v>
      </c>
      <c r="L16" s="31">
        <v>4591.6499999999996</v>
      </c>
      <c r="M16" s="31">
        <v>8.6064000000000007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23110.45</v>
      </c>
      <c r="D17" s="36">
        <v>23265.816666666666</v>
      </c>
      <c r="E17" s="36">
        <v>22844.683333333331</v>
      </c>
      <c r="F17" s="36">
        <v>22578.916666666664</v>
      </c>
      <c r="G17" s="36">
        <v>22157.783333333329</v>
      </c>
      <c r="H17" s="36">
        <v>23531.583333333332</v>
      </c>
      <c r="I17" s="36">
        <v>23952.716666666664</v>
      </c>
      <c r="J17" s="36">
        <v>24218.483333333334</v>
      </c>
      <c r="K17" s="31">
        <v>23686.95</v>
      </c>
      <c r="L17" s="31">
        <v>23000.05</v>
      </c>
      <c r="M17" s="31">
        <v>0.32166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2184.8000000000002</v>
      </c>
      <c r="D18" s="36">
        <v>2130.5166666666669</v>
      </c>
      <c r="E18" s="36">
        <v>2068.0333333333338</v>
      </c>
      <c r="F18" s="36">
        <v>1951.2666666666669</v>
      </c>
      <c r="G18" s="36">
        <v>1888.7833333333338</v>
      </c>
      <c r="H18" s="36">
        <v>2247.2833333333338</v>
      </c>
      <c r="I18" s="36">
        <v>2309.7666666666664</v>
      </c>
      <c r="J18" s="36">
        <v>2426.5333333333338</v>
      </c>
      <c r="K18" s="31">
        <v>2193</v>
      </c>
      <c r="L18" s="31">
        <v>2013.75</v>
      </c>
      <c r="M18" s="31">
        <v>38.731940000000002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2959.35</v>
      </c>
      <c r="D19" s="36">
        <v>2830.15</v>
      </c>
      <c r="E19" s="36">
        <v>2660.4</v>
      </c>
      <c r="F19" s="36">
        <v>2361.4499999999998</v>
      </c>
      <c r="G19" s="36">
        <v>2191.6999999999998</v>
      </c>
      <c r="H19" s="36">
        <v>3129.1000000000004</v>
      </c>
      <c r="I19" s="36">
        <v>3298.8500000000004</v>
      </c>
      <c r="J19" s="36">
        <v>3597.8000000000006</v>
      </c>
      <c r="K19" s="31">
        <v>2999.9</v>
      </c>
      <c r="L19" s="31">
        <v>2531.1999999999998</v>
      </c>
      <c r="M19" s="31">
        <v>228.79078999999999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1348.5</v>
      </c>
      <c r="D20" s="36">
        <v>1264.3666666666666</v>
      </c>
      <c r="E20" s="36">
        <v>1180.2333333333331</v>
      </c>
      <c r="F20" s="36">
        <v>1011.9666666666665</v>
      </c>
      <c r="G20" s="36">
        <v>927.83333333333303</v>
      </c>
      <c r="H20" s="36">
        <v>1432.6333333333332</v>
      </c>
      <c r="I20" s="36">
        <v>1516.7666666666669</v>
      </c>
      <c r="J20" s="36">
        <v>1685.0333333333333</v>
      </c>
      <c r="K20" s="31">
        <v>1348.5</v>
      </c>
      <c r="L20" s="31">
        <v>1096.0999999999999</v>
      </c>
      <c r="M20" s="31">
        <v>169.61887999999999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1013.1</v>
      </c>
      <c r="D21" s="36">
        <v>972.4666666666667</v>
      </c>
      <c r="E21" s="36">
        <v>920.63333333333344</v>
      </c>
      <c r="F21" s="36">
        <v>828.16666666666674</v>
      </c>
      <c r="G21" s="36">
        <v>776.33333333333348</v>
      </c>
      <c r="H21" s="36">
        <v>1064.9333333333334</v>
      </c>
      <c r="I21" s="36">
        <v>1116.7666666666667</v>
      </c>
      <c r="J21" s="36">
        <v>1209.2333333333333</v>
      </c>
      <c r="K21" s="31">
        <v>1024.3</v>
      </c>
      <c r="L21" s="31">
        <v>880</v>
      </c>
      <c r="M21" s="31">
        <v>465.64411999999999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538.15</v>
      </c>
      <c r="D22" s="36">
        <v>513.31666666666661</v>
      </c>
      <c r="E22" s="36">
        <v>480.83333333333326</v>
      </c>
      <c r="F22" s="36">
        <v>423.51666666666665</v>
      </c>
      <c r="G22" s="36">
        <v>391.0333333333333</v>
      </c>
      <c r="H22" s="36">
        <v>570.63333333333321</v>
      </c>
      <c r="I22" s="36">
        <v>603.11666666666656</v>
      </c>
      <c r="J22" s="36">
        <v>660.43333333333317</v>
      </c>
      <c r="K22" s="31">
        <v>545.79999999999995</v>
      </c>
      <c r="L22" s="31">
        <v>456</v>
      </c>
      <c r="M22" s="31">
        <v>592.96371999999997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877.85</v>
      </c>
      <c r="D23" s="36">
        <v>822.85</v>
      </c>
      <c r="E23" s="36">
        <v>767</v>
      </c>
      <c r="F23" s="36">
        <v>656.15</v>
      </c>
      <c r="G23" s="36">
        <v>600.29999999999995</v>
      </c>
      <c r="H23" s="36">
        <v>933.7</v>
      </c>
      <c r="I23" s="36">
        <v>989.55000000000018</v>
      </c>
      <c r="J23" s="36">
        <v>1100.4000000000001</v>
      </c>
      <c r="K23" s="31">
        <v>878.7</v>
      </c>
      <c r="L23" s="31">
        <v>712</v>
      </c>
      <c r="M23" s="31">
        <v>256.80410000000001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380.65</v>
      </c>
      <c r="D24" s="36">
        <v>367.95</v>
      </c>
      <c r="E24" s="36">
        <v>355.04999999999995</v>
      </c>
      <c r="F24" s="36">
        <v>329.45</v>
      </c>
      <c r="G24" s="36">
        <v>316.54999999999995</v>
      </c>
      <c r="H24" s="36">
        <v>393.54999999999995</v>
      </c>
      <c r="I24" s="36">
        <v>406.44999999999993</v>
      </c>
      <c r="J24" s="36">
        <v>432.04999999999995</v>
      </c>
      <c r="K24" s="31">
        <v>380.85</v>
      </c>
      <c r="L24" s="31">
        <v>342.35</v>
      </c>
      <c r="M24" s="31">
        <v>234.71509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172.5</v>
      </c>
      <c r="D25" s="36">
        <v>172.98333333333335</v>
      </c>
      <c r="E25" s="36">
        <v>170.56666666666669</v>
      </c>
      <c r="F25" s="36">
        <v>168.63333333333335</v>
      </c>
      <c r="G25" s="36">
        <v>166.2166666666667</v>
      </c>
      <c r="H25" s="36">
        <v>174.91666666666669</v>
      </c>
      <c r="I25" s="36">
        <v>177.33333333333331</v>
      </c>
      <c r="J25" s="36">
        <v>179.26666666666668</v>
      </c>
      <c r="K25" s="31">
        <v>175.4</v>
      </c>
      <c r="L25" s="31">
        <v>171.05</v>
      </c>
      <c r="M25" s="31">
        <v>57.507150000000003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240.4</v>
      </c>
      <c r="D26" s="36">
        <v>237.20000000000002</v>
      </c>
      <c r="E26" s="36">
        <v>232.45000000000005</v>
      </c>
      <c r="F26" s="36">
        <v>224.50000000000003</v>
      </c>
      <c r="G26" s="36">
        <v>219.75000000000006</v>
      </c>
      <c r="H26" s="36">
        <v>245.15000000000003</v>
      </c>
      <c r="I26" s="36">
        <v>249.89999999999998</v>
      </c>
      <c r="J26" s="36">
        <v>257.85000000000002</v>
      </c>
      <c r="K26" s="31">
        <v>241.95</v>
      </c>
      <c r="L26" s="31">
        <v>229.25</v>
      </c>
      <c r="M26" s="31">
        <v>44.19941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363.8</v>
      </c>
      <c r="D27" s="36">
        <v>363.56666666666666</v>
      </c>
      <c r="E27" s="36">
        <v>360.93333333333334</v>
      </c>
      <c r="F27" s="36">
        <v>358.06666666666666</v>
      </c>
      <c r="G27" s="36">
        <v>355.43333333333334</v>
      </c>
      <c r="H27" s="36">
        <v>366.43333333333334</v>
      </c>
      <c r="I27" s="36">
        <v>369.06666666666666</v>
      </c>
      <c r="J27" s="36">
        <v>371.93333333333334</v>
      </c>
      <c r="K27" s="31">
        <v>366.2</v>
      </c>
      <c r="L27" s="31">
        <v>360.7</v>
      </c>
      <c r="M27" s="31">
        <v>5.70669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781.55</v>
      </c>
      <c r="D28" s="36">
        <v>785.65</v>
      </c>
      <c r="E28" s="36">
        <v>775.9</v>
      </c>
      <c r="F28" s="36">
        <v>770.25</v>
      </c>
      <c r="G28" s="36">
        <v>760.5</v>
      </c>
      <c r="H28" s="36">
        <v>791.3</v>
      </c>
      <c r="I28" s="36">
        <v>801.05</v>
      </c>
      <c r="J28" s="36">
        <v>806.69999999999993</v>
      </c>
      <c r="K28" s="31">
        <v>795.4</v>
      </c>
      <c r="L28" s="31">
        <v>780</v>
      </c>
      <c r="M28" s="31">
        <v>2.3217400000000001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1126.05</v>
      </c>
      <c r="D29" s="36">
        <v>1127.0999999999999</v>
      </c>
      <c r="E29" s="36">
        <v>1116.2999999999997</v>
      </c>
      <c r="F29" s="36">
        <v>1106.5499999999997</v>
      </c>
      <c r="G29" s="36">
        <v>1095.7499999999995</v>
      </c>
      <c r="H29" s="36">
        <v>1136.8499999999999</v>
      </c>
      <c r="I29" s="36">
        <v>1147.6500000000001</v>
      </c>
      <c r="J29" s="36">
        <v>1157.4000000000001</v>
      </c>
      <c r="K29" s="31">
        <v>1137.9000000000001</v>
      </c>
      <c r="L29" s="31">
        <v>1117.3499999999999</v>
      </c>
      <c r="M29" s="31">
        <v>2.0082599999999999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3685.1</v>
      </c>
      <c r="D30" s="36">
        <v>3677.7166666666672</v>
      </c>
      <c r="E30" s="36">
        <v>3657.4333333333343</v>
      </c>
      <c r="F30" s="36">
        <v>3629.7666666666673</v>
      </c>
      <c r="G30" s="36">
        <v>3609.4833333333345</v>
      </c>
      <c r="H30" s="36">
        <v>3705.3833333333341</v>
      </c>
      <c r="I30" s="36">
        <v>3725.666666666667</v>
      </c>
      <c r="J30" s="36">
        <v>3753.3333333333339</v>
      </c>
      <c r="K30" s="31">
        <v>3698</v>
      </c>
      <c r="L30" s="31">
        <v>3650.05</v>
      </c>
      <c r="M30" s="31">
        <v>0.64612999999999998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1966.85</v>
      </c>
      <c r="D31" s="36">
        <v>1956.2</v>
      </c>
      <c r="E31" s="36">
        <v>1930.75</v>
      </c>
      <c r="F31" s="36">
        <v>1894.6499999999999</v>
      </c>
      <c r="G31" s="36">
        <v>1869.1999999999998</v>
      </c>
      <c r="H31" s="36">
        <v>1992.3000000000002</v>
      </c>
      <c r="I31" s="36">
        <v>2017.7500000000005</v>
      </c>
      <c r="J31" s="36">
        <v>2053.8500000000004</v>
      </c>
      <c r="K31" s="31">
        <v>1981.65</v>
      </c>
      <c r="L31" s="31">
        <v>1920.1</v>
      </c>
      <c r="M31" s="31">
        <v>1.0177499999999999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761.5</v>
      </c>
      <c r="D32" s="36">
        <v>760.68333333333339</v>
      </c>
      <c r="E32" s="36">
        <v>750.36666666666679</v>
      </c>
      <c r="F32" s="36">
        <v>739.23333333333335</v>
      </c>
      <c r="G32" s="36">
        <v>728.91666666666674</v>
      </c>
      <c r="H32" s="36">
        <v>771.81666666666683</v>
      </c>
      <c r="I32" s="36">
        <v>782.13333333333344</v>
      </c>
      <c r="J32" s="36">
        <v>793.26666666666688</v>
      </c>
      <c r="K32" s="31">
        <v>771</v>
      </c>
      <c r="L32" s="31">
        <v>749.55</v>
      </c>
      <c r="M32" s="31">
        <v>2.1562800000000002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4652.8500000000004</v>
      </c>
      <c r="D33" s="36">
        <v>4636.5166666666664</v>
      </c>
      <c r="E33" s="36">
        <v>4605.583333333333</v>
      </c>
      <c r="F33" s="36">
        <v>4558.3166666666666</v>
      </c>
      <c r="G33" s="36">
        <v>4527.3833333333332</v>
      </c>
      <c r="H33" s="36">
        <v>4683.7833333333328</v>
      </c>
      <c r="I33" s="36">
        <v>4714.7166666666672</v>
      </c>
      <c r="J33" s="36">
        <v>4761.9833333333327</v>
      </c>
      <c r="K33" s="31">
        <v>4667.45</v>
      </c>
      <c r="L33" s="31">
        <v>4589.25</v>
      </c>
      <c r="M33" s="31">
        <v>2.5455299999999998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2175.8000000000002</v>
      </c>
      <c r="D34" s="36">
        <v>2169.5833333333335</v>
      </c>
      <c r="E34" s="36">
        <v>2154.2166666666672</v>
      </c>
      <c r="F34" s="36">
        <v>2132.6333333333337</v>
      </c>
      <c r="G34" s="36">
        <v>2117.2666666666673</v>
      </c>
      <c r="H34" s="36">
        <v>2191.166666666667</v>
      </c>
      <c r="I34" s="36">
        <v>2206.5333333333328</v>
      </c>
      <c r="J34" s="36">
        <v>2228.1166666666668</v>
      </c>
      <c r="K34" s="31">
        <v>2184.9499999999998</v>
      </c>
      <c r="L34" s="31">
        <v>2148</v>
      </c>
      <c r="M34" s="31">
        <v>0.56591000000000002</v>
      </c>
      <c r="N34" s="1"/>
      <c r="O34" s="1"/>
    </row>
    <row r="35" spans="1:15" ht="12.75" customHeight="1">
      <c r="A35" s="33">
        <v>25</v>
      </c>
      <c r="B35" s="53" t="s">
        <v>883</v>
      </c>
      <c r="C35" s="31">
        <v>757.7</v>
      </c>
      <c r="D35" s="36">
        <v>762.76666666666677</v>
      </c>
      <c r="E35" s="36">
        <v>746.53333333333353</v>
      </c>
      <c r="F35" s="36">
        <v>735.36666666666679</v>
      </c>
      <c r="G35" s="36">
        <v>719.13333333333355</v>
      </c>
      <c r="H35" s="36">
        <v>773.93333333333351</v>
      </c>
      <c r="I35" s="36">
        <v>790.16666666666686</v>
      </c>
      <c r="J35" s="36">
        <v>801.33333333333348</v>
      </c>
      <c r="K35" s="31">
        <v>779</v>
      </c>
      <c r="L35" s="31">
        <v>751.6</v>
      </c>
      <c r="M35" s="31">
        <v>8.8743099999999995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3146</v>
      </c>
      <c r="D36" s="36">
        <v>3138.1833333333329</v>
      </c>
      <c r="E36" s="36">
        <v>3107.8166666666657</v>
      </c>
      <c r="F36" s="36">
        <v>3069.6333333333328</v>
      </c>
      <c r="G36" s="36">
        <v>3039.2666666666655</v>
      </c>
      <c r="H36" s="36">
        <v>3176.3666666666659</v>
      </c>
      <c r="I36" s="36">
        <v>3206.7333333333336</v>
      </c>
      <c r="J36" s="36">
        <v>3244.9166666666661</v>
      </c>
      <c r="K36" s="31">
        <v>3168.55</v>
      </c>
      <c r="L36" s="31">
        <v>3100</v>
      </c>
      <c r="M36" s="31">
        <v>0.72629999999999995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509.05</v>
      </c>
      <c r="D37" s="36">
        <v>499.0333333333333</v>
      </c>
      <c r="E37" s="36">
        <v>484.56666666666661</v>
      </c>
      <c r="F37" s="36">
        <v>460.08333333333331</v>
      </c>
      <c r="G37" s="36">
        <v>445.61666666666662</v>
      </c>
      <c r="H37" s="36">
        <v>523.51666666666665</v>
      </c>
      <c r="I37" s="36">
        <v>537.98333333333335</v>
      </c>
      <c r="J37" s="36">
        <v>562.46666666666658</v>
      </c>
      <c r="K37" s="31">
        <v>513.5</v>
      </c>
      <c r="L37" s="31">
        <v>474.55</v>
      </c>
      <c r="M37" s="31">
        <v>228.38580999999999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2938.1</v>
      </c>
      <c r="D38" s="36">
        <v>2946.3666666666668</v>
      </c>
      <c r="E38" s="36">
        <v>2894.7333333333336</v>
      </c>
      <c r="F38" s="36">
        <v>2851.3666666666668</v>
      </c>
      <c r="G38" s="36">
        <v>2799.7333333333336</v>
      </c>
      <c r="H38" s="36">
        <v>2989.7333333333336</v>
      </c>
      <c r="I38" s="36">
        <v>3041.3666666666668</v>
      </c>
      <c r="J38" s="36">
        <v>3084.7333333333336</v>
      </c>
      <c r="K38" s="31">
        <v>2998</v>
      </c>
      <c r="L38" s="31">
        <v>2903</v>
      </c>
      <c r="M38" s="31">
        <v>8.3158100000000008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1051.05</v>
      </c>
      <c r="D39" s="36">
        <v>1045.2333333333333</v>
      </c>
      <c r="E39" s="36">
        <v>1031.0166666666667</v>
      </c>
      <c r="F39" s="36">
        <v>1010.9833333333333</v>
      </c>
      <c r="G39" s="36">
        <v>996.76666666666665</v>
      </c>
      <c r="H39" s="36">
        <v>1065.2666666666667</v>
      </c>
      <c r="I39" s="36">
        <v>1079.4833333333333</v>
      </c>
      <c r="J39" s="36">
        <v>1099.5166666666667</v>
      </c>
      <c r="K39" s="31">
        <v>1059.45</v>
      </c>
      <c r="L39" s="31">
        <v>1025.2</v>
      </c>
      <c r="M39" s="31">
        <v>4.46645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5544.05</v>
      </c>
      <c r="D40" s="36">
        <v>5535.25</v>
      </c>
      <c r="E40" s="36">
        <v>5488.8</v>
      </c>
      <c r="F40" s="36">
        <v>5433.55</v>
      </c>
      <c r="G40" s="36">
        <v>5387.1</v>
      </c>
      <c r="H40" s="36">
        <v>5590.5</v>
      </c>
      <c r="I40" s="36">
        <v>5636.9500000000007</v>
      </c>
      <c r="J40" s="36">
        <v>5692.2</v>
      </c>
      <c r="K40" s="31">
        <v>5581.7</v>
      </c>
      <c r="L40" s="31">
        <v>5480</v>
      </c>
      <c r="M40" s="31">
        <v>1.0001899999999999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1594.75</v>
      </c>
      <c r="D41" s="36">
        <v>1606.55</v>
      </c>
      <c r="E41" s="36">
        <v>1570.1999999999998</v>
      </c>
      <c r="F41" s="36">
        <v>1545.6499999999999</v>
      </c>
      <c r="G41" s="36">
        <v>1509.2999999999997</v>
      </c>
      <c r="H41" s="36">
        <v>1631.1</v>
      </c>
      <c r="I41" s="36">
        <v>1667.4499999999998</v>
      </c>
      <c r="J41" s="36">
        <v>1692</v>
      </c>
      <c r="K41" s="31">
        <v>1642.9</v>
      </c>
      <c r="L41" s="31">
        <v>1582</v>
      </c>
      <c r="M41" s="31">
        <v>9.3182100000000005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5580.2</v>
      </c>
      <c r="D42" s="36">
        <v>5598.0666666666666</v>
      </c>
      <c r="E42" s="36">
        <v>5507.1333333333332</v>
      </c>
      <c r="F42" s="36">
        <v>5434.0666666666666</v>
      </c>
      <c r="G42" s="36">
        <v>5343.1333333333332</v>
      </c>
      <c r="H42" s="36">
        <v>5671.1333333333332</v>
      </c>
      <c r="I42" s="36">
        <v>5762.0666666666657</v>
      </c>
      <c r="J42" s="36">
        <v>5835.1333333333332</v>
      </c>
      <c r="K42" s="31">
        <v>5689</v>
      </c>
      <c r="L42" s="31">
        <v>5525</v>
      </c>
      <c r="M42" s="31">
        <v>7.8792900000000001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458.65</v>
      </c>
      <c r="D43" s="36">
        <v>456.36666666666662</v>
      </c>
      <c r="E43" s="36">
        <v>450.93333333333322</v>
      </c>
      <c r="F43" s="36">
        <v>443.21666666666658</v>
      </c>
      <c r="G43" s="36">
        <v>437.78333333333319</v>
      </c>
      <c r="H43" s="36">
        <v>464.08333333333326</v>
      </c>
      <c r="I43" s="36">
        <v>469.51666666666665</v>
      </c>
      <c r="J43" s="36">
        <v>477.23333333333329</v>
      </c>
      <c r="K43" s="31">
        <v>461.8</v>
      </c>
      <c r="L43" s="31">
        <v>448.65</v>
      </c>
      <c r="M43" s="31">
        <v>32.373240000000003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303.05</v>
      </c>
      <c r="D44" s="36">
        <v>305.63333333333333</v>
      </c>
      <c r="E44" s="36">
        <v>297.81666666666666</v>
      </c>
      <c r="F44" s="36">
        <v>292.58333333333331</v>
      </c>
      <c r="G44" s="36">
        <v>284.76666666666665</v>
      </c>
      <c r="H44" s="36">
        <v>310.86666666666667</v>
      </c>
      <c r="I44" s="36">
        <v>318.68333333333328</v>
      </c>
      <c r="J44" s="36">
        <v>323.91666666666669</v>
      </c>
      <c r="K44" s="31">
        <v>313.45</v>
      </c>
      <c r="L44" s="31">
        <v>300.39999999999998</v>
      </c>
      <c r="M44" s="31">
        <v>10.300520000000001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608.45000000000005</v>
      </c>
      <c r="D45" s="36">
        <v>613.43333333333328</v>
      </c>
      <c r="E45" s="36">
        <v>598.06666666666661</v>
      </c>
      <c r="F45" s="36">
        <v>587.68333333333328</v>
      </c>
      <c r="G45" s="36">
        <v>572.31666666666661</v>
      </c>
      <c r="H45" s="36">
        <v>623.81666666666661</v>
      </c>
      <c r="I45" s="36">
        <v>639.18333333333317</v>
      </c>
      <c r="J45" s="36">
        <v>649.56666666666661</v>
      </c>
      <c r="K45" s="31">
        <v>628.79999999999995</v>
      </c>
      <c r="L45" s="31">
        <v>603.04999999999995</v>
      </c>
      <c r="M45" s="31">
        <v>5.1948499999999997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579.6</v>
      </c>
      <c r="D46" s="36">
        <v>583.33333333333337</v>
      </c>
      <c r="E46" s="36">
        <v>569.36666666666679</v>
      </c>
      <c r="F46" s="36">
        <v>559.13333333333344</v>
      </c>
      <c r="G46" s="36">
        <v>545.16666666666686</v>
      </c>
      <c r="H46" s="36">
        <v>593.56666666666672</v>
      </c>
      <c r="I46" s="36">
        <v>607.53333333333319</v>
      </c>
      <c r="J46" s="36">
        <v>617.76666666666665</v>
      </c>
      <c r="K46" s="31">
        <v>597.29999999999995</v>
      </c>
      <c r="L46" s="31">
        <v>573.1</v>
      </c>
      <c r="M46" s="31">
        <v>1.61602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174.95</v>
      </c>
      <c r="D47" s="36">
        <v>175.01666666666665</v>
      </c>
      <c r="E47" s="36">
        <v>173.0333333333333</v>
      </c>
      <c r="F47" s="36">
        <v>171.11666666666665</v>
      </c>
      <c r="G47" s="36">
        <v>169.1333333333333</v>
      </c>
      <c r="H47" s="36">
        <v>176.93333333333331</v>
      </c>
      <c r="I47" s="36">
        <v>178.91666666666666</v>
      </c>
      <c r="J47" s="36">
        <v>180.83333333333331</v>
      </c>
      <c r="K47" s="31">
        <v>177</v>
      </c>
      <c r="L47" s="31">
        <v>173.1</v>
      </c>
      <c r="M47" s="31">
        <v>179.39963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3226.25</v>
      </c>
      <c r="D48" s="36">
        <v>3217.9666666666667</v>
      </c>
      <c r="E48" s="36">
        <v>3188.2833333333333</v>
      </c>
      <c r="F48" s="36">
        <v>3150.3166666666666</v>
      </c>
      <c r="G48" s="36">
        <v>3120.6333333333332</v>
      </c>
      <c r="H48" s="36">
        <v>3255.9333333333334</v>
      </c>
      <c r="I48" s="36">
        <v>3285.6166666666668</v>
      </c>
      <c r="J48" s="36">
        <v>3323.5833333333335</v>
      </c>
      <c r="K48" s="31">
        <v>3247.65</v>
      </c>
      <c r="L48" s="31">
        <v>3180</v>
      </c>
      <c r="M48" s="31">
        <v>10.0555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405.95</v>
      </c>
      <c r="D49" s="36">
        <v>404.2833333333333</v>
      </c>
      <c r="E49" s="36">
        <v>398.76666666666659</v>
      </c>
      <c r="F49" s="36">
        <v>391.58333333333331</v>
      </c>
      <c r="G49" s="36">
        <v>386.06666666666661</v>
      </c>
      <c r="H49" s="36">
        <v>411.46666666666658</v>
      </c>
      <c r="I49" s="36">
        <v>416.98333333333323</v>
      </c>
      <c r="J49" s="36">
        <v>424.16666666666657</v>
      </c>
      <c r="K49" s="31">
        <v>409.8</v>
      </c>
      <c r="L49" s="31">
        <v>397.1</v>
      </c>
      <c r="M49" s="31">
        <v>10.426450000000001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1971</v>
      </c>
      <c r="D50" s="36">
        <v>1975.6833333333334</v>
      </c>
      <c r="E50" s="36">
        <v>1948.0666666666668</v>
      </c>
      <c r="F50" s="36">
        <v>1925.1333333333334</v>
      </c>
      <c r="G50" s="36">
        <v>1897.5166666666669</v>
      </c>
      <c r="H50" s="36">
        <v>1998.6166666666668</v>
      </c>
      <c r="I50" s="36">
        <v>2026.2333333333336</v>
      </c>
      <c r="J50" s="36">
        <v>2049.166666666667</v>
      </c>
      <c r="K50" s="31">
        <v>2003.3</v>
      </c>
      <c r="L50" s="31">
        <v>1952.75</v>
      </c>
      <c r="M50" s="31">
        <v>3.97445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6781.35</v>
      </c>
      <c r="D51" s="36">
        <v>6784.1500000000005</v>
      </c>
      <c r="E51" s="36">
        <v>6723.2500000000009</v>
      </c>
      <c r="F51" s="36">
        <v>6665.1500000000005</v>
      </c>
      <c r="G51" s="36">
        <v>6604.2500000000009</v>
      </c>
      <c r="H51" s="36">
        <v>6842.2500000000009</v>
      </c>
      <c r="I51" s="36">
        <v>6903.1500000000005</v>
      </c>
      <c r="J51" s="36">
        <v>6961.2500000000009</v>
      </c>
      <c r="K51" s="31">
        <v>6845.05</v>
      </c>
      <c r="L51" s="31">
        <v>6726.05</v>
      </c>
      <c r="M51" s="31">
        <v>0.98480000000000001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760.95</v>
      </c>
      <c r="D52" s="36">
        <v>757.38333333333333</v>
      </c>
      <c r="E52" s="36">
        <v>747.76666666666665</v>
      </c>
      <c r="F52" s="36">
        <v>734.58333333333337</v>
      </c>
      <c r="G52" s="36">
        <v>724.9666666666667</v>
      </c>
      <c r="H52" s="36">
        <v>770.56666666666661</v>
      </c>
      <c r="I52" s="36">
        <v>780.18333333333317</v>
      </c>
      <c r="J52" s="36">
        <v>793.36666666666656</v>
      </c>
      <c r="K52" s="31">
        <v>767</v>
      </c>
      <c r="L52" s="31">
        <v>744.2</v>
      </c>
      <c r="M52" s="31">
        <v>22.86148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1025.95</v>
      </c>
      <c r="D53" s="36">
        <v>1028.8333333333333</v>
      </c>
      <c r="E53" s="36">
        <v>1009.8666666666666</v>
      </c>
      <c r="F53" s="36">
        <v>993.7833333333333</v>
      </c>
      <c r="G53" s="36">
        <v>974.81666666666661</v>
      </c>
      <c r="H53" s="36">
        <v>1044.9166666666665</v>
      </c>
      <c r="I53" s="36">
        <v>1063.8833333333332</v>
      </c>
      <c r="J53" s="36">
        <v>1079.9666666666665</v>
      </c>
      <c r="K53" s="31">
        <v>1047.8</v>
      </c>
      <c r="L53" s="31">
        <v>1012.75</v>
      </c>
      <c r="M53" s="31">
        <v>13.28945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397.55</v>
      </c>
      <c r="D54" s="36">
        <v>396.33333333333331</v>
      </c>
      <c r="E54" s="36">
        <v>394.21666666666664</v>
      </c>
      <c r="F54" s="36">
        <v>390.88333333333333</v>
      </c>
      <c r="G54" s="36">
        <v>388.76666666666665</v>
      </c>
      <c r="H54" s="36">
        <v>399.66666666666663</v>
      </c>
      <c r="I54" s="36">
        <v>401.7833333333333</v>
      </c>
      <c r="J54" s="36">
        <v>405.11666666666662</v>
      </c>
      <c r="K54" s="31">
        <v>398.45</v>
      </c>
      <c r="L54" s="31">
        <v>393</v>
      </c>
      <c r="M54" s="31">
        <v>1.4679899999999999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4039.55</v>
      </c>
      <c r="D55" s="36">
        <v>4009.85</v>
      </c>
      <c r="E55" s="36">
        <v>3978.7</v>
      </c>
      <c r="F55" s="36">
        <v>3917.85</v>
      </c>
      <c r="G55" s="36">
        <v>3886.7</v>
      </c>
      <c r="H55" s="36">
        <v>4070.7</v>
      </c>
      <c r="I55" s="36">
        <v>4101.8500000000004</v>
      </c>
      <c r="J55" s="36">
        <v>4162.7</v>
      </c>
      <c r="K55" s="31">
        <v>4041</v>
      </c>
      <c r="L55" s="31">
        <v>3949</v>
      </c>
      <c r="M55" s="31">
        <v>4.4341999999999997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1132.45</v>
      </c>
      <c r="D56" s="36">
        <v>1137.1500000000001</v>
      </c>
      <c r="E56" s="36">
        <v>1122.4500000000003</v>
      </c>
      <c r="F56" s="36">
        <v>1112.4500000000003</v>
      </c>
      <c r="G56" s="36">
        <v>1097.7500000000005</v>
      </c>
      <c r="H56" s="36">
        <v>1147.1500000000001</v>
      </c>
      <c r="I56" s="36">
        <v>1161.8499999999999</v>
      </c>
      <c r="J56" s="36">
        <v>1171.8499999999999</v>
      </c>
      <c r="K56" s="31">
        <v>1151.8499999999999</v>
      </c>
      <c r="L56" s="31">
        <v>1127.1500000000001</v>
      </c>
      <c r="M56" s="31">
        <v>158.04808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6140.1</v>
      </c>
      <c r="D57" s="36">
        <v>6148.416666666667</v>
      </c>
      <c r="E57" s="36">
        <v>6102.7833333333338</v>
      </c>
      <c r="F57" s="36">
        <v>6065.4666666666672</v>
      </c>
      <c r="G57" s="36">
        <v>6019.8333333333339</v>
      </c>
      <c r="H57" s="36">
        <v>6185.7333333333336</v>
      </c>
      <c r="I57" s="36">
        <v>6231.3666666666668</v>
      </c>
      <c r="J57" s="36">
        <v>6268.6833333333334</v>
      </c>
      <c r="K57" s="31">
        <v>6194.05</v>
      </c>
      <c r="L57" s="31">
        <v>6111.1</v>
      </c>
      <c r="M57" s="31">
        <v>5.6582600000000003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7349.8</v>
      </c>
      <c r="D58" s="36">
        <v>7369.95</v>
      </c>
      <c r="E58" s="36">
        <v>7299.9</v>
      </c>
      <c r="F58" s="36">
        <v>7250</v>
      </c>
      <c r="G58" s="36">
        <v>7179.95</v>
      </c>
      <c r="H58" s="36">
        <v>7419.8499999999995</v>
      </c>
      <c r="I58" s="36">
        <v>7489.9000000000005</v>
      </c>
      <c r="J58" s="36">
        <v>7539.7999999999993</v>
      </c>
      <c r="K58" s="31">
        <v>7440</v>
      </c>
      <c r="L58" s="31">
        <v>7320.05</v>
      </c>
      <c r="M58" s="31">
        <v>15.22242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1692.7</v>
      </c>
      <c r="D59" s="36">
        <v>1693.1166666666668</v>
      </c>
      <c r="E59" s="36">
        <v>1672.8333333333335</v>
      </c>
      <c r="F59" s="36">
        <v>1652.9666666666667</v>
      </c>
      <c r="G59" s="36">
        <v>1632.6833333333334</v>
      </c>
      <c r="H59" s="36">
        <v>1712.9833333333336</v>
      </c>
      <c r="I59" s="36">
        <v>1733.2666666666669</v>
      </c>
      <c r="J59" s="36">
        <v>1753.1333333333337</v>
      </c>
      <c r="K59" s="31">
        <v>1713.4</v>
      </c>
      <c r="L59" s="31">
        <v>1673.25</v>
      </c>
      <c r="M59" s="31">
        <v>17.786020000000001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7709.25</v>
      </c>
      <c r="D60" s="36">
        <v>7745.3</v>
      </c>
      <c r="E60" s="36">
        <v>7593.6</v>
      </c>
      <c r="F60" s="36">
        <v>7477.95</v>
      </c>
      <c r="G60" s="36">
        <v>7326.25</v>
      </c>
      <c r="H60" s="36">
        <v>7860.9500000000007</v>
      </c>
      <c r="I60" s="36">
        <v>8012.65</v>
      </c>
      <c r="J60" s="36">
        <v>8128.3000000000011</v>
      </c>
      <c r="K60" s="31">
        <v>7897</v>
      </c>
      <c r="L60" s="31">
        <v>7629.65</v>
      </c>
      <c r="M60" s="31">
        <v>0.65891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2056.8000000000002</v>
      </c>
      <c r="D61" s="36">
        <v>2051.6833333333334</v>
      </c>
      <c r="E61" s="36">
        <v>2030.1166666666668</v>
      </c>
      <c r="F61" s="36">
        <v>2003.4333333333334</v>
      </c>
      <c r="G61" s="36">
        <v>1981.8666666666668</v>
      </c>
      <c r="H61" s="36">
        <v>2078.3666666666668</v>
      </c>
      <c r="I61" s="36">
        <v>2099.9333333333334</v>
      </c>
      <c r="J61" s="36">
        <v>2126.6166666666668</v>
      </c>
      <c r="K61" s="31">
        <v>2073.25</v>
      </c>
      <c r="L61" s="31">
        <v>2025</v>
      </c>
      <c r="M61" s="31">
        <v>0.82706999999999997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2590.9499999999998</v>
      </c>
      <c r="D62" s="36">
        <v>2583.0166666666669</v>
      </c>
      <c r="E62" s="36">
        <v>2556.1333333333337</v>
      </c>
      <c r="F62" s="36">
        <v>2521.3166666666666</v>
      </c>
      <c r="G62" s="36">
        <v>2494.4333333333334</v>
      </c>
      <c r="H62" s="36">
        <v>2617.8333333333339</v>
      </c>
      <c r="I62" s="36">
        <v>2644.7166666666672</v>
      </c>
      <c r="J62" s="36">
        <v>2679.5333333333342</v>
      </c>
      <c r="K62" s="31">
        <v>2609.9</v>
      </c>
      <c r="L62" s="31">
        <v>2548.1999999999998</v>
      </c>
      <c r="M62" s="31">
        <v>4.6856099999999996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465.9</v>
      </c>
      <c r="D63" s="36">
        <v>466.41666666666669</v>
      </c>
      <c r="E63" s="36">
        <v>460.68333333333339</v>
      </c>
      <c r="F63" s="36">
        <v>455.4666666666667</v>
      </c>
      <c r="G63" s="36">
        <v>449.73333333333341</v>
      </c>
      <c r="H63" s="36">
        <v>471.63333333333338</v>
      </c>
      <c r="I63" s="36">
        <v>477.36666666666662</v>
      </c>
      <c r="J63" s="36">
        <v>482.58333333333337</v>
      </c>
      <c r="K63" s="31">
        <v>472.15</v>
      </c>
      <c r="L63" s="31">
        <v>461.2</v>
      </c>
      <c r="M63" s="31">
        <v>15.29898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238.95</v>
      </c>
      <c r="D64" s="36">
        <v>236.54999999999998</v>
      </c>
      <c r="E64" s="36">
        <v>233.09999999999997</v>
      </c>
      <c r="F64" s="36">
        <v>227.24999999999997</v>
      </c>
      <c r="G64" s="36">
        <v>223.79999999999995</v>
      </c>
      <c r="H64" s="36">
        <v>242.39999999999998</v>
      </c>
      <c r="I64" s="36">
        <v>245.84999999999997</v>
      </c>
      <c r="J64" s="36">
        <v>251.7</v>
      </c>
      <c r="K64" s="31">
        <v>240</v>
      </c>
      <c r="L64" s="31">
        <v>230.7</v>
      </c>
      <c r="M64" s="31">
        <v>154.70405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210.85</v>
      </c>
      <c r="D65" s="36">
        <v>211.54999999999998</v>
      </c>
      <c r="E65" s="36">
        <v>208.39999999999998</v>
      </c>
      <c r="F65" s="36">
        <v>205.95</v>
      </c>
      <c r="G65" s="36">
        <v>202.79999999999998</v>
      </c>
      <c r="H65" s="36">
        <v>213.99999999999997</v>
      </c>
      <c r="I65" s="36">
        <v>217.15</v>
      </c>
      <c r="J65" s="36">
        <v>219.59999999999997</v>
      </c>
      <c r="K65" s="31">
        <v>214.7</v>
      </c>
      <c r="L65" s="31">
        <v>209.1</v>
      </c>
      <c r="M65" s="31">
        <v>243.65491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110.2</v>
      </c>
      <c r="D66" s="36">
        <v>110.26666666666667</v>
      </c>
      <c r="E66" s="36">
        <v>108.73333333333333</v>
      </c>
      <c r="F66" s="36">
        <v>107.26666666666667</v>
      </c>
      <c r="G66" s="36">
        <v>105.73333333333333</v>
      </c>
      <c r="H66" s="36">
        <v>111.73333333333333</v>
      </c>
      <c r="I66" s="36">
        <v>113.26666666666667</v>
      </c>
      <c r="J66" s="36">
        <v>114.73333333333333</v>
      </c>
      <c r="K66" s="31">
        <v>111.8</v>
      </c>
      <c r="L66" s="31">
        <v>108.8</v>
      </c>
      <c r="M66" s="31">
        <v>174.4701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45.95</v>
      </c>
      <c r="D67" s="36">
        <v>46.25</v>
      </c>
      <c r="E67" s="36">
        <v>45.4</v>
      </c>
      <c r="F67" s="36">
        <v>44.85</v>
      </c>
      <c r="G67" s="36">
        <v>44</v>
      </c>
      <c r="H67" s="36">
        <v>46.8</v>
      </c>
      <c r="I67" s="36">
        <v>47.649999999999991</v>
      </c>
      <c r="J67" s="36">
        <v>48.199999999999996</v>
      </c>
      <c r="K67" s="31">
        <v>47.1</v>
      </c>
      <c r="L67" s="31">
        <v>45.7</v>
      </c>
      <c r="M67" s="31">
        <v>374.25263999999999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3002.65</v>
      </c>
      <c r="D68" s="36">
        <v>2987.7833333333328</v>
      </c>
      <c r="E68" s="36">
        <v>2955.5666666666657</v>
      </c>
      <c r="F68" s="36">
        <v>2908.4833333333327</v>
      </c>
      <c r="G68" s="36">
        <v>2876.2666666666655</v>
      </c>
      <c r="H68" s="36">
        <v>3034.8666666666659</v>
      </c>
      <c r="I68" s="36">
        <v>3067.083333333333</v>
      </c>
      <c r="J68" s="36">
        <v>3114.1666666666661</v>
      </c>
      <c r="K68" s="31">
        <v>3020</v>
      </c>
      <c r="L68" s="31">
        <v>2940.7</v>
      </c>
      <c r="M68" s="31">
        <v>0.18609000000000001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1649.45</v>
      </c>
      <c r="D69" s="36">
        <v>1642.9166666666667</v>
      </c>
      <c r="E69" s="36">
        <v>1629.5333333333335</v>
      </c>
      <c r="F69" s="36">
        <v>1609.6166666666668</v>
      </c>
      <c r="G69" s="36">
        <v>1596.2333333333336</v>
      </c>
      <c r="H69" s="36">
        <v>1662.8333333333335</v>
      </c>
      <c r="I69" s="36">
        <v>1676.2166666666667</v>
      </c>
      <c r="J69" s="36">
        <v>1696.1333333333334</v>
      </c>
      <c r="K69" s="31">
        <v>1656.3</v>
      </c>
      <c r="L69" s="31">
        <v>1623</v>
      </c>
      <c r="M69" s="31">
        <v>2.4609399999999999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5410.5</v>
      </c>
      <c r="D70" s="36">
        <v>5381.1</v>
      </c>
      <c r="E70" s="36">
        <v>5332.2500000000009</v>
      </c>
      <c r="F70" s="36">
        <v>5254.0000000000009</v>
      </c>
      <c r="G70" s="36">
        <v>5205.1500000000015</v>
      </c>
      <c r="H70" s="36">
        <v>5459.35</v>
      </c>
      <c r="I70" s="36">
        <v>5508.1999999999989</v>
      </c>
      <c r="J70" s="36">
        <v>5586.45</v>
      </c>
      <c r="K70" s="31">
        <v>5429.95</v>
      </c>
      <c r="L70" s="31">
        <v>5302.85</v>
      </c>
      <c r="M70" s="31">
        <v>0.16206999999999999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2411.3000000000002</v>
      </c>
      <c r="D71" s="36">
        <v>2430.5666666666671</v>
      </c>
      <c r="E71" s="36">
        <v>2362.8833333333341</v>
      </c>
      <c r="F71" s="36">
        <v>2314.4666666666672</v>
      </c>
      <c r="G71" s="36">
        <v>2246.7833333333342</v>
      </c>
      <c r="H71" s="36">
        <v>2478.983333333334</v>
      </c>
      <c r="I71" s="36">
        <v>2546.6666666666674</v>
      </c>
      <c r="J71" s="36">
        <v>2595.0833333333339</v>
      </c>
      <c r="K71" s="31">
        <v>2498.25</v>
      </c>
      <c r="L71" s="31">
        <v>2382.15</v>
      </c>
      <c r="M71" s="31">
        <v>2.6048200000000001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588</v>
      </c>
      <c r="D72" s="36">
        <v>588.19999999999993</v>
      </c>
      <c r="E72" s="36">
        <v>584.29999999999984</v>
      </c>
      <c r="F72" s="36">
        <v>580.59999999999991</v>
      </c>
      <c r="G72" s="36">
        <v>576.69999999999982</v>
      </c>
      <c r="H72" s="36">
        <v>591.89999999999986</v>
      </c>
      <c r="I72" s="36">
        <v>595.79999999999995</v>
      </c>
      <c r="J72" s="36">
        <v>599.49999999999989</v>
      </c>
      <c r="K72" s="31">
        <v>592.1</v>
      </c>
      <c r="L72" s="31">
        <v>584.5</v>
      </c>
      <c r="M72" s="31">
        <v>7.3482500000000002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1241</v>
      </c>
      <c r="D73" s="36">
        <v>1239.9666666666667</v>
      </c>
      <c r="E73" s="36">
        <v>1211.9333333333334</v>
      </c>
      <c r="F73" s="36">
        <v>1182.8666666666668</v>
      </c>
      <c r="G73" s="36">
        <v>1154.8333333333335</v>
      </c>
      <c r="H73" s="36">
        <v>1269.0333333333333</v>
      </c>
      <c r="I73" s="36">
        <v>1297.0666666666666</v>
      </c>
      <c r="J73" s="36">
        <v>1326.1333333333332</v>
      </c>
      <c r="K73" s="31">
        <v>1268</v>
      </c>
      <c r="L73" s="31">
        <v>1210.9000000000001</v>
      </c>
      <c r="M73" s="31">
        <v>10.495380000000001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152</v>
      </c>
      <c r="D74" s="36">
        <v>152.35</v>
      </c>
      <c r="E74" s="36">
        <v>149.6</v>
      </c>
      <c r="F74" s="36">
        <v>147.19999999999999</v>
      </c>
      <c r="G74" s="36">
        <v>144.44999999999999</v>
      </c>
      <c r="H74" s="36">
        <v>154.75</v>
      </c>
      <c r="I74" s="36">
        <v>157.5</v>
      </c>
      <c r="J74" s="36">
        <v>159.9</v>
      </c>
      <c r="K74" s="31">
        <v>155.1</v>
      </c>
      <c r="L74" s="31">
        <v>149.94999999999999</v>
      </c>
      <c r="M74" s="31">
        <v>291.09123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1170.5</v>
      </c>
      <c r="D75" s="36">
        <v>1171.5833333333333</v>
      </c>
      <c r="E75" s="36">
        <v>1157.2166666666665</v>
      </c>
      <c r="F75" s="36">
        <v>1143.9333333333332</v>
      </c>
      <c r="G75" s="36">
        <v>1129.5666666666664</v>
      </c>
      <c r="H75" s="36">
        <v>1184.8666666666666</v>
      </c>
      <c r="I75" s="36">
        <v>1199.2333333333333</v>
      </c>
      <c r="J75" s="36">
        <v>1212.5166666666667</v>
      </c>
      <c r="K75" s="31">
        <v>1185.95</v>
      </c>
      <c r="L75" s="31">
        <v>1158.3</v>
      </c>
      <c r="M75" s="31">
        <v>11.296290000000001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176.7</v>
      </c>
      <c r="D76" s="36">
        <v>177.2166666666667</v>
      </c>
      <c r="E76" s="36">
        <v>172.78333333333339</v>
      </c>
      <c r="F76" s="36">
        <v>168.8666666666667</v>
      </c>
      <c r="G76" s="36">
        <v>164.43333333333339</v>
      </c>
      <c r="H76" s="36">
        <v>181.13333333333338</v>
      </c>
      <c r="I76" s="36">
        <v>185.56666666666666</v>
      </c>
      <c r="J76" s="36">
        <v>189.48333333333338</v>
      </c>
      <c r="K76" s="31">
        <v>181.65</v>
      </c>
      <c r="L76" s="31">
        <v>173.3</v>
      </c>
      <c r="M76" s="31">
        <v>439.39364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472.2</v>
      </c>
      <c r="D77" s="36">
        <v>471.2166666666667</v>
      </c>
      <c r="E77" s="36">
        <v>465.98333333333341</v>
      </c>
      <c r="F77" s="36">
        <v>459.76666666666671</v>
      </c>
      <c r="G77" s="36">
        <v>454.53333333333342</v>
      </c>
      <c r="H77" s="36">
        <v>477.43333333333339</v>
      </c>
      <c r="I77" s="36">
        <v>482.66666666666674</v>
      </c>
      <c r="J77" s="36">
        <v>488.88333333333338</v>
      </c>
      <c r="K77" s="31">
        <v>476.45</v>
      </c>
      <c r="L77" s="31">
        <v>465</v>
      </c>
      <c r="M77" s="31">
        <v>191.88032000000001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1031.0999999999999</v>
      </c>
      <c r="D78" s="36">
        <v>1033.05</v>
      </c>
      <c r="E78" s="36">
        <v>1020.1499999999999</v>
      </c>
      <c r="F78" s="36">
        <v>1009.1999999999999</v>
      </c>
      <c r="G78" s="36">
        <v>996.29999999999984</v>
      </c>
      <c r="H78" s="36">
        <v>1044</v>
      </c>
      <c r="I78" s="36">
        <v>1056.9000000000001</v>
      </c>
      <c r="J78" s="36">
        <v>1067.8499999999999</v>
      </c>
      <c r="K78" s="31">
        <v>1045.95</v>
      </c>
      <c r="L78" s="31">
        <v>1022.1</v>
      </c>
      <c r="M78" s="31">
        <v>42.661589999999997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542.4</v>
      </c>
      <c r="D79" s="36">
        <v>541.26666666666665</v>
      </c>
      <c r="E79" s="36">
        <v>536.33333333333326</v>
      </c>
      <c r="F79" s="36">
        <v>530.26666666666665</v>
      </c>
      <c r="G79" s="36">
        <v>525.33333333333326</v>
      </c>
      <c r="H79" s="36">
        <v>547.33333333333326</v>
      </c>
      <c r="I79" s="36">
        <v>552.26666666666665</v>
      </c>
      <c r="J79" s="36">
        <v>558.33333333333326</v>
      </c>
      <c r="K79" s="31">
        <v>546.20000000000005</v>
      </c>
      <c r="L79" s="31">
        <v>535.20000000000005</v>
      </c>
      <c r="M79" s="31">
        <v>1.9313899999999999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243.1</v>
      </c>
      <c r="D80" s="36">
        <v>242.26666666666665</v>
      </c>
      <c r="E80" s="36">
        <v>241.1333333333333</v>
      </c>
      <c r="F80" s="36">
        <v>239.16666666666666</v>
      </c>
      <c r="G80" s="36">
        <v>238.0333333333333</v>
      </c>
      <c r="H80" s="36">
        <v>244.23333333333329</v>
      </c>
      <c r="I80" s="36">
        <v>245.36666666666662</v>
      </c>
      <c r="J80" s="36">
        <v>247.33333333333329</v>
      </c>
      <c r="K80" s="31">
        <v>243.4</v>
      </c>
      <c r="L80" s="31">
        <v>240.3</v>
      </c>
      <c r="M80" s="31">
        <v>22.720880000000001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1440.3</v>
      </c>
      <c r="D81" s="36">
        <v>1444.8833333333332</v>
      </c>
      <c r="E81" s="36">
        <v>1415.7666666666664</v>
      </c>
      <c r="F81" s="36">
        <v>1391.2333333333331</v>
      </c>
      <c r="G81" s="36">
        <v>1362.1166666666663</v>
      </c>
      <c r="H81" s="36">
        <v>1469.4166666666665</v>
      </c>
      <c r="I81" s="36">
        <v>1498.5333333333333</v>
      </c>
      <c r="J81" s="36">
        <v>1523.0666666666666</v>
      </c>
      <c r="K81" s="31">
        <v>1474</v>
      </c>
      <c r="L81" s="31">
        <v>1420.35</v>
      </c>
      <c r="M81" s="31">
        <v>1.66042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637.6</v>
      </c>
      <c r="D82" s="36">
        <v>633.66666666666663</v>
      </c>
      <c r="E82" s="36">
        <v>627.98333333333323</v>
      </c>
      <c r="F82" s="36">
        <v>618.36666666666656</v>
      </c>
      <c r="G82" s="36">
        <v>612.68333333333317</v>
      </c>
      <c r="H82" s="36">
        <v>643.2833333333333</v>
      </c>
      <c r="I82" s="36">
        <v>648.9666666666667</v>
      </c>
      <c r="J82" s="36">
        <v>658.58333333333337</v>
      </c>
      <c r="K82" s="31">
        <v>639.35</v>
      </c>
      <c r="L82" s="31">
        <v>624.04999999999995</v>
      </c>
      <c r="M82" s="31">
        <v>11.743370000000001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282.35000000000002</v>
      </c>
      <c r="D83" s="36">
        <v>282.63333333333338</v>
      </c>
      <c r="E83" s="36">
        <v>278.26666666666677</v>
      </c>
      <c r="F83" s="36">
        <v>274.18333333333339</v>
      </c>
      <c r="G83" s="36">
        <v>269.81666666666678</v>
      </c>
      <c r="H83" s="36">
        <v>286.71666666666675</v>
      </c>
      <c r="I83" s="36">
        <v>291.08333333333343</v>
      </c>
      <c r="J83" s="36">
        <v>295.16666666666674</v>
      </c>
      <c r="K83" s="31">
        <v>287</v>
      </c>
      <c r="L83" s="31">
        <v>278.55</v>
      </c>
      <c r="M83" s="31">
        <v>26.549099999999999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7224.1</v>
      </c>
      <c r="D84" s="36">
        <v>7208.5</v>
      </c>
      <c r="E84" s="36">
        <v>7138.55</v>
      </c>
      <c r="F84" s="36">
        <v>7053</v>
      </c>
      <c r="G84" s="36">
        <v>6983.05</v>
      </c>
      <c r="H84" s="36">
        <v>7294.05</v>
      </c>
      <c r="I84" s="36">
        <v>7364.0000000000009</v>
      </c>
      <c r="J84" s="36">
        <v>7449.55</v>
      </c>
      <c r="K84" s="31">
        <v>7278.45</v>
      </c>
      <c r="L84" s="31">
        <v>7122.95</v>
      </c>
      <c r="M84" s="31">
        <v>0.11912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1024.7</v>
      </c>
      <c r="D85" s="36">
        <v>1015.5333333333334</v>
      </c>
      <c r="E85" s="36">
        <v>1001.1166666666668</v>
      </c>
      <c r="F85" s="36">
        <v>977.53333333333342</v>
      </c>
      <c r="G85" s="36">
        <v>963.11666666666679</v>
      </c>
      <c r="H85" s="36">
        <v>1039.1166666666668</v>
      </c>
      <c r="I85" s="36">
        <v>1053.5333333333335</v>
      </c>
      <c r="J85" s="36">
        <v>1077.1166666666668</v>
      </c>
      <c r="K85" s="31">
        <v>1029.95</v>
      </c>
      <c r="L85" s="31">
        <v>991.95</v>
      </c>
      <c r="M85" s="31">
        <v>3.7334900000000002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1398.45</v>
      </c>
      <c r="D86" s="36">
        <v>1404.6833333333334</v>
      </c>
      <c r="E86" s="36">
        <v>1383.7666666666669</v>
      </c>
      <c r="F86" s="36">
        <v>1369.0833333333335</v>
      </c>
      <c r="G86" s="36">
        <v>1348.166666666667</v>
      </c>
      <c r="H86" s="36">
        <v>1419.3666666666668</v>
      </c>
      <c r="I86" s="36">
        <v>1440.2833333333333</v>
      </c>
      <c r="J86" s="36">
        <v>1454.9666666666667</v>
      </c>
      <c r="K86" s="31">
        <v>1425.6</v>
      </c>
      <c r="L86" s="31">
        <v>1390</v>
      </c>
      <c r="M86" s="31">
        <v>0.60231000000000001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441.9</v>
      </c>
      <c r="D87" s="36">
        <v>445.09999999999997</v>
      </c>
      <c r="E87" s="36">
        <v>435.54999999999995</v>
      </c>
      <c r="F87" s="36">
        <v>429.2</v>
      </c>
      <c r="G87" s="36">
        <v>419.65</v>
      </c>
      <c r="H87" s="36">
        <v>451.44999999999993</v>
      </c>
      <c r="I87" s="36">
        <v>461</v>
      </c>
      <c r="J87" s="36">
        <v>467.34999999999991</v>
      </c>
      <c r="K87" s="31">
        <v>454.65</v>
      </c>
      <c r="L87" s="31">
        <v>438.75</v>
      </c>
      <c r="M87" s="31">
        <v>6.5613000000000001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21652.95</v>
      </c>
      <c r="D88" s="36">
        <v>21793.633333333335</v>
      </c>
      <c r="E88" s="36">
        <v>21459.316666666669</v>
      </c>
      <c r="F88" s="36">
        <v>21265.683333333334</v>
      </c>
      <c r="G88" s="36">
        <v>20931.366666666669</v>
      </c>
      <c r="H88" s="36">
        <v>21987.26666666667</v>
      </c>
      <c r="I88" s="36">
        <v>22321.583333333336</v>
      </c>
      <c r="J88" s="36">
        <v>22515.216666666671</v>
      </c>
      <c r="K88" s="31">
        <v>22127.95</v>
      </c>
      <c r="L88" s="31">
        <v>21600</v>
      </c>
      <c r="M88" s="31">
        <v>1.1595899999999999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871.15</v>
      </c>
      <c r="D89" s="36">
        <v>871.13333333333333</v>
      </c>
      <c r="E89" s="36">
        <v>850.51666666666665</v>
      </c>
      <c r="F89" s="36">
        <v>829.88333333333333</v>
      </c>
      <c r="G89" s="36">
        <v>809.26666666666665</v>
      </c>
      <c r="H89" s="36">
        <v>891.76666666666665</v>
      </c>
      <c r="I89" s="36">
        <v>912.38333333333321</v>
      </c>
      <c r="J89" s="36">
        <v>933.01666666666665</v>
      </c>
      <c r="K89" s="31">
        <v>891.75</v>
      </c>
      <c r="L89" s="31">
        <v>850.5</v>
      </c>
      <c r="M89" s="31">
        <v>11.179779999999999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16.899999999999999</v>
      </c>
      <c r="D90" s="36">
        <v>17.016666666666666</v>
      </c>
      <c r="E90" s="36">
        <v>16.68333333333333</v>
      </c>
      <c r="F90" s="36">
        <v>16.466666666666665</v>
      </c>
      <c r="G90" s="36">
        <v>16.133333333333329</v>
      </c>
      <c r="H90" s="36">
        <v>17.233333333333331</v>
      </c>
      <c r="I90" s="36">
        <v>17.566666666666666</v>
      </c>
      <c r="J90" s="36">
        <v>17.783333333333331</v>
      </c>
      <c r="K90" s="31">
        <v>17.350000000000001</v>
      </c>
      <c r="L90" s="31">
        <v>16.8</v>
      </c>
      <c r="M90" s="31">
        <v>187.53235000000001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4948.3999999999996</v>
      </c>
      <c r="D91" s="36">
        <v>4952.1333333333332</v>
      </c>
      <c r="E91" s="36">
        <v>4929.2666666666664</v>
      </c>
      <c r="F91" s="36">
        <v>4910.1333333333332</v>
      </c>
      <c r="G91" s="36">
        <v>4887.2666666666664</v>
      </c>
      <c r="H91" s="36">
        <v>4971.2666666666664</v>
      </c>
      <c r="I91" s="36">
        <v>4994.1333333333332</v>
      </c>
      <c r="J91" s="36">
        <v>5013.2666666666664</v>
      </c>
      <c r="K91" s="31">
        <v>4975</v>
      </c>
      <c r="L91" s="31">
        <v>4933</v>
      </c>
      <c r="M91" s="31">
        <v>2.80497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2444.0500000000002</v>
      </c>
      <c r="D92" s="36">
        <v>2465.0666666666671</v>
      </c>
      <c r="E92" s="36">
        <v>2405.983333333334</v>
      </c>
      <c r="F92" s="36">
        <v>2367.916666666667</v>
      </c>
      <c r="G92" s="36">
        <v>2308.8333333333339</v>
      </c>
      <c r="H92" s="36">
        <v>2503.1333333333341</v>
      </c>
      <c r="I92" s="36">
        <v>2562.2166666666672</v>
      </c>
      <c r="J92" s="36">
        <v>2600.2833333333342</v>
      </c>
      <c r="K92" s="31">
        <v>2524.15</v>
      </c>
      <c r="L92" s="31">
        <v>2427</v>
      </c>
      <c r="M92" s="31">
        <v>12.05986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2175.9499999999998</v>
      </c>
      <c r="D93" s="36">
        <v>2192.5833333333335</v>
      </c>
      <c r="E93" s="36">
        <v>2156.916666666667</v>
      </c>
      <c r="F93" s="36">
        <v>2137.8833333333337</v>
      </c>
      <c r="G93" s="36">
        <v>2102.2166666666672</v>
      </c>
      <c r="H93" s="36">
        <v>2211.6166666666668</v>
      </c>
      <c r="I93" s="36">
        <v>2247.2833333333338</v>
      </c>
      <c r="J93" s="36">
        <v>2266.3166666666666</v>
      </c>
      <c r="K93" s="31">
        <v>2228.25</v>
      </c>
      <c r="L93" s="31">
        <v>2173.5500000000002</v>
      </c>
      <c r="M93" s="31">
        <v>0.97796000000000005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279.39999999999998</v>
      </c>
      <c r="D94" s="36">
        <v>281.93333333333334</v>
      </c>
      <c r="E94" s="36">
        <v>276.01666666666665</v>
      </c>
      <c r="F94" s="36">
        <v>272.63333333333333</v>
      </c>
      <c r="G94" s="36">
        <v>266.71666666666664</v>
      </c>
      <c r="H94" s="36">
        <v>285.31666666666666</v>
      </c>
      <c r="I94" s="36">
        <v>291.23333333333329</v>
      </c>
      <c r="J94" s="36">
        <v>294.61666666666667</v>
      </c>
      <c r="K94" s="31">
        <v>287.85000000000002</v>
      </c>
      <c r="L94" s="31">
        <v>278.55</v>
      </c>
      <c r="M94" s="31">
        <v>13.036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836.85</v>
      </c>
      <c r="D95" s="36">
        <v>833.53333333333342</v>
      </c>
      <c r="E95" s="36">
        <v>824.36666666666679</v>
      </c>
      <c r="F95" s="36">
        <v>811.88333333333333</v>
      </c>
      <c r="G95" s="36">
        <v>802.7166666666667</v>
      </c>
      <c r="H95" s="36">
        <v>846.01666666666688</v>
      </c>
      <c r="I95" s="36">
        <v>855.18333333333362</v>
      </c>
      <c r="J95" s="36">
        <v>867.66666666666697</v>
      </c>
      <c r="K95" s="31">
        <v>842.7</v>
      </c>
      <c r="L95" s="31">
        <v>821.05</v>
      </c>
      <c r="M95" s="31">
        <v>9.3922699999999999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434.55</v>
      </c>
      <c r="D96" s="36">
        <v>432.60000000000008</v>
      </c>
      <c r="E96" s="36">
        <v>427.80000000000018</v>
      </c>
      <c r="F96" s="36">
        <v>421.05000000000013</v>
      </c>
      <c r="G96" s="36">
        <v>416.25000000000023</v>
      </c>
      <c r="H96" s="36">
        <v>439.35000000000014</v>
      </c>
      <c r="I96" s="36">
        <v>444.15</v>
      </c>
      <c r="J96" s="36">
        <v>450.90000000000009</v>
      </c>
      <c r="K96" s="31">
        <v>437.4</v>
      </c>
      <c r="L96" s="31">
        <v>425.85</v>
      </c>
      <c r="M96" s="31">
        <v>96.969390000000004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753.55</v>
      </c>
      <c r="D97" s="36">
        <v>752.9666666666667</v>
      </c>
      <c r="E97" s="36">
        <v>748.58333333333337</v>
      </c>
      <c r="F97" s="36">
        <v>743.61666666666667</v>
      </c>
      <c r="G97" s="36">
        <v>739.23333333333335</v>
      </c>
      <c r="H97" s="36">
        <v>757.93333333333339</v>
      </c>
      <c r="I97" s="36">
        <v>762.31666666666661</v>
      </c>
      <c r="J97" s="36">
        <v>767.28333333333342</v>
      </c>
      <c r="K97" s="31">
        <v>757.35</v>
      </c>
      <c r="L97" s="31">
        <v>748</v>
      </c>
      <c r="M97" s="31">
        <v>1.01231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1196.75</v>
      </c>
      <c r="D98" s="36">
        <v>1194.55</v>
      </c>
      <c r="E98" s="36">
        <v>1182.8</v>
      </c>
      <c r="F98" s="36">
        <v>1168.8499999999999</v>
      </c>
      <c r="G98" s="36">
        <v>1157.0999999999999</v>
      </c>
      <c r="H98" s="36">
        <v>1208.5</v>
      </c>
      <c r="I98" s="36">
        <v>1220.25</v>
      </c>
      <c r="J98" s="36">
        <v>1234.2</v>
      </c>
      <c r="K98" s="31">
        <v>1206.3</v>
      </c>
      <c r="L98" s="31">
        <v>1180.5999999999999</v>
      </c>
      <c r="M98" s="31">
        <v>2.02637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140.4</v>
      </c>
      <c r="D99" s="36">
        <v>141.29999999999998</v>
      </c>
      <c r="E99" s="36">
        <v>138.09999999999997</v>
      </c>
      <c r="F99" s="36">
        <v>135.79999999999998</v>
      </c>
      <c r="G99" s="36">
        <v>132.59999999999997</v>
      </c>
      <c r="H99" s="36">
        <v>143.59999999999997</v>
      </c>
      <c r="I99" s="36">
        <v>146.79999999999995</v>
      </c>
      <c r="J99" s="36">
        <v>149.09999999999997</v>
      </c>
      <c r="K99" s="31">
        <v>144.5</v>
      </c>
      <c r="L99" s="31">
        <v>139</v>
      </c>
      <c r="M99" s="31">
        <v>25.86063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657.65</v>
      </c>
      <c r="D100" s="36">
        <v>658.5</v>
      </c>
      <c r="E100" s="36">
        <v>650.5</v>
      </c>
      <c r="F100" s="36">
        <v>643.35</v>
      </c>
      <c r="G100" s="36">
        <v>635.35</v>
      </c>
      <c r="H100" s="36">
        <v>665.65</v>
      </c>
      <c r="I100" s="36">
        <v>673.65</v>
      </c>
      <c r="J100" s="36">
        <v>680.8</v>
      </c>
      <c r="K100" s="31">
        <v>666.5</v>
      </c>
      <c r="L100" s="31">
        <v>651.35</v>
      </c>
      <c r="M100" s="31">
        <v>0.99217999999999995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2244.65</v>
      </c>
      <c r="D101" s="36">
        <v>2226.2166666666667</v>
      </c>
      <c r="E101" s="36">
        <v>2198.4333333333334</v>
      </c>
      <c r="F101" s="36">
        <v>2152.2166666666667</v>
      </c>
      <c r="G101" s="36">
        <v>2124.4333333333334</v>
      </c>
      <c r="H101" s="36">
        <v>2272.4333333333334</v>
      </c>
      <c r="I101" s="36">
        <v>2300.2166666666672</v>
      </c>
      <c r="J101" s="36">
        <v>2346.4333333333334</v>
      </c>
      <c r="K101" s="31">
        <v>2254</v>
      </c>
      <c r="L101" s="31">
        <v>2180</v>
      </c>
      <c r="M101" s="31">
        <v>8.1718100000000007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48.15</v>
      </c>
      <c r="D102" s="36">
        <v>48.15</v>
      </c>
      <c r="E102" s="36">
        <v>47.3</v>
      </c>
      <c r="F102" s="36">
        <v>46.449999999999996</v>
      </c>
      <c r="G102" s="36">
        <v>45.599999999999994</v>
      </c>
      <c r="H102" s="36">
        <v>49</v>
      </c>
      <c r="I102" s="36">
        <v>49.850000000000009</v>
      </c>
      <c r="J102" s="36">
        <v>50.7</v>
      </c>
      <c r="K102" s="31">
        <v>49</v>
      </c>
      <c r="L102" s="31">
        <v>47.3</v>
      </c>
      <c r="M102" s="31">
        <v>321.33357000000001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1918.65</v>
      </c>
      <c r="D103" s="36">
        <v>1914.8833333333332</v>
      </c>
      <c r="E103" s="36">
        <v>1878.7666666666664</v>
      </c>
      <c r="F103" s="36">
        <v>1838.8833333333332</v>
      </c>
      <c r="G103" s="36">
        <v>1802.7666666666664</v>
      </c>
      <c r="H103" s="36">
        <v>1954.7666666666664</v>
      </c>
      <c r="I103" s="36">
        <v>1990.8833333333332</v>
      </c>
      <c r="J103" s="36">
        <v>2030.7666666666664</v>
      </c>
      <c r="K103" s="31">
        <v>1951</v>
      </c>
      <c r="L103" s="31">
        <v>1875</v>
      </c>
      <c r="M103" s="31">
        <v>9.8734099999999998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691.35</v>
      </c>
      <c r="D104" s="36">
        <v>691.44999999999993</v>
      </c>
      <c r="E104" s="36">
        <v>679.89999999999986</v>
      </c>
      <c r="F104" s="36">
        <v>668.44999999999993</v>
      </c>
      <c r="G104" s="36">
        <v>656.89999999999986</v>
      </c>
      <c r="H104" s="36">
        <v>702.89999999999986</v>
      </c>
      <c r="I104" s="36">
        <v>714.44999999999982</v>
      </c>
      <c r="J104" s="36">
        <v>725.89999999999986</v>
      </c>
      <c r="K104" s="31">
        <v>703</v>
      </c>
      <c r="L104" s="31">
        <v>680</v>
      </c>
      <c r="M104" s="31">
        <v>1.7592699999999999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1330.55</v>
      </c>
      <c r="D105" s="36">
        <v>1329.2</v>
      </c>
      <c r="E105" s="36">
        <v>1303.4000000000001</v>
      </c>
      <c r="F105" s="36">
        <v>1276.25</v>
      </c>
      <c r="G105" s="36">
        <v>1250.45</v>
      </c>
      <c r="H105" s="36">
        <v>1356.3500000000001</v>
      </c>
      <c r="I105" s="36">
        <v>1382.1499999999999</v>
      </c>
      <c r="J105" s="36">
        <v>1409.3000000000002</v>
      </c>
      <c r="K105" s="31">
        <v>1355</v>
      </c>
      <c r="L105" s="31">
        <v>1302.05</v>
      </c>
      <c r="M105" s="31">
        <v>2.10846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8508.9</v>
      </c>
      <c r="D106" s="36">
        <v>8567.9166666666661</v>
      </c>
      <c r="E106" s="36">
        <v>8435.9833333333318</v>
      </c>
      <c r="F106" s="36">
        <v>8363.0666666666657</v>
      </c>
      <c r="G106" s="36">
        <v>8231.1333333333314</v>
      </c>
      <c r="H106" s="36">
        <v>8640.8333333333321</v>
      </c>
      <c r="I106" s="36">
        <v>8772.7666666666664</v>
      </c>
      <c r="J106" s="36">
        <v>8845.6833333333325</v>
      </c>
      <c r="K106" s="31">
        <v>8699.85</v>
      </c>
      <c r="L106" s="31">
        <v>8495</v>
      </c>
      <c r="M106" s="31">
        <v>0.11073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117.3</v>
      </c>
      <c r="D107" s="36">
        <v>114.86666666666667</v>
      </c>
      <c r="E107" s="36">
        <v>110.83333333333334</v>
      </c>
      <c r="F107" s="36">
        <v>104.36666666666667</v>
      </c>
      <c r="G107" s="36">
        <v>100.33333333333334</v>
      </c>
      <c r="H107" s="36">
        <v>121.33333333333334</v>
      </c>
      <c r="I107" s="36">
        <v>125.36666666666667</v>
      </c>
      <c r="J107" s="36">
        <v>131.83333333333334</v>
      </c>
      <c r="K107" s="31">
        <v>118.9</v>
      </c>
      <c r="L107" s="31">
        <v>108.4</v>
      </c>
      <c r="M107" s="31">
        <v>521.08849999999995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473.25</v>
      </c>
      <c r="D108" s="36">
        <v>470.25</v>
      </c>
      <c r="E108" s="36">
        <v>466</v>
      </c>
      <c r="F108" s="36">
        <v>458.75</v>
      </c>
      <c r="G108" s="36">
        <v>454.5</v>
      </c>
      <c r="H108" s="36">
        <v>477.5</v>
      </c>
      <c r="I108" s="36">
        <v>481.75</v>
      </c>
      <c r="J108" s="36">
        <v>489</v>
      </c>
      <c r="K108" s="31">
        <v>474.5</v>
      </c>
      <c r="L108" s="31">
        <v>463</v>
      </c>
      <c r="M108" s="31">
        <v>24.776109999999999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569.4</v>
      </c>
      <c r="D109" s="36">
        <v>570.15</v>
      </c>
      <c r="E109" s="36">
        <v>560.29999999999995</v>
      </c>
      <c r="F109" s="36">
        <v>551.19999999999993</v>
      </c>
      <c r="G109" s="36">
        <v>541.34999999999991</v>
      </c>
      <c r="H109" s="36">
        <v>579.25</v>
      </c>
      <c r="I109" s="36">
        <v>589.10000000000014</v>
      </c>
      <c r="J109" s="36">
        <v>598.20000000000005</v>
      </c>
      <c r="K109" s="31">
        <v>580</v>
      </c>
      <c r="L109" s="31">
        <v>561.04999999999995</v>
      </c>
      <c r="M109" s="31">
        <v>3.3112599999999999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328.35</v>
      </c>
      <c r="D110" s="36">
        <v>326.25</v>
      </c>
      <c r="E110" s="36">
        <v>323.55</v>
      </c>
      <c r="F110" s="36">
        <v>318.75</v>
      </c>
      <c r="G110" s="36">
        <v>316.05</v>
      </c>
      <c r="H110" s="36">
        <v>331.05</v>
      </c>
      <c r="I110" s="36">
        <v>333.75000000000006</v>
      </c>
      <c r="J110" s="36">
        <v>338.55</v>
      </c>
      <c r="K110" s="31">
        <v>328.95</v>
      </c>
      <c r="L110" s="31">
        <v>321.45</v>
      </c>
      <c r="M110" s="31">
        <v>24.46077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481.45</v>
      </c>
      <c r="D111" s="36">
        <v>481.84999999999997</v>
      </c>
      <c r="E111" s="36">
        <v>474.29999999999995</v>
      </c>
      <c r="F111" s="36">
        <v>467.15</v>
      </c>
      <c r="G111" s="36">
        <v>459.59999999999997</v>
      </c>
      <c r="H111" s="36">
        <v>488.99999999999994</v>
      </c>
      <c r="I111" s="36">
        <v>496.55</v>
      </c>
      <c r="J111" s="36">
        <v>503.69999999999993</v>
      </c>
      <c r="K111" s="31">
        <v>489.4</v>
      </c>
      <c r="L111" s="31">
        <v>474.7</v>
      </c>
      <c r="M111" s="31">
        <v>1.0972999999999999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1059.8499999999999</v>
      </c>
      <c r="D112" s="36">
        <v>1065.1333333333334</v>
      </c>
      <c r="E112" s="36">
        <v>1038.3166666666668</v>
      </c>
      <c r="F112" s="36">
        <v>1016.7833333333333</v>
      </c>
      <c r="G112" s="36">
        <v>989.9666666666667</v>
      </c>
      <c r="H112" s="36">
        <v>1086.666666666667</v>
      </c>
      <c r="I112" s="36">
        <v>1113.4833333333336</v>
      </c>
      <c r="J112" s="36">
        <v>1135.0166666666671</v>
      </c>
      <c r="K112" s="31">
        <v>1091.95</v>
      </c>
      <c r="L112" s="31">
        <v>1043.5999999999999</v>
      </c>
      <c r="M112" s="31">
        <v>2.9666299999999999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1139.5999999999999</v>
      </c>
      <c r="D113" s="36">
        <v>1140.0999999999999</v>
      </c>
      <c r="E113" s="36">
        <v>1129.0999999999999</v>
      </c>
      <c r="F113" s="36">
        <v>1118.5999999999999</v>
      </c>
      <c r="G113" s="36">
        <v>1107.5999999999999</v>
      </c>
      <c r="H113" s="36">
        <v>1150.5999999999999</v>
      </c>
      <c r="I113" s="36">
        <v>1161.5999999999999</v>
      </c>
      <c r="J113" s="36">
        <v>1172.0999999999999</v>
      </c>
      <c r="K113" s="31">
        <v>1151.0999999999999</v>
      </c>
      <c r="L113" s="31">
        <v>1129.5999999999999</v>
      </c>
      <c r="M113" s="31">
        <v>13.82427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494.75</v>
      </c>
      <c r="D114" s="36">
        <v>495.15000000000003</v>
      </c>
      <c r="E114" s="36">
        <v>489.55000000000007</v>
      </c>
      <c r="F114" s="36">
        <v>484.35</v>
      </c>
      <c r="G114" s="36">
        <v>478.75000000000006</v>
      </c>
      <c r="H114" s="36">
        <v>500.35000000000008</v>
      </c>
      <c r="I114" s="36">
        <v>505.9500000000001</v>
      </c>
      <c r="J114" s="36">
        <v>511.15000000000009</v>
      </c>
      <c r="K114" s="31">
        <v>500.75</v>
      </c>
      <c r="L114" s="31">
        <v>489.95</v>
      </c>
      <c r="M114" s="31">
        <v>5.9912099999999997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1224.45</v>
      </c>
      <c r="D115" s="36">
        <v>1223.1499999999999</v>
      </c>
      <c r="E115" s="36">
        <v>1217.2999999999997</v>
      </c>
      <c r="F115" s="36">
        <v>1210.1499999999999</v>
      </c>
      <c r="G115" s="36">
        <v>1204.2999999999997</v>
      </c>
      <c r="H115" s="36">
        <v>1230.2999999999997</v>
      </c>
      <c r="I115" s="36">
        <v>1236.1499999999996</v>
      </c>
      <c r="J115" s="36">
        <v>1243.2999999999997</v>
      </c>
      <c r="K115" s="31">
        <v>1229</v>
      </c>
      <c r="L115" s="31">
        <v>1216</v>
      </c>
      <c r="M115" s="31">
        <v>21.3215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153.25</v>
      </c>
      <c r="D116" s="36">
        <v>153.4</v>
      </c>
      <c r="E116" s="36">
        <v>150.80000000000001</v>
      </c>
      <c r="F116" s="36">
        <v>148.35</v>
      </c>
      <c r="G116" s="36">
        <v>145.75</v>
      </c>
      <c r="H116" s="36">
        <v>155.85000000000002</v>
      </c>
      <c r="I116" s="36">
        <v>158.44999999999999</v>
      </c>
      <c r="J116" s="36">
        <v>160.90000000000003</v>
      </c>
      <c r="K116" s="31">
        <v>156</v>
      </c>
      <c r="L116" s="31">
        <v>150.94999999999999</v>
      </c>
      <c r="M116" s="31">
        <v>62.415329999999997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1409.2</v>
      </c>
      <c r="D117" s="36">
        <v>1423.1000000000001</v>
      </c>
      <c r="E117" s="36">
        <v>1391.2500000000002</v>
      </c>
      <c r="F117" s="36">
        <v>1373.3000000000002</v>
      </c>
      <c r="G117" s="36">
        <v>1341.4500000000003</v>
      </c>
      <c r="H117" s="36">
        <v>1441.0500000000002</v>
      </c>
      <c r="I117" s="36">
        <v>1472.9</v>
      </c>
      <c r="J117" s="36">
        <v>1490.8500000000001</v>
      </c>
      <c r="K117" s="31">
        <v>1454.95</v>
      </c>
      <c r="L117" s="31">
        <v>1405.15</v>
      </c>
      <c r="M117" s="31">
        <v>1.4352799999999999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355.55</v>
      </c>
      <c r="D118" s="36">
        <v>354</v>
      </c>
      <c r="E118" s="36">
        <v>351.55</v>
      </c>
      <c r="F118" s="36">
        <v>347.55</v>
      </c>
      <c r="G118" s="36">
        <v>345.1</v>
      </c>
      <c r="H118" s="36">
        <v>358</v>
      </c>
      <c r="I118" s="36">
        <v>360.45000000000005</v>
      </c>
      <c r="J118" s="36">
        <v>364.45</v>
      </c>
      <c r="K118" s="31">
        <v>356.45</v>
      </c>
      <c r="L118" s="31">
        <v>350</v>
      </c>
      <c r="M118" s="31">
        <v>157.82945000000001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1181.3499999999999</v>
      </c>
      <c r="D119" s="36">
        <v>1191.1833333333334</v>
      </c>
      <c r="E119" s="36">
        <v>1163.3666666666668</v>
      </c>
      <c r="F119" s="36">
        <v>1145.3833333333334</v>
      </c>
      <c r="G119" s="36">
        <v>1117.5666666666668</v>
      </c>
      <c r="H119" s="36">
        <v>1209.1666666666667</v>
      </c>
      <c r="I119" s="36">
        <v>1236.9833333333333</v>
      </c>
      <c r="J119" s="36">
        <v>1254.9666666666667</v>
      </c>
      <c r="K119" s="31">
        <v>1219</v>
      </c>
      <c r="L119" s="31">
        <v>1173.2</v>
      </c>
      <c r="M119" s="31">
        <v>21.585979999999999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5605.85</v>
      </c>
      <c r="D120" s="36">
        <v>5595.4333333333334</v>
      </c>
      <c r="E120" s="36">
        <v>5516.416666666667</v>
      </c>
      <c r="F120" s="36">
        <v>5426.9833333333336</v>
      </c>
      <c r="G120" s="36">
        <v>5347.9666666666672</v>
      </c>
      <c r="H120" s="36">
        <v>5684.8666666666668</v>
      </c>
      <c r="I120" s="36">
        <v>5763.8833333333332</v>
      </c>
      <c r="J120" s="36">
        <v>5853.3166666666666</v>
      </c>
      <c r="K120" s="31">
        <v>5674.45</v>
      </c>
      <c r="L120" s="31">
        <v>5506</v>
      </c>
      <c r="M120" s="31">
        <v>3.2266900000000001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2315</v>
      </c>
      <c r="D121" s="36">
        <v>2309.5833333333335</v>
      </c>
      <c r="E121" s="36">
        <v>2290.6166666666668</v>
      </c>
      <c r="F121" s="36">
        <v>2266.2333333333331</v>
      </c>
      <c r="G121" s="36">
        <v>2247.2666666666664</v>
      </c>
      <c r="H121" s="36">
        <v>2333.9666666666672</v>
      </c>
      <c r="I121" s="36">
        <v>2352.9333333333334</v>
      </c>
      <c r="J121" s="36">
        <v>2377.3166666666675</v>
      </c>
      <c r="K121" s="31">
        <v>2328.5500000000002</v>
      </c>
      <c r="L121" s="31">
        <v>2285.1999999999998</v>
      </c>
      <c r="M121" s="31">
        <v>5.5940599999999998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2874.25</v>
      </c>
      <c r="D122" s="36">
        <v>2908.0833333333335</v>
      </c>
      <c r="E122" s="36">
        <v>2828.166666666667</v>
      </c>
      <c r="F122" s="36">
        <v>2782.0833333333335</v>
      </c>
      <c r="G122" s="36">
        <v>2702.166666666667</v>
      </c>
      <c r="H122" s="36">
        <v>2954.166666666667</v>
      </c>
      <c r="I122" s="36">
        <v>3034.0833333333339</v>
      </c>
      <c r="J122" s="36">
        <v>3080.166666666667</v>
      </c>
      <c r="K122" s="31">
        <v>2988</v>
      </c>
      <c r="L122" s="31">
        <v>2862</v>
      </c>
      <c r="M122" s="31">
        <v>9.7350300000000001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798.1</v>
      </c>
      <c r="D123" s="36">
        <v>797.2833333333333</v>
      </c>
      <c r="E123" s="36">
        <v>788.16666666666663</v>
      </c>
      <c r="F123" s="36">
        <v>778.23333333333335</v>
      </c>
      <c r="G123" s="36">
        <v>769.11666666666667</v>
      </c>
      <c r="H123" s="36">
        <v>807.21666666666658</v>
      </c>
      <c r="I123" s="36">
        <v>816.33333333333337</v>
      </c>
      <c r="J123" s="36">
        <v>826.26666666666654</v>
      </c>
      <c r="K123" s="31">
        <v>806.4</v>
      </c>
      <c r="L123" s="31">
        <v>787.35</v>
      </c>
      <c r="M123" s="31">
        <v>17.829709999999999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1205.55</v>
      </c>
      <c r="D124" s="36">
        <v>1196.5333333333335</v>
      </c>
      <c r="E124" s="36">
        <v>1184.0666666666671</v>
      </c>
      <c r="F124" s="36">
        <v>1162.5833333333335</v>
      </c>
      <c r="G124" s="36">
        <v>1150.116666666667</v>
      </c>
      <c r="H124" s="36">
        <v>1218.0166666666671</v>
      </c>
      <c r="I124" s="36">
        <v>1230.4833333333338</v>
      </c>
      <c r="J124" s="36">
        <v>1251.9666666666672</v>
      </c>
      <c r="K124" s="31">
        <v>1209</v>
      </c>
      <c r="L124" s="31">
        <v>1175.05</v>
      </c>
      <c r="M124" s="31">
        <v>7.1133100000000002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5086.05</v>
      </c>
      <c r="D125" s="36">
        <v>5097.3166666666666</v>
      </c>
      <c r="E125" s="36">
        <v>5023.2333333333336</v>
      </c>
      <c r="F125" s="36">
        <v>4960.416666666667</v>
      </c>
      <c r="G125" s="36">
        <v>4886.3333333333339</v>
      </c>
      <c r="H125" s="36">
        <v>5160.1333333333332</v>
      </c>
      <c r="I125" s="36">
        <v>5234.2166666666672</v>
      </c>
      <c r="J125" s="36">
        <v>5297.0333333333328</v>
      </c>
      <c r="K125" s="31">
        <v>5171.3999999999996</v>
      </c>
      <c r="L125" s="31">
        <v>5034.5</v>
      </c>
      <c r="M125" s="31">
        <v>0.33922000000000002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1747.85</v>
      </c>
      <c r="D126" s="36">
        <v>1746.3833333333332</v>
      </c>
      <c r="E126" s="36">
        <v>1708.4666666666665</v>
      </c>
      <c r="F126" s="36">
        <v>1669.0833333333333</v>
      </c>
      <c r="G126" s="36">
        <v>1631.1666666666665</v>
      </c>
      <c r="H126" s="36">
        <v>1785.7666666666664</v>
      </c>
      <c r="I126" s="36">
        <v>1823.6833333333334</v>
      </c>
      <c r="J126" s="36">
        <v>1863.0666666666664</v>
      </c>
      <c r="K126" s="31">
        <v>1784.3</v>
      </c>
      <c r="L126" s="31">
        <v>1707</v>
      </c>
      <c r="M126" s="31">
        <v>3.2231299999999998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4231.8999999999996</v>
      </c>
      <c r="D127" s="36">
        <v>4239.7833333333328</v>
      </c>
      <c r="E127" s="36">
        <v>4193.1166666666659</v>
      </c>
      <c r="F127" s="36">
        <v>4154.333333333333</v>
      </c>
      <c r="G127" s="36">
        <v>4107.6666666666661</v>
      </c>
      <c r="H127" s="36">
        <v>4278.5666666666657</v>
      </c>
      <c r="I127" s="36">
        <v>4325.2333333333336</v>
      </c>
      <c r="J127" s="36">
        <v>4364.0166666666655</v>
      </c>
      <c r="K127" s="31">
        <v>4286.45</v>
      </c>
      <c r="L127" s="31">
        <v>4201</v>
      </c>
      <c r="M127" s="31">
        <v>0.28872999999999999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296.95</v>
      </c>
      <c r="D128" s="36">
        <v>296.75</v>
      </c>
      <c r="E128" s="36">
        <v>294.55</v>
      </c>
      <c r="F128" s="36">
        <v>292.15000000000003</v>
      </c>
      <c r="G128" s="36">
        <v>289.95000000000005</v>
      </c>
      <c r="H128" s="36">
        <v>299.14999999999998</v>
      </c>
      <c r="I128" s="36">
        <v>301.35000000000002</v>
      </c>
      <c r="J128" s="36">
        <v>303.74999999999994</v>
      </c>
      <c r="K128" s="31">
        <v>298.95</v>
      </c>
      <c r="L128" s="31">
        <v>294.35000000000002</v>
      </c>
      <c r="M128" s="31">
        <v>24.39845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405.95</v>
      </c>
      <c r="D129" s="36">
        <v>403.01666666666671</v>
      </c>
      <c r="E129" s="36">
        <v>398.03333333333342</v>
      </c>
      <c r="F129" s="36">
        <v>390.11666666666673</v>
      </c>
      <c r="G129" s="36">
        <v>385.13333333333344</v>
      </c>
      <c r="H129" s="36">
        <v>410.93333333333339</v>
      </c>
      <c r="I129" s="36">
        <v>415.91666666666663</v>
      </c>
      <c r="J129" s="36">
        <v>423.83333333333337</v>
      </c>
      <c r="K129" s="31">
        <v>408</v>
      </c>
      <c r="L129" s="31">
        <v>395.1</v>
      </c>
      <c r="M129" s="31">
        <v>4.5892299999999997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1960.15</v>
      </c>
      <c r="D130" s="36">
        <v>1960.3666666666668</v>
      </c>
      <c r="E130" s="36">
        <v>1932.9833333333336</v>
      </c>
      <c r="F130" s="36">
        <v>1905.8166666666668</v>
      </c>
      <c r="G130" s="36">
        <v>1878.4333333333336</v>
      </c>
      <c r="H130" s="36">
        <v>1987.5333333333335</v>
      </c>
      <c r="I130" s="36">
        <v>2014.9166666666667</v>
      </c>
      <c r="J130" s="36">
        <v>2042.0833333333335</v>
      </c>
      <c r="K130" s="31">
        <v>1987.75</v>
      </c>
      <c r="L130" s="31">
        <v>1933.2</v>
      </c>
      <c r="M130" s="31">
        <v>3.5676199999999998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2041.25</v>
      </c>
      <c r="D131" s="36">
        <v>2084.1999999999998</v>
      </c>
      <c r="E131" s="36">
        <v>1979.2499999999995</v>
      </c>
      <c r="F131" s="36">
        <v>1917.2499999999998</v>
      </c>
      <c r="G131" s="36">
        <v>1812.2999999999995</v>
      </c>
      <c r="H131" s="36">
        <v>2146.1999999999998</v>
      </c>
      <c r="I131" s="36">
        <v>2251.1500000000005</v>
      </c>
      <c r="J131" s="36">
        <v>2313.1499999999996</v>
      </c>
      <c r="K131" s="31">
        <v>2189.15</v>
      </c>
      <c r="L131" s="31">
        <v>2022.2</v>
      </c>
      <c r="M131" s="31">
        <v>10.44014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552</v>
      </c>
      <c r="D132" s="36">
        <v>550.43333333333328</v>
      </c>
      <c r="E132" s="36">
        <v>548.36666666666656</v>
      </c>
      <c r="F132" s="36">
        <v>544.73333333333323</v>
      </c>
      <c r="G132" s="36">
        <v>542.66666666666652</v>
      </c>
      <c r="H132" s="36">
        <v>554.06666666666661</v>
      </c>
      <c r="I132" s="36">
        <v>556.13333333333344</v>
      </c>
      <c r="J132" s="36">
        <v>559.76666666666665</v>
      </c>
      <c r="K132" s="31">
        <v>552.5</v>
      </c>
      <c r="L132" s="31">
        <v>546.79999999999995</v>
      </c>
      <c r="M132" s="31">
        <v>17.488689999999998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2349.35</v>
      </c>
      <c r="D133" s="36">
        <v>2334.6</v>
      </c>
      <c r="E133" s="36">
        <v>2308.1999999999998</v>
      </c>
      <c r="F133" s="36">
        <v>2267.0499999999997</v>
      </c>
      <c r="G133" s="36">
        <v>2240.6499999999996</v>
      </c>
      <c r="H133" s="36">
        <v>2375.75</v>
      </c>
      <c r="I133" s="36">
        <v>2402.1500000000005</v>
      </c>
      <c r="J133" s="36">
        <v>2443.3000000000002</v>
      </c>
      <c r="K133" s="31">
        <v>2361</v>
      </c>
      <c r="L133" s="31">
        <v>2293.4499999999998</v>
      </c>
      <c r="M133" s="31">
        <v>5.9314400000000003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2049.6999999999998</v>
      </c>
      <c r="D134" s="36">
        <v>2057.5666666666666</v>
      </c>
      <c r="E134" s="36">
        <v>2017.1833333333334</v>
      </c>
      <c r="F134" s="36">
        <v>1984.6666666666667</v>
      </c>
      <c r="G134" s="36">
        <v>1944.2833333333335</v>
      </c>
      <c r="H134" s="36">
        <v>2090.083333333333</v>
      </c>
      <c r="I134" s="36">
        <v>2130.4666666666662</v>
      </c>
      <c r="J134" s="36">
        <v>2162.9833333333331</v>
      </c>
      <c r="K134" s="31">
        <v>2097.9499999999998</v>
      </c>
      <c r="L134" s="31">
        <v>2025.05</v>
      </c>
      <c r="M134" s="31">
        <v>1.35025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980.35</v>
      </c>
      <c r="D135" s="36">
        <v>979.11666666666679</v>
      </c>
      <c r="E135" s="36">
        <v>970.28333333333353</v>
      </c>
      <c r="F135" s="36">
        <v>960.2166666666667</v>
      </c>
      <c r="G135" s="36">
        <v>951.38333333333344</v>
      </c>
      <c r="H135" s="36">
        <v>989.18333333333362</v>
      </c>
      <c r="I135" s="36">
        <v>998.01666666666688</v>
      </c>
      <c r="J135" s="36">
        <v>1008.0833333333337</v>
      </c>
      <c r="K135" s="31">
        <v>987.95</v>
      </c>
      <c r="L135" s="31">
        <v>969.05</v>
      </c>
      <c r="M135" s="31">
        <v>0.44185000000000002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639.75</v>
      </c>
      <c r="D136" s="36">
        <v>643.33333333333337</v>
      </c>
      <c r="E136" s="36">
        <v>632.06666666666672</v>
      </c>
      <c r="F136" s="36">
        <v>624.38333333333333</v>
      </c>
      <c r="G136" s="36">
        <v>613.11666666666667</v>
      </c>
      <c r="H136" s="36">
        <v>651.01666666666677</v>
      </c>
      <c r="I136" s="36">
        <v>662.28333333333342</v>
      </c>
      <c r="J136" s="36">
        <v>669.96666666666681</v>
      </c>
      <c r="K136" s="31">
        <v>654.6</v>
      </c>
      <c r="L136" s="31">
        <v>635.65</v>
      </c>
      <c r="M136" s="31">
        <v>6.8054100000000002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2235.5</v>
      </c>
      <c r="D137" s="36">
        <v>2230.1</v>
      </c>
      <c r="E137" s="36">
        <v>2206.1999999999998</v>
      </c>
      <c r="F137" s="36">
        <v>2176.9</v>
      </c>
      <c r="G137" s="36">
        <v>2153</v>
      </c>
      <c r="H137" s="36">
        <v>2259.3999999999996</v>
      </c>
      <c r="I137" s="36">
        <v>2283.3000000000002</v>
      </c>
      <c r="J137" s="36">
        <v>2312.5999999999995</v>
      </c>
      <c r="K137" s="31">
        <v>2254</v>
      </c>
      <c r="L137" s="31">
        <v>2200.8000000000002</v>
      </c>
      <c r="M137" s="31">
        <v>5.6371200000000004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393.5</v>
      </c>
      <c r="D138" s="36">
        <v>395.75</v>
      </c>
      <c r="E138" s="36">
        <v>389</v>
      </c>
      <c r="F138" s="36">
        <v>384.5</v>
      </c>
      <c r="G138" s="36">
        <v>377.75</v>
      </c>
      <c r="H138" s="36">
        <v>400.25</v>
      </c>
      <c r="I138" s="36">
        <v>407</v>
      </c>
      <c r="J138" s="36">
        <v>411.5</v>
      </c>
      <c r="K138" s="31">
        <v>402.5</v>
      </c>
      <c r="L138" s="31">
        <v>391.25</v>
      </c>
      <c r="M138" s="31">
        <v>6.7510300000000001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139.65</v>
      </c>
      <c r="D139" s="36">
        <v>139.9</v>
      </c>
      <c r="E139" s="36">
        <v>138</v>
      </c>
      <c r="F139" s="36">
        <v>136.35</v>
      </c>
      <c r="G139" s="36">
        <v>134.44999999999999</v>
      </c>
      <c r="H139" s="36">
        <v>141.55000000000001</v>
      </c>
      <c r="I139" s="36">
        <v>143.45000000000005</v>
      </c>
      <c r="J139" s="36">
        <v>145.10000000000002</v>
      </c>
      <c r="K139" s="31">
        <v>141.80000000000001</v>
      </c>
      <c r="L139" s="31">
        <v>138.25</v>
      </c>
      <c r="M139" s="31">
        <v>50.882849999999998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181.85</v>
      </c>
      <c r="D140" s="36">
        <v>181.38333333333335</v>
      </c>
      <c r="E140" s="36">
        <v>180.01666666666671</v>
      </c>
      <c r="F140" s="36">
        <v>178.18333333333337</v>
      </c>
      <c r="G140" s="36">
        <v>176.81666666666672</v>
      </c>
      <c r="H140" s="36">
        <v>183.2166666666667</v>
      </c>
      <c r="I140" s="36">
        <v>184.58333333333331</v>
      </c>
      <c r="J140" s="36">
        <v>186.41666666666669</v>
      </c>
      <c r="K140" s="31">
        <v>182.75</v>
      </c>
      <c r="L140" s="31">
        <v>179.55</v>
      </c>
      <c r="M140" s="31">
        <v>22.69445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3741.15</v>
      </c>
      <c r="D141" s="36">
        <v>3758.4</v>
      </c>
      <c r="E141" s="36">
        <v>3706.8</v>
      </c>
      <c r="F141" s="36">
        <v>3672.4500000000003</v>
      </c>
      <c r="G141" s="36">
        <v>3620.8500000000004</v>
      </c>
      <c r="H141" s="36">
        <v>3792.75</v>
      </c>
      <c r="I141" s="36">
        <v>3844.3499999999995</v>
      </c>
      <c r="J141" s="36">
        <v>3878.7</v>
      </c>
      <c r="K141" s="31">
        <v>3810</v>
      </c>
      <c r="L141" s="31">
        <v>3724.05</v>
      </c>
      <c r="M141" s="31">
        <v>4.4986199999999998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6031.1</v>
      </c>
      <c r="D142" s="36">
        <v>6053.5333333333338</v>
      </c>
      <c r="E142" s="36">
        <v>5945.0166666666673</v>
      </c>
      <c r="F142" s="36">
        <v>5858.9333333333334</v>
      </c>
      <c r="G142" s="36">
        <v>5750.416666666667</v>
      </c>
      <c r="H142" s="36">
        <v>6139.6166666666677</v>
      </c>
      <c r="I142" s="36">
        <v>6248.1333333333341</v>
      </c>
      <c r="J142" s="36">
        <v>6334.2166666666681</v>
      </c>
      <c r="K142" s="31">
        <v>6162.05</v>
      </c>
      <c r="L142" s="31">
        <v>5967.45</v>
      </c>
      <c r="M142" s="31">
        <v>6.2889699999999999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650.1</v>
      </c>
      <c r="D143" s="36">
        <v>648.08333333333337</v>
      </c>
      <c r="E143" s="36">
        <v>641.91666666666674</v>
      </c>
      <c r="F143" s="36">
        <v>633.73333333333335</v>
      </c>
      <c r="G143" s="36">
        <v>627.56666666666672</v>
      </c>
      <c r="H143" s="36">
        <v>656.26666666666677</v>
      </c>
      <c r="I143" s="36">
        <v>662.43333333333351</v>
      </c>
      <c r="J143" s="36">
        <v>670.61666666666679</v>
      </c>
      <c r="K143" s="31">
        <v>654.25</v>
      </c>
      <c r="L143" s="31">
        <v>639.9</v>
      </c>
      <c r="M143" s="31">
        <v>34.17071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2698.3</v>
      </c>
      <c r="D144" s="36">
        <v>2702.3666666666668</v>
      </c>
      <c r="E144" s="36">
        <v>2676.9833333333336</v>
      </c>
      <c r="F144" s="36">
        <v>2655.666666666667</v>
      </c>
      <c r="G144" s="36">
        <v>2630.2833333333338</v>
      </c>
      <c r="H144" s="36">
        <v>2723.6833333333334</v>
      </c>
      <c r="I144" s="36">
        <v>2749.0666666666666</v>
      </c>
      <c r="J144" s="36">
        <v>2770.3833333333332</v>
      </c>
      <c r="K144" s="31">
        <v>2727.75</v>
      </c>
      <c r="L144" s="31">
        <v>2681.05</v>
      </c>
      <c r="M144" s="31">
        <v>1.2363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5776.45</v>
      </c>
      <c r="D145" s="36">
        <v>5779.1500000000005</v>
      </c>
      <c r="E145" s="36">
        <v>5739.3000000000011</v>
      </c>
      <c r="F145" s="36">
        <v>5702.1500000000005</v>
      </c>
      <c r="G145" s="36">
        <v>5662.3000000000011</v>
      </c>
      <c r="H145" s="36">
        <v>5816.3000000000011</v>
      </c>
      <c r="I145" s="36">
        <v>5856.1500000000015</v>
      </c>
      <c r="J145" s="36">
        <v>5893.3000000000011</v>
      </c>
      <c r="K145" s="31">
        <v>5819</v>
      </c>
      <c r="L145" s="31">
        <v>5742</v>
      </c>
      <c r="M145" s="31">
        <v>2.2437499999999999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548.29999999999995</v>
      </c>
      <c r="D146" s="36">
        <v>545.21666666666658</v>
      </c>
      <c r="E146" s="36">
        <v>539.53333333333319</v>
      </c>
      <c r="F146" s="36">
        <v>530.76666666666665</v>
      </c>
      <c r="G146" s="36">
        <v>525.08333333333326</v>
      </c>
      <c r="H146" s="36">
        <v>553.98333333333312</v>
      </c>
      <c r="I146" s="36">
        <v>559.66666666666652</v>
      </c>
      <c r="J146" s="36">
        <v>568.43333333333305</v>
      </c>
      <c r="K146" s="31">
        <v>550.9</v>
      </c>
      <c r="L146" s="31">
        <v>536.45000000000005</v>
      </c>
      <c r="M146" s="31">
        <v>6.83195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39.049999999999997</v>
      </c>
      <c r="D147" s="36">
        <v>39.18333333333333</v>
      </c>
      <c r="E147" s="36">
        <v>38.666666666666657</v>
      </c>
      <c r="F147" s="36">
        <v>38.283333333333324</v>
      </c>
      <c r="G147" s="36">
        <v>37.766666666666652</v>
      </c>
      <c r="H147" s="36">
        <v>39.566666666666663</v>
      </c>
      <c r="I147" s="36">
        <v>40.083333333333329</v>
      </c>
      <c r="J147" s="36">
        <v>40.466666666666669</v>
      </c>
      <c r="K147" s="31">
        <v>39.700000000000003</v>
      </c>
      <c r="L147" s="31">
        <v>38.799999999999997</v>
      </c>
      <c r="M147" s="31">
        <v>271.10843999999997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2592.5500000000002</v>
      </c>
      <c r="D148" s="36">
        <v>2609.9</v>
      </c>
      <c r="E148" s="36">
        <v>2553.8500000000004</v>
      </c>
      <c r="F148" s="36">
        <v>2515.15</v>
      </c>
      <c r="G148" s="36">
        <v>2459.1000000000004</v>
      </c>
      <c r="H148" s="36">
        <v>2648.6000000000004</v>
      </c>
      <c r="I148" s="36">
        <v>2704.6500000000005</v>
      </c>
      <c r="J148" s="36">
        <v>2743.3500000000004</v>
      </c>
      <c r="K148" s="31">
        <v>2665.95</v>
      </c>
      <c r="L148" s="31">
        <v>2571.1999999999998</v>
      </c>
      <c r="M148" s="31">
        <v>0.62846000000000002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4136.5</v>
      </c>
      <c r="D149" s="36">
        <v>4143.916666666667</v>
      </c>
      <c r="E149" s="36">
        <v>4092.5833333333339</v>
      </c>
      <c r="F149" s="36">
        <v>4048.666666666667</v>
      </c>
      <c r="G149" s="36">
        <v>3997.3333333333339</v>
      </c>
      <c r="H149" s="36">
        <v>4187.8333333333339</v>
      </c>
      <c r="I149" s="36">
        <v>4239.1666666666679</v>
      </c>
      <c r="J149" s="36">
        <v>4283.0833333333339</v>
      </c>
      <c r="K149" s="31">
        <v>4195.25</v>
      </c>
      <c r="L149" s="31">
        <v>4100</v>
      </c>
      <c r="M149" s="31">
        <v>10.45885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239.95</v>
      </c>
      <c r="D150" s="36">
        <v>240.76666666666665</v>
      </c>
      <c r="E150" s="36">
        <v>236.98333333333329</v>
      </c>
      <c r="F150" s="36">
        <v>234.01666666666665</v>
      </c>
      <c r="G150" s="36">
        <v>230.23333333333329</v>
      </c>
      <c r="H150" s="36">
        <v>243.73333333333329</v>
      </c>
      <c r="I150" s="36">
        <v>247.51666666666665</v>
      </c>
      <c r="J150" s="36">
        <v>250.48333333333329</v>
      </c>
      <c r="K150" s="31">
        <v>244.55</v>
      </c>
      <c r="L150" s="31">
        <v>237.8</v>
      </c>
      <c r="M150" s="31">
        <v>8.5579300000000007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518.45000000000005</v>
      </c>
      <c r="D151" s="36">
        <v>519.43333333333339</v>
      </c>
      <c r="E151" s="36">
        <v>513.51666666666677</v>
      </c>
      <c r="F151" s="36">
        <v>508.58333333333337</v>
      </c>
      <c r="G151" s="36">
        <v>502.66666666666674</v>
      </c>
      <c r="H151" s="36">
        <v>524.36666666666679</v>
      </c>
      <c r="I151" s="36">
        <v>530.2833333333333</v>
      </c>
      <c r="J151" s="36">
        <v>535.21666666666681</v>
      </c>
      <c r="K151" s="31">
        <v>525.35</v>
      </c>
      <c r="L151" s="31">
        <v>514.5</v>
      </c>
      <c r="M151" s="31">
        <v>1.64588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509.8</v>
      </c>
      <c r="D152" s="36">
        <v>512.68333333333328</v>
      </c>
      <c r="E152" s="36">
        <v>506.36666666666656</v>
      </c>
      <c r="F152" s="36">
        <v>502.93333333333328</v>
      </c>
      <c r="G152" s="36">
        <v>496.61666666666656</v>
      </c>
      <c r="H152" s="36">
        <v>516.11666666666656</v>
      </c>
      <c r="I152" s="36">
        <v>522.43333333333339</v>
      </c>
      <c r="J152" s="36">
        <v>525.86666666666656</v>
      </c>
      <c r="K152" s="31">
        <v>519</v>
      </c>
      <c r="L152" s="31">
        <v>509.25</v>
      </c>
      <c r="M152" s="31">
        <v>5.85426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1736.4</v>
      </c>
      <c r="D153" s="36">
        <v>1736.1833333333334</v>
      </c>
      <c r="E153" s="36">
        <v>1705.2166666666667</v>
      </c>
      <c r="F153" s="36">
        <v>1674.0333333333333</v>
      </c>
      <c r="G153" s="36">
        <v>1643.0666666666666</v>
      </c>
      <c r="H153" s="36">
        <v>1767.3666666666668</v>
      </c>
      <c r="I153" s="36">
        <v>1798.3333333333335</v>
      </c>
      <c r="J153" s="36">
        <v>1829.5166666666669</v>
      </c>
      <c r="K153" s="31">
        <v>1767.15</v>
      </c>
      <c r="L153" s="31">
        <v>1705</v>
      </c>
      <c r="M153" s="31">
        <v>1.25607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156.94999999999999</v>
      </c>
      <c r="D154" s="36">
        <v>157</v>
      </c>
      <c r="E154" s="36">
        <v>153.55000000000001</v>
      </c>
      <c r="F154" s="36">
        <v>150.15</v>
      </c>
      <c r="G154" s="36">
        <v>146.70000000000002</v>
      </c>
      <c r="H154" s="36">
        <v>160.4</v>
      </c>
      <c r="I154" s="36">
        <v>163.85</v>
      </c>
      <c r="J154" s="36">
        <v>167.25</v>
      </c>
      <c r="K154" s="31">
        <v>160.44999999999999</v>
      </c>
      <c r="L154" s="31">
        <v>153.6</v>
      </c>
      <c r="M154" s="31">
        <v>68.106099999999998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198.05</v>
      </c>
      <c r="D155" s="36">
        <v>197.91666666666666</v>
      </c>
      <c r="E155" s="36">
        <v>196.83333333333331</v>
      </c>
      <c r="F155" s="36">
        <v>195.61666666666665</v>
      </c>
      <c r="G155" s="36">
        <v>194.5333333333333</v>
      </c>
      <c r="H155" s="36">
        <v>199.13333333333333</v>
      </c>
      <c r="I155" s="36">
        <v>200.21666666666664</v>
      </c>
      <c r="J155" s="36">
        <v>201.43333333333334</v>
      </c>
      <c r="K155" s="31">
        <v>199</v>
      </c>
      <c r="L155" s="31">
        <v>196.7</v>
      </c>
      <c r="M155" s="31">
        <v>11.287890000000001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94.65</v>
      </c>
      <c r="D156" s="36">
        <v>94.733333333333334</v>
      </c>
      <c r="E156" s="36">
        <v>93.716666666666669</v>
      </c>
      <c r="F156" s="36">
        <v>92.783333333333331</v>
      </c>
      <c r="G156" s="36">
        <v>91.766666666666666</v>
      </c>
      <c r="H156" s="36">
        <v>95.666666666666671</v>
      </c>
      <c r="I156" s="36">
        <v>96.683333333333351</v>
      </c>
      <c r="J156" s="36">
        <v>97.616666666666674</v>
      </c>
      <c r="K156" s="31">
        <v>95.75</v>
      </c>
      <c r="L156" s="31">
        <v>93.8</v>
      </c>
      <c r="M156" s="31">
        <v>26.515360000000001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919.55</v>
      </c>
      <c r="D157" s="36">
        <v>920.2166666666667</v>
      </c>
      <c r="E157" s="36">
        <v>912.18333333333339</v>
      </c>
      <c r="F157" s="36">
        <v>904.81666666666672</v>
      </c>
      <c r="G157" s="36">
        <v>896.78333333333342</v>
      </c>
      <c r="H157" s="36">
        <v>927.58333333333337</v>
      </c>
      <c r="I157" s="36">
        <v>935.61666666666667</v>
      </c>
      <c r="J157" s="36">
        <v>942.98333333333335</v>
      </c>
      <c r="K157" s="31">
        <v>928.25</v>
      </c>
      <c r="L157" s="31">
        <v>912.85</v>
      </c>
      <c r="M157" s="31">
        <v>0.78678000000000003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3202.55</v>
      </c>
      <c r="D158" s="36">
        <v>3197.7999999999997</v>
      </c>
      <c r="E158" s="36">
        <v>3165.8999999999996</v>
      </c>
      <c r="F158" s="36">
        <v>3129.25</v>
      </c>
      <c r="G158" s="36">
        <v>3097.35</v>
      </c>
      <c r="H158" s="36">
        <v>3234.4499999999994</v>
      </c>
      <c r="I158" s="36">
        <v>3266.35</v>
      </c>
      <c r="J158" s="36">
        <v>3302.9999999999991</v>
      </c>
      <c r="K158" s="31">
        <v>3229.7</v>
      </c>
      <c r="L158" s="31">
        <v>3161.15</v>
      </c>
      <c r="M158" s="31">
        <v>3.5771799999999998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292.3</v>
      </c>
      <c r="D159" s="36">
        <v>293.13333333333333</v>
      </c>
      <c r="E159" s="36">
        <v>289.51666666666665</v>
      </c>
      <c r="F159" s="36">
        <v>286.73333333333335</v>
      </c>
      <c r="G159" s="36">
        <v>283.11666666666667</v>
      </c>
      <c r="H159" s="36">
        <v>295.91666666666663</v>
      </c>
      <c r="I159" s="36">
        <v>299.5333333333333</v>
      </c>
      <c r="J159" s="36">
        <v>302.31666666666661</v>
      </c>
      <c r="K159" s="31">
        <v>296.75</v>
      </c>
      <c r="L159" s="31">
        <v>290.35000000000002</v>
      </c>
      <c r="M159" s="31">
        <v>20.441140000000001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403.65</v>
      </c>
      <c r="D160" s="36">
        <v>403.13333333333338</v>
      </c>
      <c r="E160" s="36">
        <v>400.26666666666677</v>
      </c>
      <c r="F160" s="36">
        <v>396.88333333333338</v>
      </c>
      <c r="G160" s="36">
        <v>394.01666666666677</v>
      </c>
      <c r="H160" s="36">
        <v>406.51666666666677</v>
      </c>
      <c r="I160" s="36">
        <v>409.38333333333344</v>
      </c>
      <c r="J160" s="36">
        <v>412.76666666666677</v>
      </c>
      <c r="K160" s="31">
        <v>406</v>
      </c>
      <c r="L160" s="31">
        <v>399.75</v>
      </c>
      <c r="M160" s="31">
        <v>2.36267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156.55000000000001</v>
      </c>
      <c r="D161" s="36">
        <v>156.66666666666666</v>
      </c>
      <c r="E161" s="36">
        <v>154.33333333333331</v>
      </c>
      <c r="F161" s="36">
        <v>152.11666666666665</v>
      </c>
      <c r="G161" s="36">
        <v>149.7833333333333</v>
      </c>
      <c r="H161" s="36">
        <v>158.88333333333333</v>
      </c>
      <c r="I161" s="36">
        <v>161.21666666666664</v>
      </c>
      <c r="J161" s="36">
        <v>163.43333333333334</v>
      </c>
      <c r="K161" s="31">
        <v>159</v>
      </c>
      <c r="L161" s="31">
        <v>154.44999999999999</v>
      </c>
      <c r="M161" s="31">
        <v>186.40322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739.2</v>
      </c>
      <c r="D162" s="36">
        <v>744.83333333333337</v>
      </c>
      <c r="E162" s="36">
        <v>725.4666666666667</v>
      </c>
      <c r="F162" s="36">
        <v>711.73333333333335</v>
      </c>
      <c r="G162" s="36">
        <v>692.36666666666667</v>
      </c>
      <c r="H162" s="36">
        <v>758.56666666666672</v>
      </c>
      <c r="I162" s="36">
        <v>777.93333333333328</v>
      </c>
      <c r="J162" s="36">
        <v>791.66666666666674</v>
      </c>
      <c r="K162" s="31">
        <v>764.2</v>
      </c>
      <c r="L162" s="31">
        <v>731.1</v>
      </c>
      <c r="M162" s="31">
        <v>7.2416999999999998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4425.1499999999996</v>
      </c>
      <c r="D163" s="36">
        <v>4383.0333333333328</v>
      </c>
      <c r="E163" s="36">
        <v>4316.0666666666657</v>
      </c>
      <c r="F163" s="36">
        <v>4206.9833333333327</v>
      </c>
      <c r="G163" s="36">
        <v>4140.0166666666655</v>
      </c>
      <c r="H163" s="36">
        <v>4492.1166666666659</v>
      </c>
      <c r="I163" s="36">
        <v>4559.083333333333</v>
      </c>
      <c r="J163" s="36">
        <v>4668.1666666666661</v>
      </c>
      <c r="K163" s="31">
        <v>4450</v>
      </c>
      <c r="L163" s="31">
        <v>4273.95</v>
      </c>
      <c r="M163" s="31">
        <v>0.78297000000000005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1045.0999999999999</v>
      </c>
      <c r="D164" s="36">
        <v>1037.1833333333334</v>
      </c>
      <c r="E164" s="36">
        <v>1021.4166666666667</v>
      </c>
      <c r="F164" s="36">
        <v>997.73333333333335</v>
      </c>
      <c r="G164" s="36">
        <v>981.9666666666667</v>
      </c>
      <c r="H164" s="36">
        <v>1060.8666666666668</v>
      </c>
      <c r="I164" s="36">
        <v>1076.6333333333332</v>
      </c>
      <c r="J164" s="36">
        <v>1100.3166666666668</v>
      </c>
      <c r="K164" s="31">
        <v>1052.95</v>
      </c>
      <c r="L164" s="31">
        <v>1013.5</v>
      </c>
      <c r="M164" s="31">
        <v>5.7235800000000001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205.7</v>
      </c>
      <c r="D165" s="36">
        <v>206.55000000000004</v>
      </c>
      <c r="E165" s="36">
        <v>203.95000000000007</v>
      </c>
      <c r="F165" s="36">
        <v>202.20000000000005</v>
      </c>
      <c r="G165" s="36">
        <v>199.60000000000008</v>
      </c>
      <c r="H165" s="36">
        <v>208.30000000000007</v>
      </c>
      <c r="I165" s="36">
        <v>210.90000000000003</v>
      </c>
      <c r="J165" s="36">
        <v>212.65000000000006</v>
      </c>
      <c r="K165" s="31">
        <v>209.15</v>
      </c>
      <c r="L165" s="31">
        <v>204.8</v>
      </c>
      <c r="M165" s="31">
        <v>8.1534099999999992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172.9</v>
      </c>
      <c r="D166" s="36">
        <v>174.36666666666667</v>
      </c>
      <c r="E166" s="36">
        <v>170.53333333333336</v>
      </c>
      <c r="F166" s="36">
        <v>168.16666666666669</v>
      </c>
      <c r="G166" s="36">
        <v>164.33333333333337</v>
      </c>
      <c r="H166" s="36">
        <v>176.73333333333335</v>
      </c>
      <c r="I166" s="36">
        <v>180.56666666666666</v>
      </c>
      <c r="J166" s="36">
        <v>182.93333333333334</v>
      </c>
      <c r="K166" s="31">
        <v>178.2</v>
      </c>
      <c r="L166" s="31">
        <v>172</v>
      </c>
      <c r="M166" s="31">
        <v>18.50995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743.45</v>
      </c>
      <c r="D167" s="36">
        <v>741.7166666666667</v>
      </c>
      <c r="E167" s="36">
        <v>731.83333333333337</v>
      </c>
      <c r="F167" s="36">
        <v>720.2166666666667</v>
      </c>
      <c r="G167" s="36">
        <v>710.33333333333337</v>
      </c>
      <c r="H167" s="36">
        <v>753.33333333333337</v>
      </c>
      <c r="I167" s="36">
        <v>763.21666666666658</v>
      </c>
      <c r="J167" s="36">
        <v>774.83333333333337</v>
      </c>
      <c r="K167" s="31">
        <v>751.6</v>
      </c>
      <c r="L167" s="31">
        <v>730.1</v>
      </c>
      <c r="M167" s="31">
        <v>3.5693800000000002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387.95</v>
      </c>
      <c r="D168" s="36">
        <v>385.51666666666665</v>
      </c>
      <c r="E168" s="36">
        <v>382.13333333333333</v>
      </c>
      <c r="F168" s="36">
        <v>376.31666666666666</v>
      </c>
      <c r="G168" s="36">
        <v>372.93333333333334</v>
      </c>
      <c r="H168" s="36">
        <v>391.33333333333331</v>
      </c>
      <c r="I168" s="36">
        <v>394.71666666666664</v>
      </c>
      <c r="J168" s="36">
        <v>400.5333333333333</v>
      </c>
      <c r="K168" s="31">
        <v>388.9</v>
      </c>
      <c r="L168" s="31">
        <v>379.7</v>
      </c>
      <c r="M168" s="31">
        <v>14.430809999999999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171.75</v>
      </c>
      <c r="D169" s="36">
        <v>172.18333333333331</v>
      </c>
      <c r="E169" s="36">
        <v>169.96666666666661</v>
      </c>
      <c r="F169" s="36">
        <v>168.18333333333331</v>
      </c>
      <c r="G169" s="36">
        <v>165.96666666666661</v>
      </c>
      <c r="H169" s="36">
        <v>173.96666666666661</v>
      </c>
      <c r="I169" s="36">
        <v>176.18333333333331</v>
      </c>
      <c r="J169" s="36">
        <v>177.96666666666661</v>
      </c>
      <c r="K169" s="31">
        <v>174.4</v>
      </c>
      <c r="L169" s="31">
        <v>170.4</v>
      </c>
      <c r="M169" s="31">
        <v>51.892409999999998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1127.05</v>
      </c>
      <c r="D170" s="36">
        <v>1114.3833333333332</v>
      </c>
      <c r="E170" s="36">
        <v>1094.1166666666663</v>
      </c>
      <c r="F170" s="36">
        <v>1061.1833333333332</v>
      </c>
      <c r="G170" s="36">
        <v>1040.9166666666663</v>
      </c>
      <c r="H170" s="36">
        <v>1147.3166666666664</v>
      </c>
      <c r="I170" s="36">
        <v>1167.5833333333333</v>
      </c>
      <c r="J170" s="36">
        <v>1200.5166666666664</v>
      </c>
      <c r="K170" s="31">
        <v>1134.6500000000001</v>
      </c>
      <c r="L170" s="31">
        <v>1081.45</v>
      </c>
      <c r="M170" s="31">
        <v>1.4724900000000001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140.35</v>
      </c>
      <c r="D171" s="36">
        <v>141.08333333333334</v>
      </c>
      <c r="E171" s="36">
        <v>138.76666666666668</v>
      </c>
      <c r="F171" s="36">
        <v>137.18333333333334</v>
      </c>
      <c r="G171" s="36">
        <v>134.86666666666667</v>
      </c>
      <c r="H171" s="36">
        <v>142.66666666666669</v>
      </c>
      <c r="I171" s="36">
        <v>144.98333333333335</v>
      </c>
      <c r="J171" s="36">
        <v>146.56666666666669</v>
      </c>
      <c r="K171" s="31">
        <v>143.4</v>
      </c>
      <c r="L171" s="31">
        <v>139.5</v>
      </c>
      <c r="M171" s="31">
        <v>250.99887000000001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2804.15</v>
      </c>
      <c r="D172" s="36">
        <v>2811.7166666666667</v>
      </c>
      <c r="E172" s="36">
        <v>2788.4333333333334</v>
      </c>
      <c r="F172" s="36">
        <v>2772.7166666666667</v>
      </c>
      <c r="G172" s="36">
        <v>2749.4333333333334</v>
      </c>
      <c r="H172" s="36">
        <v>2827.4333333333334</v>
      </c>
      <c r="I172" s="36">
        <v>2850.7166666666672</v>
      </c>
      <c r="J172" s="36">
        <v>2866.4333333333334</v>
      </c>
      <c r="K172" s="31">
        <v>2835</v>
      </c>
      <c r="L172" s="31">
        <v>2796</v>
      </c>
      <c r="M172" s="31">
        <v>0.13678000000000001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3299.9</v>
      </c>
      <c r="D173" s="36">
        <v>3306.0666666666671</v>
      </c>
      <c r="E173" s="36">
        <v>3256.1833333333343</v>
      </c>
      <c r="F173" s="36">
        <v>3212.4666666666672</v>
      </c>
      <c r="G173" s="36">
        <v>3162.5833333333344</v>
      </c>
      <c r="H173" s="36">
        <v>3349.7833333333342</v>
      </c>
      <c r="I173" s="36">
        <v>3399.6666666666665</v>
      </c>
      <c r="J173" s="36">
        <v>3443.3833333333341</v>
      </c>
      <c r="K173" s="31">
        <v>3355.95</v>
      </c>
      <c r="L173" s="31">
        <v>3262.35</v>
      </c>
      <c r="M173" s="31">
        <v>0.10421999999999999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306.95</v>
      </c>
      <c r="D174" s="36">
        <v>309.66666666666663</v>
      </c>
      <c r="E174" s="36">
        <v>301.93333333333328</v>
      </c>
      <c r="F174" s="36">
        <v>296.91666666666663</v>
      </c>
      <c r="G174" s="36">
        <v>289.18333333333328</v>
      </c>
      <c r="H174" s="36">
        <v>314.68333333333328</v>
      </c>
      <c r="I174" s="36">
        <v>322.41666666666663</v>
      </c>
      <c r="J174" s="36">
        <v>327.43333333333328</v>
      </c>
      <c r="K174" s="31">
        <v>317.39999999999998</v>
      </c>
      <c r="L174" s="31">
        <v>304.64999999999998</v>
      </c>
      <c r="M174" s="31">
        <v>22.486370000000001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1810.8</v>
      </c>
      <c r="D175" s="36">
        <v>1806.6000000000001</v>
      </c>
      <c r="E175" s="36">
        <v>1794.2000000000003</v>
      </c>
      <c r="F175" s="36">
        <v>1777.6000000000001</v>
      </c>
      <c r="G175" s="36">
        <v>1765.2000000000003</v>
      </c>
      <c r="H175" s="36">
        <v>1823.2000000000003</v>
      </c>
      <c r="I175" s="36">
        <v>1835.6000000000004</v>
      </c>
      <c r="J175" s="36">
        <v>1852.2000000000003</v>
      </c>
      <c r="K175" s="31">
        <v>1819</v>
      </c>
      <c r="L175" s="31">
        <v>1790</v>
      </c>
      <c r="M175" s="31">
        <v>1.63897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1691.7</v>
      </c>
      <c r="D176" s="36">
        <v>1701.3333333333333</v>
      </c>
      <c r="E176" s="36">
        <v>1677.1166666666666</v>
      </c>
      <c r="F176" s="36">
        <v>1662.5333333333333</v>
      </c>
      <c r="G176" s="36">
        <v>1638.3166666666666</v>
      </c>
      <c r="H176" s="36">
        <v>1715.9166666666665</v>
      </c>
      <c r="I176" s="36">
        <v>1740.1333333333332</v>
      </c>
      <c r="J176" s="36">
        <v>1754.7166666666665</v>
      </c>
      <c r="K176" s="31">
        <v>1725.55</v>
      </c>
      <c r="L176" s="31">
        <v>1686.75</v>
      </c>
      <c r="M176" s="31">
        <v>1.69007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779.05</v>
      </c>
      <c r="D177" s="36">
        <v>779.08333333333337</v>
      </c>
      <c r="E177" s="36">
        <v>772.36666666666679</v>
      </c>
      <c r="F177" s="36">
        <v>765.68333333333339</v>
      </c>
      <c r="G177" s="36">
        <v>758.96666666666681</v>
      </c>
      <c r="H177" s="36">
        <v>785.76666666666677</v>
      </c>
      <c r="I177" s="36">
        <v>792.48333333333323</v>
      </c>
      <c r="J177" s="36">
        <v>799.16666666666674</v>
      </c>
      <c r="K177" s="31">
        <v>785.8</v>
      </c>
      <c r="L177" s="31">
        <v>772.4</v>
      </c>
      <c r="M177" s="31">
        <v>5.4576099999999999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1003.5</v>
      </c>
      <c r="D178" s="36">
        <v>1001.9499999999999</v>
      </c>
      <c r="E178" s="36">
        <v>975.89999999999986</v>
      </c>
      <c r="F178" s="36">
        <v>948.3</v>
      </c>
      <c r="G178" s="36">
        <v>922.24999999999989</v>
      </c>
      <c r="H178" s="36">
        <v>1029.5499999999997</v>
      </c>
      <c r="I178" s="36">
        <v>1055.5999999999999</v>
      </c>
      <c r="J178" s="36">
        <v>1083.1999999999998</v>
      </c>
      <c r="K178" s="31">
        <v>1028</v>
      </c>
      <c r="L178" s="31">
        <v>974.35</v>
      </c>
      <c r="M178" s="31">
        <v>3.9512999999999998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1497.55</v>
      </c>
      <c r="D179" s="36">
        <v>1499.6833333333334</v>
      </c>
      <c r="E179" s="36">
        <v>1488.3666666666668</v>
      </c>
      <c r="F179" s="36">
        <v>1479.1833333333334</v>
      </c>
      <c r="G179" s="36">
        <v>1467.8666666666668</v>
      </c>
      <c r="H179" s="36">
        <v>1508.8666666666668</v>
      </c>
      <c r="I179" s="36">
        <v>1520.1833333333334</v>
      </c>
      <c r="J179" s="36">
        <v>1529.3666666666668</v>
      </c>
      <c r="K179" s="31">
        <v>1511</v>
      </c>
      <c r="L179" s="31">
        <v>1490.5</v>
      </c>
      <c r="M179" s="31">
        <v>0.99395999999999995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62.1</v>
      </c>
      <c r="D180" s="36">
        <v>62.366666666666667</v>
      </c>
      <c r="E180" s="36">
        <v>60.833333333333336</v>
      </c>
      <c r="F180" s="36">
        <v>59.56666666666667</v>
      </c>
      <c r="G180" s="36">
        <v>58.033333333333339</v>
      </c>
      <c r="H180" s="36">
        <v>63.633333333333333</v>
      </c>
      <c r="I180" s="36">
        <v>65.166666666666657</v>
      </c>
      <c r="J180" s="36">
        <v>66.433333333333337</v>
      </c>
      <c r="K180" s="31">
        <v>63.9</v>
      </c>
      <c r="L180" s="31">
        <v>61.1</v>
      </c>
      <c r="M180" s="31">
        <v>277.13959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1329.15</v>
      </c>
      <c r="D181" s="36">
        <v>1335.2333333333333</v>
      </c>
      <c r="E181" s="36">
        <v>1313.9166666666667</v>
      </c>
      <c r="F181" s="36">
        <v>1298.6833333333334</v>
      </c>
      <c r="G181" s="36">
        <v>1277.3666666666668</v>
      </c>
      <c r="H181" s="36">
        <v>1350.4666666666667</v>
      </c>
      <c r="I181" s="36">
        <v>1371.7833333333333</v>
      </c>
      <c r="J181" s="36">
        <v>1387.0166666666667</v>
      </c>
      <c r="K181" s="31">
        <v>1356.55</v>
      </c>
      <c r="L181" s="31">
        <v>1320</v>
      </c>
      <c r="M181" s="31">
        <v>0.42369000000000001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2121.85</v>
      </c>
      <c r="D182" s="36">
        <v>2117.25</v>
      </c>
      <c r="E182" s="36">
        <v>2104.6</v>
      </c>
      <c r="F182" s="36">
        <v>2087.35</v>
      </c>
      <c r="G182" s="36">
        <v>2074.6999999999998</v>
      </c>
      <c r="H182" s="36">
        <v>2134.5</v>
      </c>
      <c r="I182" s="36">
        <v>2147.1499999999996</v>
      </c>
      <c r="J182" s="36">
        <v>2164.4</v>
      </c>
      <c r="K182" s="31">
        <v>2129.9</v>
      </c>
      <c r="L182" s="31">
        <v>2100</v>
      </c>
      <c r="M182" s="31">
        <v>0.47705999999999998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512.5</v>
      </c>
      <c r="D183" s="36">
        <v>512.48333333333323</v>
      </c>
      <c r="E183" s="36">
        <v>506.86666666666645</v>
      </c>
      <c r="F183" s="36">
        <v>501.23333333333323</v>
      </c>
      <c r="G183" s="36">
        <v>495.61666666666645</v>
      </c>
      <c r="H183" s="36">
        <v>518.11666666666645</v>
      </c>
      <c r="I183" s="36">
        <v>523.73333333333323</v>
      </c>
      <c r="J183" s="36">
        <v>529.36666666666645</v>
      </c>
      <c r="K183" s="31">
        <v>518.1</v>
      </c>
      <c r="L183" s="31">
        <v>506.85</v>
      </c>
      <c r="M183" s="31">
        <v>3.3060100000000001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1046.05</v>
      </c>
      <c r="D184" s="36">
        <v>1045.6333333333332</v>
      </c>
      <c r="E184" s="36">
        <v>1037.4666666666665</v>
      </c>
      <c r="F184" s="36">
        <v>1028.8833333333332</v>
      </c>
      <c r="G184" s="36">
        <v>1020.7166666666665</v>
      </c>
      <c r="H184" s="36">
        <v>1054.2166666666665</v>
      </c>
      <c r="I184" s="36">
        <v>1062.3833333333334</v>
      </c>
      <c r="J184" s="36">
        <v>1070.9666666666665</v>
      </c>
      <c r="K184" s="31">
        <v>1053.8</v>
      </c>
      <c r="L184" s="31">
        <v>1037.05</v>
      </c>
      <c r="M184" s="31">
        <v>7.6757400000000002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644.04999999999995</v>
      </c>
      <c r="D185" s="36">
        <v>647.01666666666677</v>
      </c>
      <c r="E185" s="36">
        <v>639.68333333333351</v>
      </c>
      <c r="F185" s="36">
        <v>635.31666666666672</v>
      </c>
      <c r="G185" s="36">
        <v>627.98333333333346</v>
      </c>
      <c r="H185" s="36">
        <v>651.38333333333355</v>
      </c>
      <c r="I185" s="36">
        <v>658.71666666666681</v>
      </c>
      <c r="J185" s="36">
        <v>663.0833333333336</v>
      </c>
      <c r="K185" s="31">
        <v>654.35</v>
      </c>
      <c r="L185" s="31">
        <v>642.65</v>
      </c>
      <c r="M185" s="31">
        <v>1.6225700000000001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1907.5</v>
      </c>
      <c r="D186" s="36">
        <v>1901.3666666666668</v>
      </c>
      <c r="E186" s="36">
        <v>1871.2333333333336</v>
      </c>
      <c r="F186" s="36">
        <v>1834.9666666666667</v>
      </c>
      <c r="G186" s="36">
        <v>1804.8333333333335</v>
      </c>
      <c r="H186" s="36">
        <v>1937.6333333333337</v>
      </c>
      <c r="I186" s="36">
        <v>1967.7666666666669</v>
      </c>
      <c r="J186" s="36">
        <v>2004.0333333333338</v>
      </c>
      <c r="K186" s="31">
        <v>1931.5</v>
      </c>
      <c r="L186" s="31">
        <v>1865.1</v>
      </c>
      <c r="M186" s="31">
        <v>5.2213099999999999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389.1</v>
      </c>
      <c r="D187" s="36">
        <v>389.38333333333338</v>
      </c>
      <c r="E187" s="36">
        <v>383.51666666666677</v>
      </c>
      <c r="F187" s="36">
        <v>377.93333333333339</v>
      </c>
      <c r="G187" s="36">
        <v>372.06666666666678</v>
      </c>
      <c r="H187" s="36">
        <v>394.96666666666675</v>
      </c>
      <c r="I187" s="36">
        <v>400.83333333333343</v>
      </c>
      <c r="J187" s="36">
        <v>406.41666666666674</v>
      </c>
      <c r="K187" s="31">
        <v>395.25</v>
      </c>
      <c r="L187" s="31">
        <v>383.8</v>
      </c>
      <c r="M187" s="31">
        <v>18.16714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521.9</v>
      </c>
      <c r="D188" s="36">
        <v>525.31666666666672</v>
      </c>
      <c r="E188" s="36">
        <v>516.63333333333344</v>
      </c>
      <c r="F188" s="36">
        <v>511.36666666666667</v>
      </c>
      <c r="G188" s="36">
        <v>502.68333333333339</v>
      </c>
      <c r="H188" s="36">
        <v>530.58333333333348</v>
      </c>
      <c r="I188" s="36">
        <v>539.26666666666665</v>
      </c>
      <c r="J188" s="36">
        <v>544.53333333333353</v>
      </c>
      <c r="K188" s="31">
        <v>534</v>
      </c>
      <c r="L188" s="31">
        <v>520.04999999999995</v>
      </c>
      <c r="M188" s="31">
        <v>18.09233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2072.35</v>
      </c>
      <c r="D189" s="36">
        <v>2062.9500000000003</v>
      </c>
      <c r="E189" s="36">
        <v>2047.9000000000005</v>
      </c>
      <c r="F189" s="36">
        <v>2023.4500000000003</v>
      </c>
      <c r="G189" s="36">
        <v>2008.4000000000005</v>
      </c>
      <c r="H189" s="36">
        <v>2087.4000000000005</v>
      </c>
      <c r="I189" s="36">
        <v>2102.4500000000007</v>
      </c>
      <c r="J189" s="36">
        <v>2126.9000000000005</v>
      </c>
      <c r="K189" s="31">
        <v>2078</v>
      </c>
      <c r="L189" s="31">
        <v>2038.5</v>
      </c>
      <c r="M189" s="31">
        <v>5.5916800000000002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900.45</v>
      </c>
      <c r="D190" s="36">
        <v>894.73333333333346</v>
      </c>
      <c r="E190" s="36">
        <v>886.8666666666669</v>
      </c>
      <c r="F190" s="36">
        <v>873.28333333333342</v>
      </c>
      <c r="G190" s="36">
        <v>865.41666666666686</v>
      </c>
      <c r="H190" s="36">
        <v>908.31666666666695</v>
      </c>
      <c r="I190" s="36">
        <v>916.18333333333351</v>
      </c>
      <c r="J190" s="36">
        <v>929.76666666666699</v>
      </c>
      <c r="K190" s="31">
        <v>902.6</v>
      </c>
      <c r="L190" s="31">
        <v>881.15</v>
      </c>
      <c r="M190" s="31">
        <v>3.7905500000000001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347.5</v>
      </c>
      <c r="D191" s="36">
        <v>347.68333333333334</v>
      </c>
      <c r="E191" s="36">
        <v>344.9666666666667</v>
      </c>
      <c r="F191" s="36">
        <v>342.43333333333334</v>
      </c>
      <c r="G191" s="36">
        <v>339.7166666666667</v>
      </c>
      <c r="H191" s="36">
        <v>350.2166666666667</v>
      </c>
      <c r="I191" s="36">
        <v>352.93333333333328</v>
      </c>
      <c r="J191" s="36">
        <v>355.4666666666667</v>
      </c>
      <c r="K191" s="31">
        <v>350.4</v>
      </c>
      <c r="L191" s="31">
        <v>345.15</v>
      </c>
      <c r="M191" s="31">
        <v>1.3568499999999999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2222.9</v>
      </c>
      <c r="D192" s="36">
        <v>2223.2833333333333</v>
      </c>
      <c r="E192" s="36">
        <v>2153.7666666666664</v>
      </c>
      <c r="F192" s="36">
        <v>2084.6333333333332</v>
      </c>
      <c r="G192" s="36">
        <v>2015.1166666666663</v>
      </c>
      <c r="H192" s="36">
        <v>2292.4166666666665</v>
      </c>
      <c r="I192" s="36">
        <v>2361.9333333333338</v>
      </c>
      <c r="J192" s="36">
        <v>2431.0666666666666</v>
      </c>
      <c r="K192" s="31">
        <v>2292.8000000000002</v>
      </c>
      <c r="L192" s="31">
        <v>2154.15</v>
      </c>
      <c r="M192" s="31">
        <v>2.2543700000000002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736.4</v>
      </c>
      <c r="D193" s="36">
        <v>736.63333333333333</v>
      </c>
      <c r="E193" s="36">
        <v>727.51666666666665</v>
      </c>
      <c r="F193" s="36">
        <v>718.63333333333333</v>
      </c>
      <c r="G193" s="36">
        <v>709.51666666666665</v>
      </c>
      <c r="H193" s="36">
        <v>745.51666666666665</v>
      </c>
      <c r="I193" s="36">
        <v>754.63333333333321</v>
      </c>
      <c r="J193" s="36">
        <v>763.51666666666665</v>
      </c>
      <c r="K193" s="31">
        <v>745.75</v>
      </c>
      <c r="L193" s="31">
        <v>727.75</v>
      </c>
      <c r="M193" s="31">
        <v>0.97589000000000004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367.7</v>
      </c>
      <c r="D194" s="36">
        <v>365.91666666666669</v>
      </c>
      <c r="E194" s="36">
        <v>362.08333333333337</v>
      </c>
      <c r="F194" s="36">
        <v>356.4666666666667</v>
      </c>
      <c r="G194" s="36">
        <v>352.63333333333338</v>
      </c>
      <c r="H194" s="36">
        <v>371.53333333333336</v>
      </c>
      <c r="I194" s="36">
        <v>375.36666666666673</v>
      </c>
      <c r="J194" s="36">
        <v>380.98333333333335</v>
      </c>
      <c r="K194" s="31">
        <v>369.75</v>
      </c>
      <c r="L194" s="31">
        <v>360.3</v>
      </c>
      <c r="M194" s="31">
        <v>3.4497800000000001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2888</v>
      </c>
      <c r="D195" s="36">
        <v>2891.7166666666667</v>
      </c>
      <c r="E195" s="36">
        <v>2857.4333333333334</v>
      </c>
      <c r="F195" s="36">
        <v>2826.8666666666668</v>
      </c>
      <c r="G195" s="36">
        <v>2792.5833333333335</v>
      </c>
      <c r="H195" s="36">
        <v>2922.2833333333333</v>
      </c>
      <c r="I195" s="36">
        <v>2956.5666666666671</v>
      </c>
      <c r="J195" s="36">
        <v>2987.1333333333332</v>
      </c>
      <c r="K195" s="31">
        <v>2926</v>
      </c>
      <c r="L195" s="31">
        <v>2861.15</v>
      </c>
      <c r="M195" s="31">
        <v>1.07961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444.1</v>
      </c>
      <c r="D196" s="36">
        <v>442.55</v>
      </c>
      <c r="E196" s="36">
        <v>440.55</v>
      </c>
      <c r="F196" s="36">
        <v>437</v>
      </c>
      <c r="G196" s="36">
        <v>435</v>
      </c>
      <c r="H196" s="36">
        <v>446.1</v>
      </c>
      <c r="I196" s="36">
        <v>448.1</v>
      </c>
      <c r="J196" s="36">
        <v>451.65000000000003</v>
      </c>
      <c r="K196" s="31">
        <v>444.55</v>
      </c>
      <c r="L196" s="31">
        <v>439</v>
      </c>
      <c r="M196" s="31">
        <v>9.67727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712.55</v>
      </c>
      <c r="D197" s="36">
        <v>711.26666666666677</v>
      </c>
      <c r="E197" s="36">
        <v>703.83333333333348</v>
      </c>
      <c r="F197" s="36">
        <v>695.11666666666667</v>
      </c>
      <c r="G197" s="36">
        <v>687.68333333333339</v>
      </c>
      <c r="H197" s="36">
        <v>719.98333333333358</v>
      </c>
      <c r="I197" s="36">
        <v>727.41666666666674</v>
      </c>
      <c r="J197" s="36">
        <v>736.13333333333367</v>
      </c>
      <c r="K197" s="31">
        <v>718.7</v>
      </c>
      <c r="L197" s="31">
        <v>702.55</v>
      </c>
      <c r="M197" s="31">
        <v>9.0287799999999994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144.30000000000001</v>
      </c>
      <c r="D198" s="36">
        <v>145.63333333333333</v>
      </c>
      <c r="E198" s="36">
        <v>142.41666666666666</v>
      </c>
      <c r="F198" s="36">
        <v>140.53333333333333</v>
      </c>
      <c r="G198" s="36">
        <v>137.31666666666666</v>
      </c>
      <c r="H198" s="36">
        <v>147.51666666666665</v>
      </c>
      <c r="I198" s="36">
        <v>150.73333333333335</v>
      </c>
      <c r="J198" s="36">
        <v>152.61666666666665</v>
      </c>
      <c r="K198" s="31">
        <v>148.85</v>
      </c>
      <c r="L198" s="31">
        <v>143.75</v>
      </c>
      <c r="M198" s="31">
        <v>34.224910000000001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213.4</v>
      </c>
      <c r="D199" s="36">
        <v>214.66666666666666</v>
      </c>
      <c r="E199" s="36">
        <v>209.63333333333333</v>
      </c>
      <c r="F199" s="36">
        <v>205.86666666666667</v>
      </c>
      <c r="G199" s="36">
        <v>200.83333333333334</v>
      </c>
      <c r="H199" s="36">
        <v>218.43333333333331</v>
      </c>
      <c r="I199" s="36">
        <v>223.46666666666667</v>
      </c>
      <c r="J199" s="36">
        <v>227.23333333333329</v>
      </c>
      <c r="K199" s="31">
        <v>219.7</v>
      </c>
      <c r="L199" s="31">
        <v>210.9</v>
      </c>
      <c r="M199" s="31">
        <v>108.03382000000001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284.05</v>
      </c>
      <c r="D200" s="36">
        <v>285.7833333333333</v>
      </c>
      <c r="E200" s="36">
        <v>281.31666666666661</v>
      </c>
      <c r="F200" s="36">
        <v>278.58333333333331</v>
      </c>
      <c r="G200" s="36">
        <v>274.11666666666662</v>
      </c>
      <c r="H200" s="36">
        <v>288.51666666666659</v>
      </c>
      <c r="I200" s="36">
        <v>292.98333333333329</v>
      </c>
      <c r="J200" s="36">
        <v>295.71666666666658</v>
      </c>
      <c r="K200" s="31">
        <v>290.25</v>
      </c>
      <c r="L200" s="31">
        <v>283.05</v>
      </c>
      <c r="M200" s="31">
        <v>11.69186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1750.1</v>
      </c>
      <c r="D201" s="36">
        <v>1763.5666666666666</v>
      </c>
      <c r="E201" s="36">
        <v>1724.0833333333333</v>
      </c>
      <c r="F201" s="36">
        <v>1698.0666666666666</v>
      </c>
      <c r="G201" s="36">
        <v>1658.5833333333333</v>
      </c>
      <c r="H201" s="36">
        <v>1789.5833333333333</v>
      </c>
      <c r="I201" s="36">
        <v>1829.0666666666668</v>
      </c>
      <c r="J201" s="36">
        <v>1855.0833333333333</v>
      </c>
      <c r="K201" s="31">
        <v>1803.05</v>
      </c>
      <c r="L201" s="31">
        <v>1737.55</v>
      </c>
      <c r="M201" s="31">
        <v>3.63124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837.5</v>
      </c>
      <c r="D202" s="36">
        <v>839.76666666666677</v>
      </c>
      <c r="E202" s="36">
        <v>833.73333333333358</v>
      </c>
      <c r="F202" s="36">
        <v>829.96666666666681</v>
      </c>
      <c r="G202" s="36">
        <v>823.93333333333362</v>
      </c>
      <c r="H202" s="36">
        <v>843.53333333333353</v>
      </c>
      <c r="I202" s="36">
        <v>849.56666666666661</v>
      </c>
      <c r="J202" s="36">
        <v>853.33333333333348</v>
      </c>
      <c r="K202" s="31">
        <v>845.8</v>
      </c>
      <c r="L202" s="31">
        <v>836</v>
      </c>
      <c r="M202" s="31">
        <v>2.9265400000000001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1317.55</v>
      </c>
      <c r="D203" s="36">
        <v>1314.5166666666667</v>
      </c>
      <c r="E203" s="36">
        <v>1308.0333333333333</v>
      </c>
      <c r="F203" s="36">
        <v>1298.5166666666667</v>
      </c>
      <c r="G203" s="36">
        <v>1292.0333333333333</v>
      </c>
      <c r="H203" s="36">
        <v>1324.0333333333333</v>
      </c>
      <c r="I203" s="36">
        <v>1330.5166666666664</v>
      </c>
      <c r="J203" s="36">
        <v>1340.0333333333333</v>
      </c>
      <c r="K203" s="31">
        <v>1321</v>
      </c>
      <c r="L203" s="31">
        <v>1305</v>
      </c>
      <c r="M203" s="31">
        <v>3.89012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1317.55</v>
      </c>
      <c r="D204" s="36">
        <v>1324.2833333333335</v>
      </c>
      <c r="E204" s="36">
        <v>1301.5666666666671</v>
      </c>
      <c r="F204" s="36">
        <v>1285.5833333333335</v>
      </c>
      <c r="G204" s="36">
        <v>1262.866666666667</v>
      </c>
      <c r="H204" s="36">
        <v>1340.2666666666671</v>
      </c>
      <c r="I204" s="36">
        <v>1362.9833333333338</v>
      </c>
      <c r="J204" s="36">
        <v>1378.9666666666672</v>
      </c>
      <c r="K204" s="31">
        <v>1347</v>
      </c>
      <c r="L204" s="31">
        <v>1308.3</v>
      </c>
      <c r="M204" s="31">
        <v>39.320399999999999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3029.65</v>
      </c>
      <c r="D205" s="36">
        <v>2998.35</v>
      </c>
      <c r="E205" s="36">
        <v>2962.5499999999997</v>
      </c>
      <c r="F205" s="36">
        <v>2895.45</v>
      </c>
      <c r="G205" s="36">
        <v>2859.6499999999996</v>
      </c>
      <c r="H205" s="36">
        <v>3065.45</v>
      </c>
      <c r="I205" s="36">
        <v>3101.25</v>
      </c>
      <c r="J205" s="36">
        <v>3168.35</v>
      </c>
      <c r="K205" s="31">
        <v>3034.15</v>
      </c>
      <c r="L205" s="31">
        <v>2931.25</v>
      </c>
      <c r="M205" s="31">
        <v>6.3513400000000004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1623.7</v>
      </c>
      <c r="D206" s="36">
        <v>1626.3999999999999</v>
      </c>
      <c r="E206" s="36">
        <v>1613.7999999999997</v>
      </c>
      <c r="F206" s="36">
        <v>1603.8999999999999</v>
      </c>
      <c r="G206" s="36">
        <v>1591.2999999999997</v>
      </c>
      <c r="H206" s="36">
        <v>1636.2999999999997</v>
      </c>
      <c r="I206" s="36">
        <v>1648.8999999999996</v>
      </c>
      <c r="J206" s="36">
        <v>1658.7999999999997</v>
      </c>
      <c r="K206" s="31">
        <v>1639</v>
      </c>
      <c r="L206" s="31">
        <v>1616.5</v>
      </c>
      <c r="M206" s="31">
        <v>261.15410000000003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672.75</v>
      </c>
      <c r="D207" s="36">
        <v>673.91666666666663</v>
      </c>
      <c r="E207" s="36">
        <v>666.5333333333333</v>
      </c>
      <c r="F207" s="36">
        <v>660.31666666666672</v>
      </c>
      <c r="G207" s="36">
        <v>652.93333333333339</v>
      </c>
      <c r="H207" s="36">
        <v>680.13333333333321</v>
      </c>
      <c r="I207" s="36">
        <v>687.51666666666665</v>
      </c>
      <c r="J207" s="36">
        <v>693.73333333333312</v>
      </c>
      <c r="K207" s="31">
        <v>681.3</v>
      </c>
      <c r="L207" s="31">
        <v>667.7</v>
      </c>
      <c r="M207" s="31">
        <v>40.280679999999997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3806.75</v>
      </c>
      <c r="D208" s="36">
        <v>3803.6166666666668</v>
      </c>
      <c r="E208" s="36">
        <v>3782.2333333333336</v>
      </c>
      <c r="F208" s="36">
        <v>3757.7166666666667</v>
      </c>
      <c r="G208" s="36">
        <v>3736.3333333333335</v>
      </c>
      <c r="H208" s="36">
        <v>3828.1333333333337</v>
      </c>
      <c r="I208" s="36">
        <v>3849.5166666666669</v>
      </c>
      <c r="J208" s="36">
        <v>3874.0333333333338</v>
      </c>
      <c r="K208" s="31">
        <v>3825</v>
      </c>
      <c r="L208" s="31">
        <v>3779.1</v>
      </c>
      <c r="M208" s="31">
        <v>7.1316300000000004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66.849999999999994</v>
      </c>
      <c r="D209" s="36">
        <v>67.266666666666666</v>
      </c>
      <c r="E209" s="36">
        <v>66.033333333333331</v>
      </c>
      <c r="F209" s="36">
        <v>65.216666666666669</v>
      </c>
      <c r="G209" s="36">
        <v>63.983333333333334</v>
      </c>
      <c r="H209" s="36">
        <v>68.083333333333329</v>
      </c>
      <c r="I209" s="36">
        <v>69.316666666666649</v>
      </c>
      <c r="J209" s="36">
        <v>70.133333333333326</v>
      </c>
      <c r="K209" s="31">
        <v>68.5</v>
      </c>
      <c r="L209" s="31">
        <v>66.45</v>
      </c>
      <c r="M209" s="31">
        <v>61.807200000000002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286</v>
      </c>
      <c r="D210" s="36">
        <v>286.76666666666665</v>
      </c>
      <c r="E210" s="36">
        <v>283.73333333333329</v>
      </c>
      <c r="F210" s="36">
        <v>281.46666666666664</v>
      </c>
      <c r="G210" s="36">
        <v>278.43333333333328</v>
      </c>
      <c r="H210" s="36">
        <v>289.0333333333333</v>
      </c>
      <c r="I210" s="36">
        <v>292.06666666666661</v>
      </c>
      <c r="J210" s="36">
        <v>294.33333333333331</v>
      </c>
      <c r="K210" s="31">
        <v>289.8</v>
      </c>
      <c r="L210" s="31">
        <v>284.5</v>
      </c>
      <c r="M210" s="31">
        <v>1.6563600000000001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520.65</v>
      </c>
      <c r="D211" s="36">
        <v>521.63333333333333</v>
      </c>
      <c r="E211" s="36">
        <v>514.4666666666667</v>
      </c>
      <c r="F211" s="36">
        <v>508.28333333333342</v>
      </c>
      <c r="G211" s="36">
        <v>501.11666666666679</v>
      </c>
      <c r="H211" s="36">
        <v>527.81666666666661</v>
      </c>
      <c r="I211" s="36">
        <v>534.98333333333335</v>
      </c>
      <c r="J211" s="36">
        <v>541.16666666666652</v>
      </c>
      <c r="K211" s="31">
        <v>528.79999999999995</v>
      </c>
      <c r="L211" s="31">
        <v>515.45000000000005</v>
      </c>
      <c r="M211" s="31">
        <v>63.990209999999998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1006.7</v>
      </c>
      <c r="D212" s="36">
        <v>1009.4666666666666</v>
      </c>
      <c r="E212" s="36">
        <v>999.28333333333319</v>
      </c>
      <c r="F212" s="36">
        <v>991.86666666666656</v>
      </c>
      <c r="G212" s="36">
        <v>981.68333333333317</v>
      </c>
      <c r="H212" s="36">
        <v>1016.8833333333332</v>
      </c>
      <c r="I212" s="36">
        <v>1027.0666666666666</v>
      </c>
      <c r="J212" s="36">
        <v>1034.4833333333331</v>
      </c>
      <c r="K212" s="31">
        <v>1019.65</v>
      </c>
      <c r="L212" s="31">
        <v>1002.05</v>
      </c>
      <c r="M212" s="31">
        <v>0.27589999999999998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2552.9499999999998</v>
      </c>
      <c r="D213" s="36">
        <v>2543.7166666666667</v>
      </c>
      <c r="E213" s="36">
        <v>2514.4333333333334</v>
      </c>
      <c r="F213" s="36">
        <v>2475.9166666666665</v>
      </c>
      <c r="G213" s="36">
        <v>2446.6333333333332</v>
      </c>
      <c r="H213" s="36">
        <v>2582.2333333333336</v>
      </c>
      <c r="I213" s="36">
        <v>2611.5166666666673</v>
      </c>
      <c r="J213" s="36">
        <v>2650.0333333333338</v>
      </c>
      <c r="K213" s="31">
        <v>2573</v>
      </c>
      <c r="L213" s="31">
        <v>2505.1999999999998</v>
      </c>
      <c r="M213" s="31">
        <v>18.405760000000001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177.75</v>
      </c>
      <c r="D214" s="36">
        <v>177.26666666666665</v>
      </c>
      <c r="E214" s="36">
        <v>173.68333333333331</v>
      </c>
      <c r="F214" s="36">
        <v>169.61666666666665</v>
      </c>
      <c r="G214" s="36">
        <v>166.0333333333333</v>
      </c>
      <c r="H214" s="36">
        <v>181.33333333333331</v>
      </c>
      <c r="I214" s="36">
        <v>184.91666666666669</v>
      </c>
      <c r="J214" s="36">
        <v>188.98333333333332</v>
      </c>
      <c r="K214" s="31">
        <v>180.85</v>
      </c>
      <c r="L214" s="31">
        <v>173.2</v>
      </c>
      <c r="M214" s="31">
        <v>82.371359999999996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381.45</v>
      </c>
      <c r="D215" s="36">
        <v>382.36666666666662</v>
      </c>
      <c r="E215" s="36">
        <v>373.23333333333323</v>
      </c>
      <c r="F215" s="36">
        <v>365.01666666666659</v>
      </c>
      <c r="G215" s="36">
        <v>355.88333333333321</v>
      </c>
      <c r="H215" s="36">
        <v>390.58333333333326</v>
      </c>
      <c r="I215" s="36">
        <v>399.71666666666658</v>
      </c>
      <c r="J215" s="36">
        <v>407.93333333333328</v>
      </c>
      <c r="K215" s="31">
        <v>391.5</v>
      </c>
      <c r="L215" s="31">
        <v>374.15</v>
      </c>
      <c r="M215" s="31">
        <v>198.95442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2563.25</v>
      </c>
      <c r="D216" s="36">
        <v>2585.5166666666669</v>
      </c>
      <c r="E216" s="36">
        <v>2534.0333333333338</v>
      </c>
      <c r="F216" s="36">
        <v>2504.8166666666671</v>
      </c>
      <c r="G216" s="36">
        <v>2453.3333333333339</v>
      </c>
      <c r="H216" s="36">
        <v>2614.7333333333336</v>
      </c>
      <c r="I216" s="36">
        <v>2666.2166666666662</v>
      </c>
      <c r="J216" s="36">
        <v>2695.4333333333334</v>
      </c>
      <c r="K216" s="31">
        <v>2637</v>
      </c>
      <c r="L216" s="31">
        <v>2556.3000000000002</v>
      </c>
      <c r="M216" s="31">
        <v>31.08717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325</v>
      </c>
      <c r="D217" s="36">
        <v>324</v>
      </c>
      <c r="E217" s="36">
        <v>321</v>
      </c>
      <c r="F217" s="36">
        <v>317</v>
      </c>
      <c r="G217" s="36">
        <v>314</v>
      </c>
      <c r="H217" s="36">
        <v>328</v>
      </c>
      <c r="I217" s="36">
        <v>331</v>
      </c>
      <c r="J217" s="36">
        <v>335</v>
      </c>
      <c r="K217" s="31">
        <v>327</v>
      </c>
      <c r="L217" s="31">
        <v>320</v>
      </c>
      <c r="M217" s="31">
        <v>18.298120000000001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4770.7</v>
      </c>
      <c r="D218" s="36">
        <v>4814.25</v>
      </c>
      <c r="E218" s="36">
        <v>4669.6499999999996</v>
      </c>
      <c r="F218" s="36">
        <v>4568.5999999999995</v>
      </c>
      <c r="G218" s="36">
        <v>4423.9999999999991</v>
      </c>
      <c r="H218" s="36">
        <v>4915.3</v>
      </c>
      <c r="I218" s="36">
        <v>5059.9000000000005</v>
      </c>
      <c r="J218" s="36">
        <v>5160.9500000000007</v>
      </c>
      <c r="K218" s="31">
        <v>4958.8500000000004</v>
      </c>
      <c r="L218" s="31">
        <v>4713.2</v>
      </c>
      <c r="M218" s="31">
        <v>0.59192999999999996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536.29999999999995</v>
      </c>
      <c r="D219" s="36">
        <v>533.33333333333337</v>
      </c>
      <c r="E219" s="36">
        <v>523.9666666666667</v>
      </c>
      <c r="F219" s="36">
        <v>511.63333333333333</v>
      </c>
      <c r="G219" s="36">
        <v>502.26666666666665</v>
      </c>
      <c r="H219" s="36">
        <v>545.66666666666674</v>
      </c>
      <c r="I219" s="36">
        <v>555.0333333333333</v>
      </c>
      <c r="J219" s="36">
        <v>567.36666666666679</v>
      </c>
      <c r="K219" s="31">
        <v>542.70000000000005</v>
      </c>
      <c r="L219" s="31">
        <v>521</v>
      </c>
      <c r="M219" s="31">
        <v>0.69121999999999995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960.6</v>
      </c>
      <c r="D220" s="36">
        <v>954.58333333333337</v>
      </c>
      <c r="E220" s="36">
        <v>946.06666666666672</v>
      </c>
      <c r="F220" s="36">
        <v>931.5333333333333</v>
      </c>
      <c r="G220" s="36">
        <v>923.01666666666665</v>
      </c>
      <c r="H220" s="36">
        <v>969.11666666666679</v>
      </c>
      <c r="I220" s="36">
        <v>977.63333333333344</v>
      </c>
      <c r="J220" s="36">
        <v>992.16666666666686</v>
      </c>
      <c r="K220" s="31">
        <v>963.1</v>
      </c>
      <c r="L220" s="31">
        <v>940.05</v>
      </c>
      <c r="M220" s="31">
        <v>2.3534799999999998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36419.65</v>
      </c>
      <c r="D221" s="36">
        <v>36516.183333333334</v>
      </c>
      <c r="E221" s="36">
        <v>36273.466666666667</v>
      </c>
      <c r="F221" s="36">
        <v>36127.283333333333</v>
      </c>
      <c r="G221" s="36">
        <v>35884.566666666666</v>
      </c>
      <c r="H221" s="36">
        <v>36662.366666666669</v>
      </c>
      <c r="I221" s="36">
        <v>36905.083333333343</v>
      </c>
      <c r="J221" s="36">
        <v>37051.26666666667</v>
      </c>
      <c r="K221" s="31">
        <v>36758.9</v>
      </c>
      <c r="L221" s="31">
        <v>36370</v>
      </c>
      <c r="M221" s="31">
        <v>3.1379999999999998E-2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87.4</v>
      </c>
      <c r="D222" s="36">
        <v>87.566666666666677</v>
      </c>
      <c r="E222" s="36">
        <v>85.683333333333351</v>
      </c>
      <c r="F222" s="36">
        <v>83.966666666666669</v>
      </c>
      <c r="G222" s="36">
        <v>82.083333333333343</v>
      </c>
      <c r="H222" s="36">
        <v>89.28333333333336</v>
      </c>
      <c r="I222" s="36">
        <v>91.166666666666686</v>
      </c>
      <c r="J222" s="36">
        <v>92.883333333333368</v>
      </c>
      <c r="K222" s="31">
        <v>89.45</v>
      </c>
      <c r="L222" s="31">
        <v>85.85</v>
      </c>
      <c r="M222" s="31">
        <v>151.86000999999999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1013.45</v>
      </c>
      <c r="D223" s="36">
        <v>1008.0833333333334</v>
      </c>
      <c r="E223" s="36">
        <v>1000.4166666666667</v>
      </c>
      <c r="F223" s="36">
        <v>987.38333333333333</v>
      </c>
      <c r="G223" s="36">
        <v>979.7166666666667</v>
      </c>
      <c r="H223" s="36">
        <v>1021.1166666666668</v>
      </c>
      <c r="I223" s="36">
        <v>1028.7833333333335</v>
      </c>
      <c r="J223" s="36">
        <v>1041.8166666666668</v>
      </c>
      <c r="K223" s="31">
        <v>1015.75</v>
      </c>
      <c r="L223" s="31">
        <v>995.05</v>
      </c>
      <c r="M223" s="31">
        <v>313.78460999999999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1466.35</v>
      </c>
      <c r="D224" s="36">
        <v>1469.2666666666667</v>
      </c>
      <c r="E224" s="36">
        <v>1451.0833333333333</v>
      </c>
      <c r="F224" s="36">
        <v>1435.8166666666666</v>
      </c>
      <c r="G224" s="36">
        <v>1417.6333333333332</v>
      </c>
      <c r="H224" s="36">
        <v>1484.5333333333333</v>
      </c>
      <c r="I224" s="36">
        <v>1502.7166666666667</v>
      </c>
      <c r="J224" s="36">
        <v>1517.9833333333333</v>
      </c>
      <c r="K224" s="31">
        <v>1487.45</v>
      </c>
      <c r="L224" s="31">
        <v>1454</v>
      </c>
      <c r="M224" s="31">
        <v>6.7784300000000002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544.4</v>
      </c>
      <c r="D225" s="36">
        <v>550.55000000000007</v>
      </c>
      <c r="E225" s="36">
        <v>536.10000000000014</v>
      </c>
      <c r="F225" s="36">
        <v>527.80000000000007</v>
      </c>
      <c r="G225" s="36">
        <v>513.35000000000014</v>
      </c>
      <c r="H225" s="36">
        <v>558.85000000000014</v>
      </c>
      <c r="I225" s="36">
        <v>573.30000000000018</v>
      </c>
      <c r="J225" s="36">
        <v>581.60000000000014</v>
      </c>
      <c r="K225" s="31">
        <v>565</v>
      </c>
      <c r="L225" s="31">
        <v>542.25</v>
      </c>
      <c r="M225" s="31">
        <v>46.545099999999998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716.1</v>
      </c>
      <c r="D226" s="36">
        <v>711.4</v>
      </c>
      <c r="E226" s="36">
        <v>703.8</v>
      </c>
      <c r="F226" s="36">
        <v>691.5</v>
      </c>
      <c r="G226" s="36">
        <v>683.9</v>
      </c>
      <c r="H226" s="36">
        <v>723.69999999999993</v>
      </c>
      <c r="I226" s="36">
        <v>731.30000000000007</v>
      </c>
      <c r="J226" s="36">
        <v>743.59999999999991</v>
      </c>
      <c r="K226" s="31">
        <v>719</v>
      </c>
      <c r="L226" s="31">
        <v>699.1</v>
      </c>
      <c r="M226" s="31">
        <v>6.8669799999999999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63.9</v>
      </c>
      <c r="D227" s="36">
        <v>64.016666666666666</v>
      </c>
      <c r="E227" s="36">
        <v>63.333333333333329</v>
      </c>
      <c r="F227" s="36">
        <v>62.766666666666666</v>
      </c>
      <c r="G227" s="36">
        <v>62.083333333333329</v>
      </c>
      <c r="H227" s="36">
        <v>64.583333333333329</v>
      </c>
      <c r="I227" s="36">
        <v>65.266666666666666</v>
      </c>
      <c r="J227" s="36">
        <v>65.833333333333329</v>
      </c>
      <c r="K227" s="31">
        <v>64.7</v>
      </c>
      <c r="L227" s="31">
        <v>63.45</v>
      </c>
      <c r="M227" s="31">
        <v>89.515709999999999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89.25</v>
      </c>
      <c r="D228" s="36">
        <v>88.899999999999991</v>
      </c>
      <c r="E228" s="36">
        <v>87.149999999999977</v>
      </c>
      <c r="F228" s="36">
        <v>85.049999999999983</v>
      </c>
      <c r="G228" s="36">
        <v>83.299999999999969</v>
      </c>
      <c r="H228" s="36">
        <v>90.999999999999986</v>
      </c>
      <c r="I228" s="36">
        <v>92.750000000000014</v>
      </c>
      <c r="J228" s="36">
        <v>94.85</v>
      </c>
      <c r="K228" s="31">
        <v>90.65</v>
      </c>
      <c r="L228" s="31">
        <v>86.8</v>
      </c>
      <c r="M228" s="31">
        <v>620.63981999999999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123.6</v>
      </c>
      <c r="D229" s="36">
        <v>123.23333333333333</v>
      </c>
      <c r="E229" s="36">
        <v>121.31666666666666</v>
      </c>
      <c r="F229" s="36">
        <v>119.03333333333333</v>
      </c>
      <c r="G229" s="36">
        <v>117.11666666666666</v>
      </c>
      <c r="H229" s="36">
        <v>125.51666666666667</v>
      </c>
      <c r="I229" s="36">
        <v>127.43333333333332</v>
      </c>
      <c r="J229" s="36">
        <v>129.71666666666667</v>
      </c>
      <c r="K229" s="31">
        <v>125.15</v>
      </c>
      <c r="L229" s="31">
        <v>120.95</v>
      </c>
      <c r="M229" s="31">
        <v>93.685469999999995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1004.05</v>
      </c>
      <c r="D230" s="36">
        <v>1011.9833333333332</v>
      </c>
      <c r="E230" s="36">
        <v>993.51666666666642</v>
      </c>
      <c r="F230" s="36">
        <v>982.98333333333323</v>
      </c>
      <c r="G230" s="36">
        <v>964.51666666666642</v>
      </c>
      <c r="H230" s="36">
        <v>1022.5166666666664</v>
      </c>
      <c r="I230" s="36">
        <v>1040.9833333333333</v>
      </c>
      <c r="J230" s="36">
        <v>1051.5166666666664</v>
      </c>
      <c r="K230" s="31">
        <v>1030.45</v>
      </c>
      <c r="L230" s="31">
        <v>1001.45</v>
      </c>
      <c r="M230" s="31">
        <v>0.38585000000000003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625.70000000000005</v>
      </c>
      <c r="D231" s="36">
        <v>629.58333333333337</v>
      </c>
      <c r="E231" s="36">
        <v>617.61666666666679</v>
      </c>
      <c r="F231" s="36">
        <v>609.53333333333342</v>
      </c>
      <c r="G231" s="36">
        <v>597.56666666666683</v>
      </c>
      <c r="H231" s="36">
        <v>637.66666666666674</v>
      </c>
      <c r="I231" s="36">
        <v>649.63333333333321</v>
      </c>
      <c r="J231" s="36">
        <v>657.7166666666667</v>
      </c>
      <c r="K231" s="31">
        <v>641.54999999999995</v>
      </c>
      <c r="L231" s="31">
        <v>621.5</v>
      </c>
      <c r="M231" s="31">
        <v>3.15036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254.2</v>
      </c>
      <c r="D232" s="36">
        <v>252.15</v>
      </c>
      <c r="E232" s="36">
        <v>247.45</v>
      </c>
      <c r="F232" s="36">
        <v>240.7</v>
      </c>
      <c r="G232" s="36">
        <v>235.99999999999997</v>
      </c>
      <c r="H232" s="36">
        <v>258.89999999999998</v>
      </c>
      <c r="I232" s="36">
        <v>263.60000000000002</v>
      </c>
      <c r="J232" s="36">
        <v>270.35000000000002</v>
      </c>
      <c r="K232" s="31">
        <v>256.85000000000002</v>
      </c>
      <c r="L232" s="31">
        <v>245.4</v>
      </c>
      <c r="M232" s="31">
        <v>57.810859999999998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197</v>
      </c>
      <c r="D233" s="36">
        <v>197.31666666666669</v>
      </c>
      <c r="E233" s="36">
        <v>193.68333333333339</v>
      </c>
      <c r="F233" s="36">
        <v>190.3666666666667</v>
      </c>
      <c r="G233" s="36">
        <v>186.73333333333341</v>
      </c>
      <c r="H233" s="36">
        <v>200.63333333333338</v>
      </c>
      <c r="I233" s="36">
        <v>204.26666666666665</v>
      </c>
      <c r="J233" s="36">
        <v>207.58333333333337</v>
      </c>
      <c r="K233" s="31">
        <v>200.95</v>
      </c>
      <c r="L233" s="31">
        <v>194</v>
      </c>
      <c r="M233" s="31">
        <v>164.20572999999999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82</v>
      </c>
      <c r="D234" s="36">
        <v>82.816666666666663</v>
      </c>
      <c r="E234" s="36">
        <v>80.883333333333326</v>
      </c>
      <c r="F234" s="36">
        <v>79.766666666666666</v>
      </c>
      <c r="G234" s="36">
        <v>77.833333333333329</v>
      </c>
      <c r="H234" s="36">
        <v>83.933333333333323</v>
      </c>
      <c r="I234" s="36">
        <v>85.86666666666666</v>
      </c>
      <c r="J234" s="36">
        <v>86.98333333333332</v>
      </c>
      <c r="K234" s="31">
        <v>84.75</v>
      </c>
      <c r="L234" s="31">
        <v>81.7</v>
      </c>
      <c r="M234" s="31">
        <v>85.935569999999998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2601.9</v>
      </c>
      <c r="D235" s="36">
        <v>2605.2999999999997</v>
      </c>
      <c r="E235" s="36">
        <v>2574.5999999999995</v>
      </c>
      <c r="F235" s="36">
        <v>2547.2999999999997</v>
      </c>
      <c r="G235" s="36">
        <v>2516.5999999999995</v>
      </c>
      <c r="H235" s="36">
        <v>2632.5999999999995</v>
      </c>
      <c r="I235" s="36">
        <v>2663.2999999999993</v>
      </c>
      <c r="J235" s="36">
        <v>2690.5999999999995</v>
      </c>
      <c r="K235" s="31">
        <v>2636</v>
      </c>
      <c r="L235" s="31">
        <v>2578</v>
      </c>
      <c r="M235" s="31">
        <v>2.2450100000000002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410.05</v>
      </c>
      <c r="D236" s="36">
        <v>410.45</v>
      </c>
      <c r="E236" s="36">
        <v>406.09999999999997</v>
      </c>
      <c r="F236" s="36">
        <v>402.15</v>
      </c>
      <c r="G236" s="36">
        <v>397.79999999999995</v>
      </c>
      <c r="H236" s="36">
        <v>414.4</v>
      </c>
      <c r="I236" s="36">
        <v>418.75</v>
      </c>
      <c r="J236" s="36">
        <v>422.7</v>
      </c>
      <c r="K236" s="31">
        <v>414.8</v>
      </c>
      <c r="L236" s="31">
        <v>406.5</v>
      </c>
      <c r="M236" s="31">
        <v>17.27843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143.85</v>
      </c>
      <c r="D237" s="36">
        <v>145.31666666666666</v>
      </c>
      <c r="E237" s="36">
        <v>141.83333333333331</v>
      </c>
      <c r="F237" s="36">
        <v>139.81666666666666</v>
      </c>
      <c r="G237" s="36">
        <v>136.33333333333331</v>
      </c>
      <c r="H237" s="36">
        <v>147.33333333333331</v>
      </c>
      <c r="I237" s="36">
        <v>150.81666666666666</v>
      </c>
      <c r="J237" s="36">
        <v>152.83333333333331</v>
      </c>
      <c r="K237" s="31">
        <v>148.80000000000001</v>
      </c>
      <c r="L237" s="31">
        <v>143.30000000000001</v>
      </c>
      <c r="M237" s="31">
        <v>200.91497000000001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434.5</v>
      </c>
      <c r="D238" s="36">
        <v>434.43333333333334</v>
      </c>
      <c r="E238" s="36">
        <v>429.26666666666665</v>
      </c>
      <c r="F238" s="36">
        <v>424.0333333333333</v>
      </c>
      <c r="G238" s="36">
        <v>418.86666666666662</v>
      </c>
      <c r="H238" s="36">
        <v>439.66666666666669</v>
      </c>
      <c r="I238" s="36">
        <v>444.83333333333331</v>
      </c>
      <c r="J238" s="36">
        <v>450.06666666666672</v>
      </c>
      <c r="K238" s="31">
        <v>439.6</v>
      </c>
      <c r="L238" s="31">
        <v>429.2</v>
      </c>
      <c r="M238" s="31">
        <v>22.27045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117.7</v>
      </c>
      <c r="D239" s="36">
        <v>117.76666666666665</v>
      </c>
      <c r="E239" s="36">
        <v>115.5333333333333</v>
      </c>
      <c r="F239" s="36">
        <v>113.36666666666665</v>
      </c>
      <c r="G239" s="36">
        <v>111.1333333333333</v>
      </c>
      <c r="H239" s="36">
        <v>119.93333333333331</v>
      </c>
      <c r="I239" s="36">
        <v>122.16666666666666</v>
      </c>
      <c r="J239" s="36">
        <v>124.33333333333331</v>
      </c>
      <c r="K239" s="31">
        <v>120</v>
      </c>
      <c r="L239" s="31">
        <v>115.6</v>
      </c>
      <c r="M239" s="31">
        <v>472.72167999999999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42.25</v>
      </c>
      <c r="D240" s="36">
        <v>42.066666666666663</v>
      </c>
      <c r="E240" s="36">
        <v>41.033333333333324</v>
      </c>
      <c r="F240" s="36">
        <v>39.816666666666663</v>
      </c>
      <c r="G240" s="36">
        <v>38.783333333333324</v>
      </c>
      <c r="H240" s="36">
        <v>43.283333333333324</v>
      </c>
      <c r="I240" s="36">
        <v>44.316666666666656</v>
      </c>
      <c r="J240" s="36">
        <v>45.533333333333324</v>
      </c>
      <c r="K240" s="31">
        <v>43.1</v>
      </c>
      <c r="L240" s="31">
        <v>40.85</v>
      </c>
      <c r="M240" s="31">
        <v>646.95687999999996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715.1</v>
      </c>
      <c r="D241" s="36">
        <v>717.70000000000016</v>
      </c>
      <c r="E241" s="36">
        <v>706.45000000000027</v>
      </c>
      <c r="F241" s="36">
        <v>697.80000000000007</v>
      </c>
      <c r="G241" s="36">
        <v>686.55000000000018</v>
      </c>
      <c r="H241" s="36">
        <v>726.35000000000036</v>
      </c>
      <c r="I241" s="36">
        <v>737.60000000000014</v>
      </c>
      <c r="J241" s="36">
        <v>746.25000000000045</v>
      </c>
      <c r="K241" s="31">
        <v>728.95</v>
      </c>
      <c r="L241" s="31">
        <v>709.05</v>
      </c>
      <c r="M241" s="31">
        <v>28.261600000000001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76.150000000000006</v>
      </c>
      <c r="D242" s="36">
        <v>76.38333333333334</v>
      </c>
      <c r="E242" s="36">
        <v>75.566666666666677</v>
      </c>
      <c r="F242" s="36">
        <v>74.983333333333334</v>
      </c>
      <c r="G242" s="36">
        <v>74.166666666666671</v>
      </c>
      <c r="H242" s="36">
        <v>76.966666666666683</v>
      </c>
      <c r="I242" s="36">
        <v>77.783333333333346</v>
      </c>
      <c r="J242" s="36">
        <v>78.366666666666688</v>
      </c>
      <c r="K242" s="31">
        <v>77.2</v>
      </c>
      <c r="L242" s="31">
        <v>75.8</v>
      </c>
      <c r="M242" s="31">
        <v>280.21269000000001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1514.3</v>
      </c>
      <c r="D243" s="36">
        <v>1527.7333333333333</v>
      </c>
      <c r="E243" s="36">
        <v>1496.6166666666668</v>
      </c>
      <c r="F243" s="36">
        <v>1478.9333333333334</v>
      </c>
      <c r="G243" s="36">
        <v>1447.8166666666668</v>
      </c>
      <c r="H243" s="36">
        <v>1545.4166666666667</v>
      </c>
      <c r="I243" s="36">
        <v>1576.5333333333331</v>
      </c>
      <c r="J243" s="36">
        <v>1594.2166666666667</v>
      </c>
      <c r="K243" s="31">
        <v>1558.85</v>
      </c>
      <c r="L243" s="31">
        <v>1510.05</v>
      </c>
      <c r="M243" s="31">
        <v>0.74085999999999996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403.85</v>
      </c>
      <c r="D244" s="36">
        <v>403.11666666666662</v>
      </c>
      <c r="E244" s="36">
        <v>399.88333333333321</v>
      </c>
      <c r="F244" s="36">
        <v>395.91666666666657</v>
      </c>
      <c r="G244" s="36">
        <v>392.68333333333317</v>
      </c>
      <c r="H244" s="36">
        <v>407.08333333333326</v>
      </c>
      <c r="I244" s="36">
        <v>410.31666666666672</v>
      </c>
      <c r="J244" s="36">
        <v>414.2833333333333</v>
      </c>
      <c r="K244" s="31">
        <v>406.35</v>
      </c>
      <c r="L244" s="31">
        <v>399.15</v>
      </c>
      <c r="M244" s="31">
        <v>23.805520000000001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185.95</v>
      </c>
      <c r="D245" s="36">
        <v>186.2166666666667</v>
      </c>
      <c r="E245" s="36">
        <v>184.03333333333339</v>
      </c>
      <c r="F245" s="36">
        <v>182.1166666666667</v>
      </c>
      <c r="G245" s="36">
        <v>179.93333333333339</v>
      </c>
      <c r="H245" s="36">
        <v>188.13333333333338</v>
      </c>
      <c r="I245" s="36">
        <v>190.31666666666666</v>
      </c>
      <c r="J245" s="36">
        <v>192.23333333333338</v>
      </c>
      <c r="K245" s="31">
        <v>188.4</v>
      </c>
      <c r="L245" s="31">
        <v>184.3</v>
      </c>
      <c r="M245" s="31">
        <v>32.179740000000002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1506.6</v>
      </c>
      <c r="D246" s="36">
        <v>1506.2</v>
      </c>
      <c r="E246" s="36">
        <v>1486.9</v>
      </c>
      <c r="F246" s="36">
        <v>1467.2</v>
      </c>
      <c r="G246" s="36">
        <v>1447.9</v>
      </c>
      <c r="H246" s="36">
        <v>1525.9</v>
      </c>
      <c r="I246" s="36">
        <v>1545.1999999999998</v>
      </c>
      <c r="J246" s="36">
        <v>1564.9</v>
      </c>
      <c r="K246" s="31">
        <v>1525.5</v>
      </c>
      <c r="L246" s="31">
        <v>1486.5</v>
      </c>
      <c r="M246" s="31">
        <v>34.579039999999999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20.100000000000001</v>
      </c>
      <c r="D247" s="36">
        <v>20.166666666666668</v>
      </c>
      <c r="E247" s="36">
        <v>19.883333333333336</v>
      </c>
      <c r="F247" s="36">
        <v>19.666666666666668</v>
      </c>
      <c r="G247" s="36">
        <v>19.383333333333336</v>
      </c>
      <c r="H247" s="36">
        <v>20.383333333333336</v>
      </c>
      <c r="I247" s="36">
        <v>20.666666666666668</v>
      </c>
      <c r="J247" s="36">
        <v>20.883333333333336</v>
      </c>
      <c r="K247" s="31">
        <v>20.45</v>
      </c>
      <c r="L247" s="31">
        <v>19.95</v>
      </c>
      <c r="M247" s="31">
        <v>141.10113000000001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4692.7</v>
      </c>
      <c r="D248" s="36">
        <v>4668.7</v>
      </c>
      <c r="E248" s="36">
        <v>4607.3999999999996</v>
      </c>
      <c r="F248" s="36">
        <v>4522.0999999999995</v>
      </c>
      <c r="G248" s="36">
        <v>4460.7999999999993</v>
      </c>
      <c r="H248" s="36">
        <v>4754</v>
      </c>
      <c r="I248" s="36">
        <v>4815.3000000000011</v>
      </c>
      <c r="J248" s="36">
        <v>4900.6000000000004</v>
      </c>
      <c r="K248" s="31">
        <v>4730</v>
      </c>
      <c r="L248" s="31">
        <v>4583.3999999999996</v>
      </c>
      <c r="M248" s="31">
        <v>2.6781199999999998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1453.95</v>
      </c>
      <c r="D249" s="36">
        <v>1454.2833333333335</v>
      </c>
      <c r="E249" s="36">
        <v>1441.666666666667</v>
      </c>
      <c r="F249" s="36">
        <v>1429.3833333333334</v>
      </c>
      <c r="G249" s="36">
        <v>1416.7666666666669</v>
      </c>
      <c r="H249" s="36">
        <v>1466.5666666666671</v>
      </c>
      <c r="I249" s="36">
        <v>1479.1833333333334</v>
      </c>
      <c r="J249" s="36">
        <v>1491.4666666666672</v>
      </c>
      <c r="K249" s="31">
        <v>1466.9</v>
      </c>
      <c r="L249" s="31">
        <v>1442</v>
      </c>
      <c r="M249" s="31">
        <v>51.23039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3041.85</v>
      </c>
      <c r="D250" s="36">
        <v>3020.7166666666667</v>
      </c>
      <c r="E250" s="36">
        <v>2989.1333333333332</v>
      </c>
      <c r="F250" s="36">
        <v>2936.4166666666665</v>
      </c>
      <c r="G250" s="36">
        <v>2904.833333333333</v>
      </c>
      <c r="H250" s="36">
        <v>3073.4333333333334</v>
      </c>
      <c r="I250" s="36">
        <v>3105.0166666666664</v>
      </c>
      <c r="J250" s="36">
        <v>3157.7333333333336</v>
      </c>
      <c r="K250" s="31">
        <v>3052.3</v>
      </c>
      <c r="L250" s="31">
        <v>2968</v>
      </c>
      <c r="M250" s="31">
        <v>0.31694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746.65</v>
      </c>
      <c r="D251" s="36">
        <v>750.19999999999993</v>
      </c>
      <c r="E251" s="36">
        <v>736.44999999999982</v>
      </c>
      <c r="F251" s="36">
        <v>726.24999999999989</v>
      </c>
      <c r="G251" s="36">
        <v>712.49999999999977</v>
      </c>
      <c r="H251" s="36">
        <v>760.39999999999986</v>
      </c>
      <c r="I251" s="36">
        <v>774.15000000000009</v>
      </c>
      <c r="J251" s="36">
        <v>784.34999999999991</v>
      </c>
      <c r="K251" s="31">
        <v>763.95</v>
      </c>
      <c r="L251" s="31">
        <v>740</v>
      </c>
      <c r="M251" s="31">
        <v>2.74282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2836.1</v>
      </c>
      <c r="D252" s="36">
        <v>2826.0166666666664</v>
      </c>
      <c r="E252" s="36">
        <v>2793.083333333333</v>
      </c>
      <c r="F252" s="36">
        <v>2750.0666666666666</v>
      </c>
      <c r="G252" s="36">
        <v>2717.1333333333332</v>
      </c>
      <c r="H252" s="36">
        <v>2869.0333333333328</v>
      </c>
      <c r="I252" s="36">
        <v>2901.9666666666662</v>
      </c>
      <c r="J252" s="36">
        <v>2944.9833333333327</v>
      </c>
      <c r="K252" s="31">
        <v>2858.95</v>
      </c>
      <c r="L252" s="31">
        <v>2783</v>
      </c>
      <c r="M252" s="31">
        <v>4.6552100000000003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1144.5999999999999</v>
      </c>
      <c r="D253" s="36">
        <v>1147.5833333333333</v>
      </c>
      <c r="E253" s="36">
        <v>1133.3166666666666</v>
      </c>
      <c r="F253" s="36">
        <v>1122.0333333333333</v>
      </c>
      <c r="G253" s="36">
        <v>1107.7666666666667</v>
      </c>
      <c r="H253" s="36">
        <v>1158.8666666666666</v>
      </c>
      <c r="I253" s="36">
        <v>1173.1333333333334</v>
      </c>
      <c r="J253" s="36">
        <v>1184.4166666666665</v>
      </c>
      <c r="K253" s="31">
        <v>1161.8499999999999</v>
      </c>
      <c r="L253" s="31">
        <v>1136.3</v>
      </c>
      <c r="M253" s="31">
        <v>2.05227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37.299999999999997</v>
      </c>
      <c r="D254" s="36">
        <v>37.35</v>
      </c>
      <c r="E254" s="36">
        <v>36.700000000000003</v>
      </c>
      <c r="F254" s="36">
        <v>36.1</v>
      </c>
      <c r="G254" s="36">
        <v>35.450000000000003</v>
      </c>
      <c r="H254" s="36">
        <v>37.950000000000003</v>
      </c>
      <c r="I254" s="36">
        <v>38.599999999999994</v>
      </c>
      <c r="J254" s="36">
        <v>39.200000000000003</v>
      </c>
      <c r="K254" s="31">
        <v>38</v>
      </c>
      <c r="L254" s="31">
        <v>36.75</v>
      </c>
      <c r="M254" s="31">
        <v>222.08785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451.75</v>
      </c>
      <c r="D255" s="36">
        <v>453.2166666666667</v>
      </c>
      <c r="E255" s="36">
        <v>448.63333333333338</v>
      </c>
      <c r="F255" s="36">
        <v>445.51666666666671</v>
      </c>
      <c r="G255" s="36">
        <v>440.93333333333339</v>
      </c>
      <c r="H255" s="36">
        <v>456.33333333333337</v>
      </c>
      <c r="I255" s="36">
        <v>460.91666666666663</v>
      </c>
      <c r="J255" s="36">
        <v>464.03333333333336</v>
      </c>
      <c r="K255" s="31">
        <v>457.8</v>
      </c>
      <c r="L255" s="31">
        <v>450.1</v>
      </c>
      <c r="M255" s="31">
        <v>121.36292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272.10000000000002</v>
      </c>
      <c r="D256" s="36">
        <v>273.06666666666666</v>
      </c>
      <c r="E256" s="36">
        <v>269.13333333333333</v>
      </c>
      <c r="F256" s="36">
        <v>266.16666666666669</v>
      </c>
      <c r="G256" s="36">
        <v>262.23333333333335</v>
      </c>
      <c r="H256" s="36">
        <v>276.0333333333333</v>
      </c>
      <c r="I256" s="36">
        <v>279.96666666666658</v>
      </c>
      <c r="J256" s="36">
        <v>282.93333333333328</v>
      </c>
      <c r="K256" s="31">
        <v>277</v>
      </c>
      <c r="L256" s="31">
        <v>270.10000000000002</v>
      </c>
      <c r="M256" s="31">
        <v>9.6536000000000008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1476</v>
      </c>
      <c r="D257" s="36">
        <v>1471.1000000000001</v>
      </c>
      <c r="E257" s="36">
        <v>1452.3000000000002</v>
      </c>
      <c r="F257" s="36">
        <v>1428.6000000000001</v>
      </c>
      <c r="G257" s="36">
        <v>1409.8000000000002</v>
      </c>
      <c r="H257" s="36">
        <v>1494.8000000000002</v>
      </c>
      <c r="I257" s="36">
        <v>1513.6</v>
      </c>
      <c r="J257" s="36">
        <v>1537.3000000000002</v>
      </c>
      <c r="K257" s="31">
        <v>1489.9</v>
      </c>
      <c r="L257" s="31">
        <v>1447.4</v>
      </c>
      <c r="M257" s="31">
        <v>1.0189699999999999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3769.45</v>
      </c>
      <c r="D258" s="36">
        <v>3747.85</v>
      </c>
      <c r="E258" s="36">
        <v>3695.7</v>
      </c>
      <c r="F258" s="36">
        <v>3621.95</v>
      </c>
      <c r="G258" s="36">
        <v>3569.7999999999997</v>
      </c>
      <c r="H258" s="36">
        <v>3821.6</v>
      </c>
      <c r="I258" s="36">
        <v>3873.7500000000005</v>
      </c>
      <c r="J258" s="36">
        <v>3947.5</v>
      </c>
      <c r="K258" s="31">
        <v>3800</v>
      </c>
      <c r="L258" s="31">
        <v>3674.1</v>
      </c>
      <c r="M258" s="31">
        <v>2.3479899999999998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111.95</v>
      </c>
      <c r="D259" s="36">
        <v>112.53333333333335</v>
      </c>
      <c r="E259" s="36">
        <v>111.06666666666669</v>
      </c>
      <c r="F259" s="36">
        <v>110.18333333333335</v>
      </c>
      <c r="G259" s="36">
        <v>108.7166666666667</v>
      </c>
      <c r="H259" s="36">
        <v>113.41666666666669</v>
      </c>
      <c r="I259" s="36">
        <v>114.88333333333335</v>
      </c>
      <c r="J259" s="36">
        <v>115.76666666666668</v>
      </c>
      <c r="K259" s="31">
        <v>114</v>
      </c>
      <c r="L259" s="31">
        <v>111.65</v>
      </c>
      <c r="M259" s="31">
        <v>13.968360000000001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1264.3499999999999</v>
      </c>
      <c r="D260" s="36">
        <v>1269.4666666666665</v>
      </c>
      <c r="E260" s="36">
        <v>1245.9333333333329</v>
      </c>
      <c r="F260" s="36">
        <v>1227.5166666666664</v>
      </c>
      <c r="G260" s="36">
        <v>1203.9833333333329</v>
      </c>
      <c r="H260" s="36">
        <v>1287.883333333333</v>
      </c>
      <c r="I260" s="36">
        <v>1311.4166666666663</v>
      </c>
      <c r="J260" s="36">
        <v>1329.833333333333</v>
      </c>
      <c r="K260" s="31">
        <v>1293</v>
      </c>
      <c r="L260" s="31">
        <v>1251.05</v>
      </c>
      <c r="M260" s="31">
        <v>0.69167000000000001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541.6</v>
      </c>
      <c r="D261" s="36">
        <v>535.73333333333335</v>
      </c>
      <c r="E261" s="36">
        <v>527.41666666666674</v>
      </c>
      <c r="F261" s="36">
        <v>513.23333333333335</v>
      </c>
      <c r="G261" s="36">
        <v>504.91666666666674</v>
      </c>
      <c r="H261" s="36">
        <v>549.91666666666674</v>
      </c>
      <c r="I261" s="36">
        <v>558.23333333333335</v>
      </c>
      <c r="J261" s="36">
        <v>572.41666666666674</v>
      </c>
      <c r="K261" s="31">
        <v>544.04999999999995</v>
      </c>
      <c r="L261" s="31">
        <v>521.54999999999995</v>
      </c>
      <c r="M261" s="31">
        <v>22.275259999999999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677.9</v>
      </c>
      <c r="D262" s="36">
        <v>678.71666666666658</v>
      </c>
      <c r="E262" s="36">
        <v>673.48333333333312</v>
      </c>
      <c r="F262" s="36">
        <v>669.06666666666649</v>
      </c>
      <c r="G262" s="36">
        <v>663.83333333333303</v>
      </c>
      <c r="H262" s="36">
        <v>683.13333333333321</v>
      </c>
      <c r="I262" s="36">
        <v>688.36666666666656</v>
      </c>
      <c r="J262" s="36">
        <v>692.7833333333333</v>
      </c>
      <c r="K262" s="31">
        <v>683.95</v>
      </c>
      <c r="L262" s="31">
        <v>674.3</v>
      </c>
      <c r="M262" s="31">
        <v>38.789929999999998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330.9</v>
      </c>
      <c r="D263" s="36">
        <v>332.61666666666662</v>
      </c>
      <c r="E263" s="36">
        <v>327.28333333333325</v>
      </c>
      <c r="F263" s="36">
        <v>323.66666666666663</v>
      </c>
      <c r="G263" s="36">
        <v>318.33333333333326</v>
      </c>
      <c r="H263" s="36">
        <v>336.23333333333323</v>
      </c>
      <c r="I263" s="36">
        <v>341.56666666666661</v>
      </c>
      <c r="J263" s="36">
        <v>345.18333333333322</v>
      </c>
      <c r="K263" s="31">
        <v>337.95</v>
      </c>
      <c r="L263" s="31">
        <v>329</v>
      </c>
      <c r="M263" s="31">
        <v>0.36804999999999999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876.95</v>
      </c>
      <c r="D264" s="36">
        <v>862.73333333333323</v>
      </c>
      <c r="E264" s="36">
        <v>831.76666666666642</v>
      </c>
      <c r="F264" s="36">
        <v>786.58333333333314</v>
      </c>
      <c r="G264" s="36">
        <v>755.61666666666633</v>
      </c>
      <c r="H264" s="36">
        <v>907.91666666666652</v>
      </c>
      <c r="I264" s="36">
        <v>938.88333333333344</v>
      </c>
      <c r="J264" s="36">
        <v>984.06666666666661</v>
      </c>
      <c r="K264" s="31">
        <v>893.7</v>
      </c>
      <c r="L264" s="31">
        <v>817.55</v>
      </c>
      <c r="M264" s="31">
        <v>15.800979999999999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394.15</v>
      </c>
      <c r="D265" s="36">
        <v>386.01666666666665</v>
      </c>
      <c r="E265" s="36">
        <v>377.0333333333333</v>
      </c>
      <c r="F265" s="36">
        <v>359.91666666666663</v>
      </c>
      <c r="G265" s="36">
        <v>350.93333333333328</v>
      </c>
      <c r="H265" s="36">
        <v>403.13333333333333</v>
      </c>
      <c r="I265" s="36">
        <v>412.11666666666667</v>
      </c>
      <c r="J265" s="36">
        <v>429.23333333333335</v>
      </c>
      <c r="K265" s="31">
        <v>395</v>
      </c>
      <c r="L265" s="31">
        <v>368.9</v>
      </c>
      <c r="M265" s="31">
        <v>41.461860000000001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87.15</v>
      </c>
      <c r="D266" s="36">
        <v>87.166666666666671</v>
      </c>
      <c r="E266" s="36">
        <v>86.283333333333346</v>
      </c>
      <c r="F266" s="36">
        <v>85.416666666666671</v>
      </c>
      <c r="G266" s="36">
        <v>84.533333333333346</v>
      </c>
      <c r="H266" s="36">
        <v>88.033333333333346</v>
      </c>
      <c r="I266" s="36">
        <v>88.916666666666671</v>
      </c>
      <c r="J266" s="36">
        <v>89.783333333333346</v>
      </c>
      <c r="K266" s="31">
        <v>88.05</v>
      </c>
      <c r="L266" s="31">
        <v>86.3</v>
      </c>
      <c r="M266" s="31">
        <v>37.352930000000001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415.2</v>
      </c>
      <c r="D267" s="36">
        <v>417.88333333333338</v>
      </c>
      <c r="E267" s="36">
        <v>410.31666666666678</v>
      </c>
      <c r="F267" s="36">
        <v>405.43333333333339</v>
      </c>
      <c r="G267" s="36">
        <v>397.86666666666679</v>
      </c>
      <c r="H267" s="36">
        <v>422.76666666666677</v>
      </c>
      <c r="I267" s="36">
        <v>430.33333333333337</v>
      </c>
      <c r="J267" s="36">
        <v>435.21666666666675</v>
      </c>
      <c r="K267" s="31">
        <v>425.45</v>
      </c>
      <c r="L267" s="31">
        <v>413</v>
      </c>
      <c r="M267" s="31">
        <v>46.458689999999997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821.7</v>
      </c>
      <c r="D268" s="36">
        <v>820.63333333333333</v>
      </c>
      <c r="E268" s="36">
        <v>815.26666666666665</v>
      </c>
      <c r="F268" s="36">
        <v>808.83333333333337</v>
      </c>
      <c r="G268" s="36">
        <v>803.4666666666667</v>
      </c>
      <c r="H268" s="36">
        <v>827.06666666666661</v>
      </c>
      <c r="I268" s="36">
        <v>832.43333333333317</v>
      </c>
      <c r="J268" s="36">
        <v>838.86666666666656</v>
      </c>
      <c r="K268" s="31">
        <v>826</v>
      </c>
      <c r="L268" s="31">
        <v>814.2</v>
      </c>
      <c r="M268" s="31">
        <v>13.38828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556.85</v>
      </c>
      <c r="D269" s="36">
        <v>558.80000000000007</v>
      </c>
      <c r="E269" s="36">
        <v>553.05000000000018</v>
      </c>
      <c r="F269" s="36">
        <v>549.25000000000011</v>
      </c>
      <c r="G269" s="36">
        <v>543.50000000000023</v>
      </c>
      <c r="H269" s="36">
        <v>562.60000000000014</v>
      </c>
      <c r="I269" s="36">
        <v>568.34999999999991</v>
      </c>
      <c r="J269" s="36">
        <v>572.15000000000009</v>
      </c>
      <c r="K269" s="31">
        <v>564.54999999999995</v>
      </c>
      <c r="L269" s="31">
        <v>555</v>
      </c>
      <c r="M269" s="31">
        <v>15.482239999999999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440.85</v>
      </c>
      <c r="D270" s="36">
        <v>438.9666666666667</v>
      </c>
      <c r="E270" s="36">
        <v>433.53333333333342</v>
      </c>
      <c r="F270" s="36">
        <v>426.2166666666667</v>
      </c>
      <c r="G270" s="36">
        <v>420.78333333333342</v>
      </c>
      <c r="H270" s="36">
        <v>446.28333333333342</v>
      </c>
      <c r="I270" s="36">
        <v>451.7166666666667</v>
      </c>
      <c r="J270" s="36">
        <v>459.03333333333342</v>
      </c>
      <c r="K270" s="31">
        <v>444.4</v>
      </c>
      <c r="L270" s="31">
        <v>431.65</v>
      </c>
      <c r="M270" s="31">
        <v>6.35656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458.7</v>
      </c>
      <c r="D271" s="36">
        <v>461.5</v>
      </c>
      <c r="E271" s="36">
        <v>453</v>
      </c>
      <c r="F271" s="36">
        <v>447.3</v>
      </c>
      <c r="G271" s="36">
        <v>438.8</v>
      </c>
      <c r="H271" s="36">
        <v>467.2</v>
      </c>
      <c r="I271" s="36">
        <v>475.7</v>
      </c>
      <c r="J271" s="36">
        <v>481.4</v>
      </c>
      <c r="K271" s="31">
        <v>470</v>
      </c>
      <c r="L271" s="31">
        <v>455.8</v>
      </c>
      <c r="M271" s="31">
        <v>2.5699700000000001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772</v>
      </c>
      <c r="D272" s="36">
        <v>768.2833333333333</v>
      </c>
      <c r="E272" s="36">
        <v>756.71666666666658</v>
      </c>
      <c r="F272" s="36">
        <v>741.43333333333328</v>
      </c>
      <c r="G272" s="36">
        <v>729.86666666666656</v>
      </c>
      <c r="H272" s="36">
        <v>783.56666666666661</v>
      </c>
      <c r="I272" s="36">
        <v>795.13333333333321</v>
      </c>
      <c r="J272" s="36">
        <v>810.41666666666663</v>
      </c>
      <c r="K272" s="31">
        <v>779.85</v>
      </c>
      <c r="L272" s="31">
        <v>753</v>
      </c>
      <c r="M272" s="31">
        <v>5.2013699999999998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442.35</v>
      </c>
      <c r="D273" s="36">
        <v>442.83333333333331</v>
      </c>
      <c r="E273" s="36">
        <v>437.66666666666663</v>
      </c>
      <c r="F273" s="36">
        <v>432.98333333333329</v>
      </c>
      <c r="G273" s="36">
        <v>427.81666666666661</v>
      </c>
      <c r="H273" s="36">
        <v>447.51666666666665</v>
      </c>
      <c r="I273" s="36">
        <v>452.68333333333328</v>
      </c>
      <c r="J273" s="36">
        <v>457.36666666666667</v>
      </c>
      <c r="K273" s="31">
        <v>448</v>
      </c>
      <c r="L273" s="31">
        <v>438.15</v>
      </c>
      <c r="M273" s="31">
        <v>6.8086500000000001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860.25</v>
      </c>
      <c r="D274" s="36">
        <v>864.41666666666663</v>
      </c>
      <c r="E274" s="36">
        <v>852.83333333333326</v>
      </c>
      <c r="F274" s="36">
        <v>845.41666666666663</v>
      </c>
      <c r="G274" s="36">
        <v>833.83333333333326</v>
      </c>
      <c r="H274" s="36">
        <v>871.83333333333326</v>
      </c>
      <c r="I274" s="36">
        <v>883.41666666666652</v>
      </c>
      <c r="J274" s="36">
        <v>890.83333333333326</v>
      </c>
      <c r="K274" s="31">
        <v>876</v>
      </c>
      <c r="L274" s="31">
        <v>857</v>
      </c>
      <c r="M274" s="31">
        <v>1.6608099999999999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1389.45</v>
      </c>
      <c r="D275" s="36">
        <v>1387.95</v>
      </c>
      <c r="E275" s="36">
        <v>1378.1000000000001</v>
      </c>
      <c r="F275" s="36">
        <v>1366.75</v>
      </c>
      <c r="G275" s="36">
        <v>1356.9</v>
      </c>
      <c r="H275" s="36">
        <v>1399.3000000000002</v>
      </c>
      <c r="I275" s="36">
        <v>1409.15</v>
      </c>
      <c r="J275" s="36">
        <v>1420.5000000000002</v>
      </c>
      <c r="K275" s="31">
        <v>1397.8</v>
      </c>
      <c r="L275" s="31">
        <v>1376.6</v>
      </c>
      <c r="M275" s="31">
        <v>0.77356999999999998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701.2</v>
      </c>
      <c r="D276" s="36">
        <v>700.73333333333323</v>
      </c>
      <c r="E276" s="36">
        <v>693.51666666666642</v>
      </c>
      <c r="F276" s="36">
        <v>685.83333333333314</v>
      </c>
      <c r="G276" s="36">
        <v>678.61666666666633</v>
      </c>
      <c r="H276" s="36">
        <v>708.41666666666652</v>
      </c>
      <c r="I276" s="36">
        <v>715.63333333333344</v>
      </c>
      <c r="J276" s="36">
        <v>723.31666666666661</v>
      </c>
      <c r="K276" s="31">
        <v>707.95</v>
      </c>
      <c r="L276" s="31">
        <v>693.05</v>
      </c>
      <c r="M276" s="31">
        <v>2.0838999999999999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337.15</v>
      </c>
      <c r="D277" s="36">
        <v>337.71666666666664</v>
      </c>
      <c r="E277" s="36">
        <v>334.43333333333328</v>
      </c>
      <c r="F277" s="36">
        <v>331.71666666666664</v>
      </c>
      <c r="G277" s="36">
        <v>328.43333333333328</v>
      </c>
      <c r="H277" s="36">
        <v>340.43333333333328</v>
      </c>
      <c r="I277" s="36">
        <v>343.7166666666667</v>
      </c>
      <c r="J277" s="36">
        <v>346.43333333333328</v>
      </c>
      <c r="K277" s="31">
        <v>341</v>
      </c>
      <c r="L277" s="31">
        <v>335</v>
      </c>
      <c r="M277" s="31">
        <v>16.167349999999999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322.5</v>
      </c>
      <c r="D278" s="36">
        <v>321.31666666666666</v>
      </c>
      <c r="E278" s="36">
        <v>319.0333333333333</v>
      </c>
      <c r="F278" s="36">
        <v>315.56666666666666</v>
      </c>
      <c r="G278" s="36">
        <v>313.2833333333333</v>
      </c>
      <c r="H278" s="36">
        <v>324.7833333333333</v>
      </c>
      <c r="I278" s="36">
        <v>327.06666666666672</v>
      </c>
      <c r="J278" s="36">
        <v>330.5333333333333</v>
      </c>
      <c r="K278" s="31">
        <v>323.60000000000002</v>
      </c>
      <c r="L278" s="31">
        <v>317.85000000000002</v>
      </c>
      <c r="M278" s="31">
        <v>2.7531500000000002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155.19999999999999</v>
      </c>
      <c r="D279" s="36">
        <v>155.18333333333331</v>
      </c>
      <c r="E279" s="36">
        <v>151.86666666666662</v>
      </c>
      <c r="F279" s="36">
        <v>148.5333333333333</v>
      </c>
      <c r="G279" s="36">
        <v>145.21666666666661</v>
      </c>
      <c r="H279" s="36">
        <v>158.51666666666662</v>
      </c>
      <c r="I279" s="36">
        <v>161.83333333333329</v>
      </c>
      <c r="J279" s="36">
        <v>165.16666666666663</v>
      </c>
      <c r="K279" s="31">
        <v>158.5</v>
      </c>
      <c r="L279" s="31">
        <v>151.85</v>
      </c>
      <c r="M279" s="31">
        <v>33.095460000000003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616.4</v>
      </c>
      <c r="D280" s="36">
        <v>613.91666666666663</v>
      </c>
      <c r="E280" s="36">
        <v>608.68333333333328</v>
      </c>
      <c r="F280" s="36">
        <v>600.9666666666667</v>
      </c>
      <c r="G280" s="36">
        <v>595.73333333333335</v>
      </c>
      <c r="H280" s="36">
        <v>621.63333333333321</v>
      </c>
      <c r="I280" s="36">
        <v>626.86666666666656</v>
      </c>
      <c r="J280" s="36">
        <v>634.58333333333314</v>
      </c>
      <c r="K280" s="31">
        <v>619.15</v>
      </c>
      <c r="L280" s="31">
        <v>606.20000000000005</v>
      </c>
      <c r="M280" s="31">
        <v>5.5969600000000002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2925.9</v>
      </c>
      <c r="D281" s="36">
        <v>2920.35</v>
      </c>
      <c r="E281" s="36">
        <v>2876.2</v>
      </c>
      <c r="F281" s="36">
        <v>2826.5</v>
      </c>
      <c r="G281" s="36">
        <v>2782.35</v>
      </c>
      <c r="H281" s="36">
        <v>2970.0499999999997</v>
      </c>
      <c r="I281" s="36">
        <v>3014.2000000000003</v>
      </c>
      <c r="J281" s="36">
        <v>3063.8999999999996</v>
      </c>
      <c r="K281" s="31">
        <v>2964.5</v>
      </c>
      <c r="L281" s="31">
        <v>2870.65</v>
      </c>
      <c r="M281" s="31">
        <v>2.5846399999999998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590.95000000000005</v>
      </c>
      <c r="D282" s="36">
        <v>588.33333333333337</v>
      </c>
      <c r="E282" s="36">
        <v>584.66666666666674</v>
      </c>
      <c r="F282" s="36">
        <v>578.38333333333333</v>
      </c>
      <c r="G282" s="36">
        <v>574.7166666666667</v>
      </c>
      <c r="H282" s="36">
        <v>594.61666666666679</v>
      </c>
      <c r="I282" s="36">
        <v>598.28333333333353</v>
      </c>
      <c r="J282" s="36">
        <v>604.56666666666683</v>
      </c>
      <c r="K282" s="31">
        <v>592</v>
      </c>
      <c r="L282" s="31">
        <v>582.04999999999995</v>
      </c>
      <c r="M282" s="31">
        <v>0.41311999999999999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530.15</v>
      </c>
      <c r="D283" s="36">
        <v>532.4</v>
      </c>
      <c r="E283" s="36">
        <v>522.79999999999995</v>
      </c>
      <c r="F283" s="36">
        <v>515.44999999999993</v>
      </c>
      <c r="G283" s="36">
        <v>505.84999999999991</v>
      </c>
      <c r="H283" s="36">
        <v>539.75</v>
      </c>
      <c r="I283" s="36">
        <v>549.35000000000014</v>
      </c>
      <c r="J283" s="36">
        <v>556.70000000000005</v>
      </c>
      <c r="K283" s="31">
        <v>542</v>
      </c>
      <c r="L283" s="31">
        <v>525.04999999999995</v>
      </c>
      <c r="M283" s="31">
        <v>2.0066799999999998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268.45</v>
      </c>
      <c r="D284" s="36">
        <v>270.76666666666665</v>
      </c>
      <c r="E284" s="36">
        <v>264.93333333333328</v>
      </c>
      <c r="F284" s="36">
        <v>261.41666666666663</v>
      </c>
      <c r="G284" s="36">
        <v>255.58333333333326</v>
      </c>
      <c r="H284" s="36">
        <v>274.2833333333333</v>
      </c>
      <c r="I284" s="36">
        <v>280.11666666666667</v>
      </c>
      <c r="J284" s="36">
        <v>283.63333333333333</v>
      </c>
      <c r="K284" s="31">
        <v>276.60000000000002</v>
      </c>
      <c r="L284" s="31">
        <v>267.25</v>
      </c>
      <c r="M284" s="31">
        <v>13.17083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1828.45</v>
      </c>
      <c r="D285" s="36">
        <v>1824.6499999999999</v>
      </c>
      <c r="E285" s="36">
        <v>1812.2999999999997</v>
      </c>
      <c r="F285" s="36">
        <v>1796.1499999999999</v>
      </c>
      <c r="G285" s="36">
        <v>1783.7999999999997</v>
      </c>
      <c r="H285" s="36">
        <v>1840.7999999999997</v>
      </c>
      <c r="I285" s="36">
        <v>1853.1499999999996</v>
      </c>
      <c r="J285" s="36">
        <v>1869.2999999999997</v>
      </c>
      <c r="K285" s="31">
        <v>1837</v>
      </c>
      <c r="L285" s="31">
        <v>1808.5</v>
      </c>
      <c r="M285" s="31">
        <v>55.71472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1478.15</v>
      </c>
      <c r="D286" s="36">
        <v>1485.3833333333332</v>
      </c>
      <c r="E286" s="36">
        <v>1464.7666666666664</v>
      </c>
      <c r="F286" s="36">
        <v>1451.3833333333332</v>
      </c>
      <c r="G286" s="36">
        <v>1430.7666666666664</v>
      </c>
      <c r="H286" s="36">
        <v>1498.7666666666664</v>
      </c>
      <c r="I286" s="36">
        <v>1519.3833333333332</v>
      </c>
      <c r="J286" s="36">
        <v>1532.7666666666664</v>
      </c>
      <c r="K286" s="31">
        <v>1506</v>
      </c>
      <c r="L286" s="31">
        <v>1472</v>
      </c>
      <c r="M286" s="31">
        <v>9.0983099999999997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350.25</v>
      </c>
      <c r="D287" s="36">
        <v>349.83333333333331</v>
      </c>
      <c r="E287" s="36">
        <v>346.66666666666663</v>
      </c>
      <c r="F287" s="36">
        <v>343.08333333333331</v>
      </c>
      <c r="G287" s="36">
        <v>339.91666666666663</v>
      </c>
      <c r="H287" s="36">
        <v>353.41666666666663</v>
      </c>
      <c r="I287" s="36">
        <v>356.58333333333326</v>
      </c>
      <c r="J287" s="36">
        <v>360.16666666666663</v>
      </c>
      <c r="K287" s="31">
        <v>353</v>
      </c>
      <c r="L287" s="31">
        <v>346.25</v>
      </c>
      <c r="M287" s="31">
        <v>4.2244200000000003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1991.05</v>
      </c>
      <c r="D288" s="36">
        <v>1986.5666666666666</v>
      </c>
      <c r="E288" s="36">
        <v>1973.2333333333331</v>
      </c>
      <c r="F288" s="36">
        <v>1955.4166666666665</v>
      </c>
      <c r="G288" s="36">
        <v>1942.083333333333</v>
      </c>
      <c r="H288" s="36">
        <v>2004.3833333333332</v>
      </c>
      <c r="I288" s="36">
        <v>2017.7166666666667</v>
      </c>
      <c r="J288" s="36">
        <v>2035.5333333333333</v>
      </c>
      <c r="K288" s="31">
        <v>1999.9</v>
      </c>
      <c r="L288" s="31">
        <v>1968.75</v>
      </c>
      <c r="M288" s="31">
        <v>1.84426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3413.7</v>
      </c>
      <c r="D289" s="36">
        <v>3427.85</v>
      </c>
      <c r="E289" s="36">
        <v>3359.2</v>
      </c>
      <c r="F289" s="36">
        <v>3304.7</v>
      </c>
      <c r="G289" s="36">
        <v>3236.0499999999997</v>
      </c>
      <c r="H289" s="36">
        <v>3482.35</v>
      </c>
      <c r="I289" s="36">
        <v>3551.0000000000005</v>
      </c>
      <c r="J289" s="36">
        <v>3605.5</v>
      </c>
      <c r="K289" s="31">
        <v>3496.5</v>
      </c>
      <c r="L289" s="31">
        <v>3373.35</v>
      </c>
      <c r="M289" s="31">
        <v>0.31678000000000001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154.55000000000001</v>
      </c>
      <c r="D290" s="36">
        <v>153.91666666666666</v>
      </c>
      <c r="E290" s="36">
        <v>152.33333333333331</v>
      </c>
      <c r="F290" s="36">
        <v>150.11666666666665</v>
      </c>
      <c r="G290" s="36">
        <v>148.5333333333333</v>
      </c>
      <c r="H290" s="36">
        <v>156.13333333333333</v>
      </c>
      <c r="I290" s="36">
        <v>157.71666666666664</v>
      </c>
      <c r="J290" s="36">
        <v>159.93333333333334</v>
      </c>
      <c r="K290" s="31">
        <v>155.5</v>
      </c>
      <c r="L290" s="31">
        <v>151.69999999999999</v>
      </c>
      <c r="M290" s="31">
        <v>54.016330000000004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4675.3</v>
      </c>
      <c r="D291" s="36">
        <v>4687.9833333333336</v>
      </c>
      <c r="E291" s="36">
        <v>4607.8666666666668</v>
      </c>
      <c r="F291" s="36">
        <v>4540.4333333333334</v>
      </c>
      <c r="G291" s="36">
        <v>4460.3166666666666</v>
      </c>
      <c r="H291" s="36">
        <v>4755.416666666667</v>
      </c>
      <c r="I291" s="36">
        <v>4835.5333333333338</v>
      </c>
      <c r="J291" s="36">
        <v>4902.9666666666672</v>
      </c>
      <c r="K291" s="31">
        <v>4768.1000000000004</v>
      </c>
      <c r="L291" s="31">
        <v>4620.55</v>
      </c>
      <c r="M291" s="31">
        <v>2.1163799999999999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13807.65</v>
      </c>
      <c r="D292" s="36">
        <v>13674.183333333334</v>
      </c>
      <c r="E292" s="36">
        <v>13483.466666666669</v>
      </c>
      <c r="F292" s="36">
        <v>13159.283333333335</v>
      </c>
      <c r="G292" s="36">
        <v>12968.566666666669</v>
      </c>
      <c r="H292" s="36">
        <v>13998.366666666669</v>
      </c>
      <c r="I292" s="36">
        <v>14189.083333333336</v>
      </c>
      <c r="J292" s="36">
        <v>14513.266666666668</v>
      </c>
      <c r="K292" s="31">
        <v>13864.9</v>
      </c>
      <c r="L292" s="31">
        <v>13350</v>
      </c>
      <c r="M292" s="31">
        <v>6.6519999999999996E-2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3315.45</v>
      </c>
      <c r="D293" s="36">
        <v>3306.5</v>
      </c>
      <c r="E293" s="36">
        <v>3288</v>
      </c>
      <c r="F293" s="36">
        <v>3260.55</v>
      </c>
      <c r="G293" s="36">
        <v>3242.05</v>
      </c>
      <c r="H293" s="36">
        <v>3333.95</v>
      </c>
      <c r="I293" s="36">
        <v>3352.45</v>
      </c>
      <c r="J293" s="36">
        <v>3379.8999999999996</v>
      </c>
      <c r="K293" s="31">
        <v>3325</v>
      </c>
      <c r="L293" s="31">
        <v>3279.05</v>
      </c>
      <c r="M293" s="31">
        <v>16.59309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478.75</v>
      </c>
      <c r="D294" s="36">
        <v>482.51666666666665</v>
      </c>
      <c r="E294" s="36">
        <v>471.23333333333329</v>
      </c>
      <c r="F294" s="36">
        <v>463.71666666666664</v>
      </c>
      <c r="G294" s="36">
        <v>452.43333333333328</v>
      </c>
      <c r="H294" s="36">
        <v>490.0333333333333</v>
      </c>
      <c r="I294" s="36">
        <v>501.31666666666661</v>
      </c>
      <c r="J294" s="36">
        <v>508.83333333333331</v>
      </c>
      <c r="K294" s="31">
        <v>493.8</v>
      </c>
      <c r="L294" s="31">
        <v>475</v>
      </c>
      <c r="M294" s="31">
        <v>10.773899999999999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376.35</v>
      </c>
      <c r="D295" s="36">
        <v>379</v>
      </c>
      <c r="E295" s="36">
        <v>372.6</v>
      </c>
      <c r="F295" s="36">
        <v>368.85</v>
      </c>
      <c r="G295" s="36">
        <v>362.45000000000005</v>
      </c>
      <c r="H295" s="36">
        <v>382.75</v>
      </c>
      <c r="I295" s="36">
        <v>389.15</v>
      </c>
      <c r="J295" s="36">
        <v>392.9</v>
      </c>
      <c r="K295" s="31">
        <v>385.4</v>
      </c>
      <c r="L295" s="31">
        <v>375.25</v>
      </c>
      <c r="M295" s="31">
        <v>14.865690000000001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275</v>
      </c>
      <c r="D296" s="36">
        <v>277.34999999999997</v>
      </c>
      <c r="E296" s="36">
        <v>271.69999999999993</v>
      </c>
      <c r="F296" s="36">
        <v>268.39999999999998</v>
      </c>
      <c r="G296" s="36">
        <v>262.74999999999994</v>
      </c>
      <c r="H296" s="36">
        <v>280.64999999999992</v>
      </c>
      <c r="I296" s="36">
        <v>286.2999999999999</v>
      </c>
      <c r="J296" s="36">
        <v>289.59999999999991</v>
      </c>
      <c r="K296" s="31">
        <v>283</v>
      </c>
      <c r="L296" s="31">
        <v>274.05</v>
      </c>
      <c r="M296" s="31">
        <v>9.1521500000000007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114.65</v>
      </c>
      <c r="D297" s="36">
        <v>115.09999999999998</v>
      </c>
      <c r="E297" s="36">
        <v>113.89999999999996</v>
      </c>
      <c r="F297" s="36">
        <v>113.14999999999998</v>
      </c>
      <c r="G297" s="36">
        <v>111.94999999999996</v>
      </c>
      <c r="H297" s="36">
        <v>115.84999999999997</v>
      </c>
      <c r="I297" s="36">
        <v>117.04999999999998</v>
      </c>
      <c r="J297" s="36">
        <v>117.79999999999997</v>
      </c>
      <c r="K297" s="31">
        <v>116.3</v>
      </c>
      <c r="L297" s="31">
        <v>114.35</v>
      </c>
      <c r="M297" s="31">
        <v>41.398330000000001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498.5</v>
      </c>
      <c r="D298" s="36">
        <v>500.56666666666666</v>
      </c>
      <c r="E298" s="36">
        <v>493.93333333333334</v>
      </c>
      <c r="F298" s="36">
        <v>489.36666666666667</v>
      </c>
      <c r="G298" s="36">
        <v>482.73333333333335</v>
      </c>
      <c r="H298" s="36">
        <v>505.13333333333333</v>
      </c>
      <c r="I298" s="36">
        <v>511.76666666666665</v>
      </c>
      <c r="J298" s="36">
        <v>516.33333333333326</v>
      </c>
      <c r="K298" s="31">
        <v>507.2</v>
      </c>
      <c r="L298" s="31">
        <v>496</v>
      </c>
      <c r="M298" s="31">
        <v>19.118919999999999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714.05</v>
      </c>
      <c r="D299" s="36">
        <v>714.51666666666654</v>
      </c>
      <c r="E299" s="36">
        <v>702.1333333333331</v>
      </c>
      <c r="F299" s="36">
        <v>690.21666666666658</v>
      </c>
      <c r="G299" s="36">
        <v>677.83333333333314</v>
      </c>
      <c r="H299" s="36">
        <v>726.43333333333305</v>
      </c>
      <c r="I299" s="36">
        <v>738.81666666666649</v>
      </c>
      <c r="J299" s="36">
        <v>750.73333333333301</v>
      </c>
      <c r="K299" s="31">
        <v>726.9</v>
      </c>
      <c r="L299" s="31">
        <v>702.6</v>
      </c>
      <c r="M299" s="31">
        <v>50.789729999999999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5897.9</v>
      </c>
      <c r="D300" s="36">
        <v>5928.3</v>
      </c>
      <c r="E300" s="36">
        <v>5849.6</v>
      </c>
      <c r="F300" s="36">
        <v>5801.3</v>
      </c>
      <c r="G300" s="36">
        <v>5722.6</v>
      </c>
      <c r="H300" s="36">
        <v>5976.6</v>
      </c>
      <c r="I300" s="36">
        <v>6055.2999999999993</v>
      </c>
      <c r="J300" s="36">
        <v>6103.6</v>
      </c>
      <c r="K300" s="31">
        <v>6007</v>
      </c>
      <c r="L300" s="31">
        <v>5880</v>
      </c>
      <c r="M300" s="31">
        <v>0.42842999999999998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5487.65</v>
      </c>
      <c r="D301" s="36">
        <v>5507.2166666666672</v>
      </c>
      <c r="E301" s="36">
        <v>5434.4333333333343</v>
      </c>
      <c r="F301" s="36">
        <v>5381.2166666666672</v>
      </c>
      <c r="G301" s="36">
        <v>5308.4333333333343</v>
      </c>
      <c r="H301" s="36">
        <v>5560.4333333333343</v>
      </c>
      <c r="I301" s="36">
        <v>5633.2166666666672</v>
      </c>
      <c r="J301" s="36">
        <v>5686.4333333333343</v>
      </c>
      <c r="K301" s="31">
        <v>5580</v>
      </c>
      <c r="L301" s="31">
        <v>5454</v>
      </c>
      <c r="M301" s="31">
        <v>2.6800199999999998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1258.2</v>
      </c>
      <c r="D302" s="36">
        <v>1261.7500000000002</v>
      </c>
      <c r="E302" s="36">
        <v>1250.1000000000004</v>
      </c>
      <c r="F302" s="36">
        <v>1242.0000000000002</v>
      </c>
      <c r="G302" s="36">
        <v>1230.3500000000004</v>
      </c>
      <c r="H302" s="36">
        <v>1269.8500000000004</v>
      </c>
      <c r="I302" s="36">
        <v>1281.5000000000005</v>
      </c>
      <c r="J302" s="36">
        <v>1289.6000000000004</v>
      </c>
      <c r="K302" s="31">
        <v>1273.4000000000001</v>
      </c>
      <c r="L302" s="31">
        <v>1253.6500000000001</v>
      </c>
      <c r="M302" s="31">
        <v>11.04617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1356.85</v>
      </c>
      <c r="D303" s="36">
        <v>1358.4666666666667</v>
      </c>
      <c r="E303" s="36">
        <v>1349.9833333333333</v>
      </c>
      <c r="F303" s="36">
        <v>1343.1166666666666</v>
      </c>
      <c r="G303" s="36">
        <v>1334.6333333333332</v>
      </c>
      <c r="H303" s="36">
        <v>1365.3333333333335</v>
      </c>
      <c r="I303" s="36">
        <v>1373.8166666666671</v>
      </c>
      <c r="J303" s="36">
        <v>1380.6833333333336</v>
      </c>
      <c r="K303" s="31">
        <v>1366.95</v>
      </c>
      <c r="L303" s="31">
        <v>1351.6</v>
      </c>
      <c r="M303" s="31">
        <v>0.41526999999999997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913.8</v>
      </c>
      <c r="D304" s="36">
        <v>912.48333333333323</v>
      </c>
      <c r="E304" s="36">
        <v>900.16666666666652</v>
      </c>
      <c r="F304" s="36">
        <v>886.5333333333333</v>
      </c>
      <c r="G304" s="36">
        <v>874.21666666666658</v>
      </c>
      <c r="H304" s="36">
        <v>926.11666666666645</v>
      </c>
      <c r="I304" s="36">
        <v>938.43333333333328</v>
      </c>
      <c r="J304" s="36">
        <v>952.06666666666638</v>
      </c>
      <c r="K304" s="31">
        <v>924.8</v>
      </c>
      <c r="L304" s="31">
        <v>898.85</v>
      </c>
      <c r="M304" s="31">
        <v>8.3227100000000007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1114.9000000000001</v>
      </c>
      <c r="D305" s="36">
        <v>1108.55</v>
      </c>
      <c r="E305" s="36">
        <v>1098.55</v>
      </c>
      <c r="F305" s="36">
        <v>1082.2</v>
      </c>
      <c r="G305" s="36">
        <v>1072.2</v>
      </c>
      <c r="H305" s="36">
        <v>1124.8999999999999</v>
      </c>
      <c r="I305" s="36">
        <v>1134.8999999999999</v>
      </c>
      <c r="J305" s="36">
        <v>1151.2499999999998</v>
      </c>
      <c r="K305" s="31">
        <v>1118.55</v>
      </c>
      <c r="L305" s="31">
        <v>1092.2</v>
      </c>
      <c r="M305" s="31">
        <v>6.8695399999999998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270.10000000000002</v>
      </c>
      <c r="D306" s="36">
        <v>272.7</v>
      </c>
      <c r="E306" s="36">
        <v>266.89999999999998</v>
      </c>
      <c r="F306" s="36">
        <v>263.7</v>
      </c>
      <c r="G306" s="36">
        <v>257.89999999999998</v>
      </c>
      <c r="H306" s="36">
        <v>275.89999999999998</v>
      </c>
      <c r="I306" s="36">
        <v>281.70000000000005</v>
      </c>
      <c r="J306" s="36">
        <v>284.89999999999998</v>
      </c>
      <c r="K306" s="31">
        <v>278.5</v>
      </c>
      <c r="L306" s="31">
        <v>269.5</v>
      </c>
      <c r="M306" s="31">
        <v>92.957030000000003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1686.05</v>
      </c>
      <c r="D307" s="36">
        <v>1678.2166666666665</v>
      </c>
      <c r="E307" s="36">
        <v>1648.4333333333329</v>
      </c>
      <c r="F307" s="36">
        <v>1610.8166666666664</v>
      </c>
      <c r="G307" s="36">
        <v>1581.0333333333328</v>
      </c>
      <c r="H307" s="36">
        <v>1715.833333333333</v>
      </c>
      <c r="I307" s="36">
        <v>1745.6166666666663</v>
      </c>
      <c r="J307" s="36">
        <v>1783.2333333333331</v>
      </c>
      <c r="K307" s="31">
        <v>1708</v>
      </c>
      <c r="L307" s="31">
        <v>1640.6</v>
      </c>
      <c r="M307" s="31">
        <v>34.239530000000002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390.3</v>
      </c>
      <c r="D308" s="36">
        <v>391.43333333333334</v>
      </c>
      <c r="E308" s="36">
        <v>385.41666666666669</v>
      </c>
      <c r="F308" s="36">
        <v>380.53333333333336</v>
      </c>
      <c r="G308" s="36">
        <v>374.51666666666671</v>
      </c>
      <c r="H308" s="36">
        <v>396.31666666666666</v>
      </c>
      <c r="I308" s="36">
        <v>402.33333333333331</v>
      </c>
      <c r="J308" s="36">
        <v>407.21666666666664</v>
      </c>
      <c r="K308" s="31">
        <v>397.45</v>
      </c>
      <c r="L308" s="31">
        <v>386.55</v>
      </c>
      <c r="M308" s="31">
        <v>1.71936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540.15</v>
      </c>
      <c r="D309" s="36">
        <v>542.38333333333333</v>
      </c>
      <c r="E309" s="36">
        <v>535.76666666666665</v>
      </c>
      <c r="F309" s="36">
        <v>531.38333333333333</v>
      </c>
      <c r="G309" s="36">
        <v>524.76666666666665</v>
      </c>
      <c r="H309" s="36">
        <v>546.76666666666665</v>
      </c>
      <c r="I309" s="36">
        <v>553.38333333333321</v>
      </c>
      <c r="J309" s="36">
        <v>557.76666666666665</v>
      </c>
      <c r="K309" s="31">
        <v>549</v>
      </c>
      <c r="L309" s="31">
        <v>538</v>
      </c>
      <c r="M309" s="31">
        <v>2.2185700000000002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362.2</v>
      </c>
      <c r="D310" s="36">
        <v>364.51666666666665</v>
      </c>
      <c r="E310" s="36">
        <v>358.08333333333331</v>
      </c>
      <c r="F310" s="36">
        <v>353.96666666666664</v>
      </c>
      <c r="G310" s="36">
        <v>347.5333333333333</v>
      </c>
      <c r="H310" s="36">
        <v>368.63333333333333</v>
      </c>
      <c r="I310" s="36">
        <v>375.06666666666672</v>
      </c>
      <c r="J310" s="36">
        <v>379.18333333333334</v>
      </c>
      <c r="K310" s="31">
        <v>370.95</v>
      </c>
      <c r="L310" s="31">
        <v>360.4</v>
      </c>
      <c r="M310" s="31">
        <v>2.42326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164.7</v>
      </c>
      <c r="D311" s="36">
        <v>165.28333333333333</v>
      </c>
      <c r="E311" s="36">
        <v>162.41666666666666</v>
      </c>
      <c r="F311" s="36">
        <v>160.13333333333333</v>
      </c>
      <c r="G311" s="36">
        <v>157.26666666666665</v>
      </c>
      <c r="H311" s="36">
        <v>167.56666666666666</v>
      </c>
      <c r="I311" s="36">
        <v>170.43333333333334</v>
      </c>
      <c r="J311" s="36">
        <v>172.71666666666667</v>
      </c>
      <c r="K311" s="31">
        <v>168.15</v>
      </c>
      <c r="L311" s="31">
        <v>163</v>
      </c>
      <c r="M311" s="31">
        <v>83.889279999999999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124.9</v>
      </c>
      <c r="D312" s="36">
        <v>124.63333333333334</v>
      </c>
      <c r="E312" s="36">
        <v>122.56666666666668</v>
      </c>
      <c r="F312" s="36">
        <v>120.23333333333333</v>
      </c>
      <c r="G312" s="36">
        <v>118.16666666666667</v>
      </c>
      <c r="H312" s="36">
        <v>126.96666666666668</v>
      </c>
      <c r="I312" s="36">
        <v>129.03333333333336</v>
      </c>
      <c r="J312" s="36">
        <v>131.36666666666667</v>
      </c>
      <c r="K312" s="31">
        <v>126.7</v>
      </c>
      <c r="L312" s="31">
        <v>122.3</v>
      </c>
      <c r="M312" s="31">
        <v>39.873570000000001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1949.7</v>
      </c>
      <c r="D313" s="36">
        <v>1941.55</v>
      </c>
      <c r="E313" s="36">
        <v>1921.05</v>
      </c>
      <c r="F313" s="36">
        <v>1892.4</v>
      </c>
      <c r="G313" s="36">
        <v>1871.9</v>
      </c>
      <c r="H313" s="36">
        <v>1970.1999999999998</v>
      </c>
      <c r="I313" s="36">
        <v>1990.6999999999998</v>
      </c>
      <c r="J313" s="36">
        <v>2019.3499999999997</v>
      </c>
      <c r="K313" s="31">
        <v>1962.05</v>
      </c>
      <c r="L313" s="31">
        <v>1912.9</v>
      </c>
      <c r="M313" s="31">
        <v>5.5279999999999996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536.6</v>
      </c>
      <c r="D314" s="36">
        <v>536.86666666666667</v>
      </c>
      <c r="E314" s="36">
        <v>533.98333333333335</v>
      </c>
      <c r="F314" s="36">
        <v>531.36666666666667</v>
      </c>
      <c r="G314" s="36">
        <v>528.48333333333335</v>
      </c>
      <c r="H314" s="36">
        <v>539.48333333333335</v>
      </c>
      <c r="I314" s="36">
        <v>542.36666666666679</v>
      </c>
      <c r="J314" s="36">
        <v>544.98333333333335</v>
      </c>
      <c r="K314" s="31">
        <v>539.75</v>
      </c>
      <c r="L314" s="31">
        <v>534.25</v>
      </c>
      <c r="M314" s="31">
        <v>12.841229999999999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10721.9</v>
      </c>
      <c r="D315" s="36">
        <v>10685.1</v>
      </c>
      <c r="E315" s="36">
        <v>10600.2</v>
      </c>
      <c r="F315" s="36">
        <v>10478.5</v>
      </c>
      <c r="G315" s="36">
        <v>10393.6</v>
      </c>
      <c r="H315" s="36">
        <v>10806.800000000001</v>
      </c>
      <c r="I315" s="36">
        <v>10891.699999999999</v>
      </c>
      <c r="J315" s="36">
        <v>11013.400000000001</v>
      </c>
      <c r="K315" s="31">
        <v>10770</v>
      </c>
      <c r="L315" s="31">
        <v>10563.4</v>
      </c>
      <c r="M315" s="31">
        <v>5.8099600000000002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2384.4</v>
      </c>
      <c r="D316" s="36">
        <v>2378.1833333333334</v>
      </c>
      <c r="E316" s="36">
        <v>2358.2166666666667</v>
      </c>
      <c r="F316" s="36">
        <v>2332.0333333333333</v>
      </c>
      <c r="G316" s="36">
        <v>2312.0666666666666</v>
      </c>
      <c r="H316" s="36">
        <v>2404.3666666666668</v>
      </c>
      <c r="I316" s="36">
        <v>2424.3333333333339</v>
      </c>
      <c r="J316" s="36">
        <v>2450.5166666666669</v>
      </c>
      <c r="K316" s="31">
        <v>2398.15</v>
      </c>
      <c r="L316" s="31">
        <v>2352</v>
      </c>
      <c r="M316" s="31">
        <v>0.35304999999999997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1022.65</v>
      </c>
      <c r="D317" s="36">
        <v>1028.3999999999999</v>
      </c>
      <c r="E317" s="36">
        <v>1012.7999999999997</v>
      </c>
      <c r="F317" s="36">
        <v>1002.9499999999998</v>
      </c>
      <c r="G317" s="36">
        <v>987.34999999999968</v>
      </c>
      <c r="H317" s="36">
        <v>1038.2499999999998</v>
      </c>
      <c r="I317" s="36">
        <v>1053.8499999999997</v>
      </c>
      <c r="J317" s="36">
        <v>1063.6999999999998</v>
      </c>
      <c r="K317" s="31">
        <v>1044</v>
      </c>
      <c r="L317" s="31">
        <v>1018.55</v>
      </c>
      <c r="M317" s="31">
        <v>8.9502299999999995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683.05</v>
      </c>
      <c r="D318" s="36">
        <v>687.9</v>
      </c>
      <c r="E318" s="36">
        <v>671.15</v>
      </c>
      <c r="F318" s="36">
        <v>659.25</v>
      </c>
      <c r="G318" s="36">
        <v>642.5</v>
      </c>
      <c r="H318" s="36">
        <v>699.8</v>
      </c>
      <c r="I318" s="36">
        <v>716.55</v>
      </c>
      <c r="J318" s="36">
        <v>728.44999999999993</v>
      </c>
      <c r="K318" s="31">
        <v>704.65</v>
      </c>
      <c r="L318" s="31">
        <v>676</v>
      </c>
      <c r="M318" s="31">
        <v>21.042400000000001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2001.3</v>
      </c>
      <c r="D319" s="36">
        <v>2013.3999999999999</v>
      </c>
      <c r="E319" s="36">
        <v>1977.8999999999996</v>
      </c>
      <c r="F319" s="36">
        <v>1954.4999999999998</v>
      </c>
      <c r="G319" s="36">
        <v>1918.9999999999995</v>
      </c>
      <c r="H319" s="36">
        <v>2036.7999999999997</v>
      </c>
      <c r="I319" s="36">
        <v>2072.3000000000002</v>
      </c>
      <c r="J319" s="36">
        <v>2095.6999999999998</v>
      </c>
      <c r="K319" s="31">
        <v>2048.9</v>
      </c>
      <c r="L319" s="31">
        <v>1990</v>
      </c>
      <c r="M319" s="31">
        <v>6.0974500000000003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783.7</v>
      </c>
      <c r="D320" s="36">
        <v>786.51666666666677</v>
      </c>
      <c r="E320" s="36">
        <v>776.38333333333355</v>
      </c>
      <c r="F320" s="36">
        <v>769.06666666666683</v>
      </c>
      <c r="G320" s="36">
        <v>758.93333333333362</v>
      </c>
      <c r="H320" s="36">
        <v>793.83333333333348</v>
      </c>
      <c r="I320" s="36">
        <v>803.9666666666667</v>
      </c>
      <c r="J320" s="36">
        <v>811.28333333333342</v>
      </c>
      <c r="K320" s="31">
        <v>796.65</v>
      </c>
      <c r="L320" s="31">
        <v>779.2</v>
      </c>
      <c r="M320" s="31">
        <v>0.65664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908.9</v>
      </c>
      <c r="D321" s="36">
        <v>912.83333333333337</v>
      </c>
      <c r="E321" s="36">
        <v>902.06666666666672</v>
      </c>
      <c r="F321" s="36">
        <v>895.23333333333335</v>
      </c>
      <c r="G321" s="36">
        <v>884.4666666666667</v>
      </c>
      <c r="H321" s="36">
        <v>919.66666666666674</v>
      </c>
      <c r="I321" s="36">
        <v>930.43333333333339</v>
      </c>
      <c r="J321" s="36">
        <v>937.26666666666677</v>
      </c>
      <c r="K321" s="31">
        <v>923.6</v>
      </c>
      <c r="L321" s="31">
        <v>906</v>
      </c>
      <c r="M321" s="31">
        <v>0.37454999999999999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1349.3</v>
      </c>
      <c r="D322" s="36">
        <v>1365.2333333333333</v>
      </c>
      <c r="E322" s="36">
        <v>1325.5166666666667</v>
      </c>
      <c r="F322" s="36">
        <v>1301.7333333333333</v>
      </c>
      <c r="G322" s="36">
        <v>1262.0166666666667</v>
      </c>
      <c r="H322" s="36">
        <v>1389.0166666666667</v>
      </c>
      <c r="I322" s="36">
        <v>1428.7333333333333</v>
      </c>
      <c r="J322" s="36">
        <v>1452.5166666666667</v>
      </c>
      <c r="K322" s="31">
        <v>1404.95</v>
      </c>
      <c r="L322" s="31">
        <v>1341.45</v>
      </c>
      <c r="M322" s="31">
        <v>1.54027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1670.25</v>
      </c>
      <c r="D323" s="36">
        <v>1675.7833333333335</v>
      </c>
      <c r="E323" s="36">
        <v>1652.5666666666671</v>
      </c>
      <c r="F323" s="36">
        <v>1634.8833333333334</v>
      </c>
      <c r="G323" s="36">
        <v>1611.666666666667</v>
      </c>
      <c r="H323" s="36">
        <v>1693.4666666666672</v>
      </c>
      <c r="I323" s="36">
        <v>1716.6833333333338</v>
      </c>
      <c r="J323" s="36">
        <v>1734.3666666666672</v>
      </c>
      <c r="K323" s="31">
        <v>1699</v>
      </c>
      <c r="L323" s="31">
        <v>1658.1</v>
      </c>
      <c r="M323" s="31">
        <v>1.41252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51.1</v>
      </c>
      <c r="D324" s="36">
        <v>51.383333333333333</v>
      </c>
      <c r="E324" s="36">
        <v>50.566666666666663</v>
      </c>
      <c r="F324" s="36">
        <v>50.033333333333331</v>
      </c>
      <c r="G324" s="36">
        <v>49.216666666666661</v>
      </c>
      <c r="H324" s="36">
        <v>51.916666666666664</v>
      </c>
      <c r="I324" s="36">
        <v>52.733333333333341</v>
      </c>
      <c r="J324" s="36">
        <v>53.266666666666666</v>
      </c>
      <c r="K324" s="31">
        <v>52.2</v>
      </c>
      <c r="L324" s="31">
        <v>50.85</v>
      </c>
      <c r="M324" s="31">
        <v>35.291679999999999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61.15</v>
      </c>
      <c r="D325" s="36">
        <v>61.550000000000004</v>
      </c>
      <c r="E325" s="36">
        <v>60.500000000000007</v>
      </c>
      <c r="F325" s="36">
        <v>59.85</v>
      </c>
      <c r="G325" s="36">
        <v>58.800000000000004</v>
      </c>
      <c r="H325" s="36">
        <v>62.20000000000001</v>
      </c>
      <c r="I325" s="36">
        <v>63.250000000000007</v>
      </c>
      <c r="J325" s="36">
        <v>63.900000000000013</v>
      </c>
      <c r="K325" s="31">
        <v>62.6</v>
      </c>
      <c r="L325" s="31">
        <v>60.9</v>
      </c>
      <c r="M325" s="31">
        <v>57.016919999999999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1208.3</v>
      </c>
      <c r="D326" s="36">
        <v>1207.6166666666668</v>
      </c>
      <c r="E326" s="36">
        <v>1191.7333333333336</v>
      </c>
      <c r="F326" s="36">
        <v>1175.1666666666667</v>
      </c>
      <c r="G326" s="36">
        <v>1159.2833333333335</v>
      </c>
      <c r="H326" s="36">
        <v>1224.1833333333336</v>
      </c>
      <c r="I326" s="36">
        <v>1240.0666666666668</v>
      </c>
      <c r="J326" s="36">
        <v>1256.6333333333337</v>
      </c>
      <c r="K326" s="31">
        <v>1223.5</v>
      </c>
      <c r="L326" s="31">
        <v>1191.05</v>
      </c>
      <c r="M326" s="31">
        <v>1.9249700000000001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2343.9</v>
      </c>
      <c r="D327" s="36">
        <v>2351.0500000000002</v>
      </c>
      <c r="E327" s="36">
        <v>2318.4000000000005</v>
      </c>
      <c r="F327" s="36">
        <v>2292.9000000000005</v>
      </c>
      <c r="G327" s="36">
        <v>2260.2500000000009</v>
      </c>
      <c r="H327" s="36">
        <v>2376.5500000000002</v>
      </c>
      <c r="I327" s="36">
        <v>2409.1999999999998</v>
      </c>
      <c r="J327" s="36">
        <v>2434.6999999999998</v>
      </c>
      <c r="K327" s="31">
        <v>2383.6999999999998</v>
      </c>
      <c r="L327" s="31">
        <v>2325.5500000000002</v>
      </c>
      <c r="M327" s="31">
        <v>3.2739500000000001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113729.85</v>
      </c>
      <c r="D328" s="36">
        <v>113057.96666666667</v>
      </c>
      <c r="E328" s="36">
        <v>111656.93333333335</v>
      </c>
      <c r="F328" s="36">
        <v>109584.01666666668</v>
      </c>
      <c r="G328" s="36">
        <v>108182.98333333335</v>
      </c>
      <c r="H328" s="36">
        <v>115130.88333333335</v>
      </c>
      <c r="I328" s="36">
        <v>116531.91666666667</v>
      </c>
      <c r="J328" s="36">
        <v>118604.83333333334</v>
      </c>
      <c r="K328" s="31">
        <v>114459</v>
      </c>
      <c r="L328" s="31">
        <v>110985.05</v>
      </c>
      <c r="M328" s="31">
        <v>7.3400000000000007E-2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2306.9499999999998</v>
      </c>
      <c r="D329" s="36">
        <v>2296.9833333333331</v>
      </c>
      <c r="E329" s="36">
        <v>2274.9666666666662</v>
      </c>
      <c r="F329" s="36">
        <v>2242.9833333333331</v>
      </c>
      <c r="G329" s="36">
        <v>2220.9666666666662</v>
      </c>
      <c r="H329" s="36">
        <v>2328.9666666666662</v>
      </c>
      <c r="I329" s="36">
        <v>2350.9833333333336</v>
      </c>
      <c r="J329" s="36">
        <v>2382.9666666666662</v>
      </c>
      <c r="K329" s="31">
        <v>2319</v>
      </c>
      <c r="L329" s="31">
        <v>2265</v>
      </c>
      <c r="M329" s="31">
        <v>4.2467499999999996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3187.75</v>
      </c>
      <c r="D330" s="36">
        <v>3164.25</v>
      </c>
      <c r="E330" s="36">
        <v>3113.5</v>
      </c>
      <c r="F330" s="36">
        <v>3039.25</v>
      </c>
      <c r="G330" s="36">
        <v>2988.5</v>
      </c>
      <c r="H330" s="36">
        <v>3238.5</v>
      </c>
      <c r="I330" s="36">
        <v>3289.25</v>
      </c>
      <c r="J330" s="36">
        <v>3363.5</v>
      </c>
      <c r="K330" s="31">
        <v>3215</v>
      </c>
      <c r="L330" s="31">
        <v>3090</v>
      </c>
      <c r="M330" s="31">
        <v>11.34686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1434.1</v>
      </c>
      <c r="D331" s="36">
        <v>1441.9166666666667</v>
      </c>
      <c r="E331" s="36">
        <v>1418.9833333333336</v>
      </c>
      <c r="F331" s="36">
        <v>1403.8666666666668</v>
      </c>
      <c r="G331" s="36">
        <v>1380.9333333333336</v>
      </c>
      <c r="H331" s="36">
        <v>1457.0333333333335</v>
      </c>
      <c r="I331" s="36">
        <v>1479.9666666666665</v>
      </c>
      <c r="J331" s="36">
        <v>1495.0833333333335</v>
      </c>
      <c r="K331" s="31">
        <v>1464.85</v>
      </c>
      <c r="L331" s="31">
        <v>1426.8</v>
      </c>
      <c r="M331" s="31">
        <v>5.3524399999999996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1209.55</v>
      </c>
      <c r="D332" s="36">
        <v>1216.3500000000001</v>
      </c>
      <c r="E332" s="36">
        <v>1197.2500000000002</v>
      </c>
      <c r="F332" s="36">
        <v>1184.95</v>
      </c>
      <c r="G332" s="36">
        <v>1165.8500000000001</v>
      </c>
      <c r="H332" s="36">
        <v>1228.6500000000003</v>
      </c>
      <c r="I332" s="36">
        <v>1247.7500000000002</v>
      </c>
      <c r="J332" s="36">
        <v>1260.0500000000004</v>
      </c>
      <c r="K332" s="31">
        <v>1235.45</v>
      </c>
      <c r="L332" s="31">
        <v>1204.05</v>
      </c>
      <c r="M332" s="31">
        <v>4.6754600000000002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780.2</v>
      </c>
      <c r="D333" s="36">
        <v>784.4666666666667</v>
      </c>
      <c r="E333" s="36">
        <v>774.23333333333335</v>
      </c>
      <c r="F333" s="36">
        <v>768.26666666666665</v>
      </c>
      <c r="G333" s="36">
        <v>758.0333333333333</v>
      </c>
      <c r="H333" s="36">
        <v>790.43333333333339</v>
      </c>
      <c r="I333" s="36">
        <v>800.66666666666674</v>
      </c>
      <c r="J333" s="36">
        <v>806.63333333333344</v>
      </c>
      <c r="K333" s="31">
        <v>794.7</v>
      </c>
      <c r="L333" s="31">
        <v>778.5</v>
      </c>
      <c r="M333" s="31">
        <v>4.8491999999999997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96.25</v>
      </c>
      <c r="D334" s="36">
        <v>96.7</v>
      </c>
      <c r="E334" s="36">
        <v>95.15</v>
      </c>
      <c r="F334" s="36">
        <v>94.05</v>
      </c>
      <c r="G334" s="36">
        <v>92.5</v>
      </c>
      <c r="H334" s="36">
        <v>97.800000000000011</v>
      </c>
      <c r="I334" s="36">
        <v>99.35</v>
      </c>
      <c r="J334" s="36">
        <v>100.45000000000002</v>
      </c>
      <c r="K334" s="31">
        <v>98.25</v>
      </c>
      <c r="L334" s="31">
        <v>95.6</v>
      </c>
      <c r="M334" s="31">
        <v>131.83869000000001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3803.45</v>
      </c>
      <c r="D335" s="36">
        <v>3792.3666666666668</v>
      </c>
      <c r="E335" s="36">
        <v>3745.2333333333336</v>
      </c>
      <c r="F335" s="36">
        <v>3687.0166666666669</v>
      </c>
      <c r="G335" s="36">
        <v>3639.8833333333337</v>
      </c>
      <c r="H335" s="36">
        <v>3850.5833333333335</v>
      </c>
      <c r="I335" s="36">
        <v>3897.7166666666667</v>
      </c>
      <c r="J335" s="36">
        <v>3955.9333333333334</v>
      </c>
      <c r="K335" s="31">
        <v>3839.5</v>
      </c>
      <c r="L335" s="31">
        <v>3734.15</v>
      </c>
      <c r="M335" s="31">
        <v>2.4784899999999999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786.5</v>
      </c>
      <c r="D336" s="36">
        <v>790.48333333333323</v>
      </c>
      <c r="E336" s="36">
        <v>780.71666666666647</v>
      </c>
      <c r="F336" s="36">
        <v>774.93333333333328</v>
      </c>
      <c r="G336" s="36">
        <v>765.16666666666652</v>
      </c>
      <c r="H336" s="36">
        <v>796.26666666666642</v>
      </c>
      <c r="I336" s="36">
        <v>806.03333333333308</v>
      </c>
      <c r="J336" s="36">
        <v>811.81666666666638</v>
      </c>
      <c r="K336" s="31">
        <v>800.25</v>
      </c>
      <c r="L336" s="31">
        <v>784.7</v>
      </c>
      <c r="M336" s="31">
        <v>1.1499299999999999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77.099999999999994</v>
      </c>
      <c r="D337" s="36">
        <v>77.216666666666669</v>
      </c>
      <c r="E337" s="36">
        <v>75.783333333333331</v>
      </c>
      <c r="F337" s="36">
        <v>74.466666666666669</v>
      </c>
      <c r="G337" s="36">
        <v>73.033333333333331</v>
      </c>
      <c r="H337" s="36">
        <v>78.533333333333331</v>
      </c>
      <c r="I337" s="36">
        <v>79.966666666666669</v>
      </c>
      <c r="J337" s="36">
        <v>81.283333333333331</v>
      </c>
      <c r="K337" s="31">
        <v>78.650000000000006</v>
      </c>
      <c r="L337" s="31">
        <v>75.900000000000006</v>
      </c>
      <c r="M337" s="31">
        <v>227.01428999999999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170.3</v>
      </c>
      <c r="D338" s="36">
        <v>169.68333333333334</v>
      </c>
      <c r="E338" s="36">
        <v>167.66666666666669</v>
      </c>
      <c r="F338" s="36">
        <v>165.03333333333336</v>
      </c>
      <c r="G338" s="36">
        <v>163.01666666666671</v>
      </c>
      <c r="H338" s="36">
        <v>172.31666666666666</v>
      </c>
      <c r="I338" s="36">
        <v>174.33333333333331</v>
      </c>
      <c r="J338" s="36">
        <v>176.96666666666664</v>
      </c>
      <c r="K338" s="31">
        <v>171.7</v>
      </c>
      <c r="L338" s="31">
        <v>167.05</v>
      </c>
      <c r="M338" s="31">
        <v>31.371130000000001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24608.9</v>
      </c>
      <c r="D339" s="36">
        <v>24561.850000000002</v>
      </c>
      <c r="E339" s="36">
        <v>24449.850000000006</v>
      </c>
      <c r="F339" s="36">
        <v>24290.800000000003</v>
      </c>
      <c r="G339" s="36">
        <v>24178.800000000007</v>
      </c>
      <c r="H339" s="36">
        <v>24720.900000000005</v>
      </c>
      <c r="I339" s="36">
        <v>24832.899999999998</v>
      </c>
      <c r="J339" s="36">
        <v>24991.950000000004</v>
      </c>
      <c r="K339" s="31">
        <v>24673.85</v>
      </c>
      <c r="L339" s="31">
        <v>24402.799999999999</v>
      </c>
      <c r="M339" s="31">
        <v>0.67186999999999997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90.8</v>
      </c>
      <c r="D340" s="36">
        <v>90.2</v>
      </c>
      <c r="E340" s="36">
        <v>87.4</v>
      </c>
      <c r="F340" s="36">
        <v>84</v>
      </c>
      <c r="G340" s="36">
        <v>81.2</v>
      </c>
      <c r="H340" s="36">
        <v>93.600000000000009</v>
      </c>
      <c r="I340" s="36">
        <v>96.399999999999991</v>
      </c>
      <c r="J340" s="36">
        <v>99.800000000000011</v>
      </c>
      <c r="K340" s="31">
        <v>93</v>
      </c>
      <c r="L340" s="31">
        <v>86.8</v>
      </c>
      <c r="M340" s="31">
        <v>110.69513999999999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58.9</v>
      </c>
      <c r="D341" s="36">
        <v>58.283333333333339</v>
      </c>
      <c r="E341" s="36">
        <v>57.316666666666677</v>
      </c>
      <c r="F341" s="36">
        <v>55.733333333333341</v>
      </c>
      <c r="G341" s="36">
        <v>54.76666666666668</v>
      </c>
      <c r="H341" s="36">
        <v>59.866666666666674</v>
      </c>
      <c r="I341" s="36">
        <v>60.833333333333329</v>
      </c>
      <c r="J341" s="36">
        <v>62.416666666666671</v>
      </c>
      <c r="K341" s="31">
        <v>59.25</v>
      </c>
      <c r="L341" s="31">
        <v>56.7</v>
      </c>
      <c r="M341" s="31">
        <v>391.25671999999997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444.5</v>
      </c>
      <c r="D342" s="36">
        <v>443.61666666666662</v>
      </c>
      <c r="E342" s="36">
        <v>438.93333333333322</v>
      </c>
      <c r="F342" s="36">
        <v>433.36666666666662</v>
      </c>
      <c r="G342" s="36">
        <v>428.68333333333322</v>
      </c>
      <c r="H342" s="36">
        <v>449.18333333333322</v>
      </c>
      <c r="I342" s="36">
        <v>453.86666666666662</v>
      </c>
      <c r="J342" s="36">
        <v>459.43333333333322</v>
      </c>
      <c r="K342" s="31">
        <v>448.3</v>
      </c>
      <c r="L342" s="31">
        <v>438.05</v>
      </c>
      <c r="M342" s="31">
        <v>7.6109400000000003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181.8</v>
      </c>
      <c r="D343" s="36">
        <v>181.6</v>
      </c>
      <c r="E343" s="36">
        <v>178.6</v>
      </c>
      <c r="F343" s="36">
        <v>175.4</v>
      </c>
      <c r="G343" s="36">
        <v>172.4</v>
      </c>
      <c r="H343" s="36">
        <v>184.79999999999998</v>
      </c>
      <c r="I343" s="36">
        <v>187.79999999999998</v>
      </c>
      <c r="J343" s="36">
        <v>190.99999999999997</v>
      </c>
      <c r="K343" s="31">
        <v>184.6</v>
      </c>
      <c r="L343" s="31">
        <v>178.4</v>
      </c>
      <c r="M343" s="31">
        <v>23.673819999999999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183</v>
      </c>
      <c r="D344" s="36">
        <v>183.29999999999998</v>
      </c>
      <c r="E344" s="36">
        <v>180.39999999999998</v>
      </c>
      <c r="F344" s="36">
        <v>177.79999999999998</v>
      </c>
      <c r="G344" s="36">
        <v>174.89999999999998</v>
      </c>
      <c r="H344" s="36">
        <v>185.89999999999998</v>
      </c>
      <c r="I344" s="36">
        <v>188.8</v>
      </c>
      <c r="J344" s="36">
        <v>191.39999999999998</v>
      </c>
      <c r="K344" s="31">
        <v>186.2</v>
      </c>
      <c r="L344" s="31">
        <v>180.7</v>
      </c>
      <c r="M344" s="31">
        <v>89.057959999999994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44.5</v>
      </c>
      <c r="D345" s="36">
        <v>44.54999999999999</v>
      </c>
      <c r="E345" s="36">
        <v>43.999999999999979</v>
      </c>
      <c r="F345" s="36">
        <v>43.499999999999986</v>
      </c>
      <c r="G345" s="36">
        <v>42.949999999999974</v>
      </c>
      <c r="H345" s="36">
        <v>45.049999999999983</v>
      </c>
      <c r="I345" s="36">
        <v>45.599999999999994</v>
      </c>
      <c r="J345" s="36">
        <v>46.099999999999987</v>
      </c>
      <c r="K345" s="31">
        <v>45.1</v>
      </c>
      <c r="L345" s="31">
        <v>44.05</v>
      </c>
      <c r="M345" s="31">
        <v>47.356020000000001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242.6</v>
      </c>
      <c r="D346" s="36">
        <v>243.96666666666667</v>
      </c>
      <c r="E346" s="36">
        <v>239.63333333333333</v>
      </c>
      <c r="F346" s="36">
        <v>236.66666666666666</v>
      </c>
      <c r="G346" s="36">
        <v>232.33333333333331</v>
      </c>
      <c r="H346" s="36">
        <v>246.93333333333334</v>
      </c>
      <c r="I346" s="36">
        <v>251.26666666666665</v>
      </c>
      <c r="J346" s="36">
        <v>254.23333333333335</v>
      </c>
      <c r="K346" s="31">
        <v>248.3</v>
      </c>
      <c r="L346" s="31">
        <v>241</v>
      </c>
      <c r="M346" s="31">
        <v>6.6687599999999998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285.45</v>
      </c>
      <c r="D347" s="36">
        <v>281.59999999999997</v>
      </c>
      <c r="E347" s="36">
        <v>276.64999999999992</v>
      </c>
      <c r="F347" s="36">
        <v>267.84999999999997</v>
      </c>
      <c r="G347" s="36">
        <v>262.89999999999992</v>
      </c>
      <c r="H347" s="36">
        <v>290.39999999999992</v>
      </c>
      <c r="I347" s="36">
        <v>295.34999999999997</v>
      </c>
      <c r="J347" s="36">
        <v>304.14999999999992</v>
      </c>
      <c r="K347" s="31">
        <v>286.55</v>
      </c>
      <c r="L347" s="31">
        <v>272.8</v>
      </c>
      <c r="M347" s="31">
        <v>188.83076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373.2</v>
      </c>
      <c r="D348" s="36">
        <v>373.45</v>
      </c>
      <c r="E348" s="36">
        <v>369.09999999999997</v>
      </c>
      <c r="F348" s="36">
        <v>365</v>
      </c>
      <c r="G348" s="36">
        <v>360.65</v>
      </c>
      <c r="H348" s="36">
        <v>377.54999999999995</v>
      </c>
      <c r="I348" s="36">
        <v>381.9</v>
      </c>
      <c r="J348" s="36">
        <v>385.99999999999994</v>
      </c>
      <c r="K348" s="31">
        <v>377.8</v>
      </c>
      <c r="L348" s="31">
        <v>369.35</v>
      </c>
      <c r="M348" s="31">
        <v>4.0770099999999996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1439.25</v>
      </c>
      <c r="D349" s="36">
        <v>1434.1166666666668</v>
      </c>
      <c r="E349" s="36">
        <v>1415.3333333333335</v>
      </c>
      <c r="F349" s="36">
        <v>1391.4166666666667</v>
      </c>
      <c r="G349" s="36">
        <v>1372.6333333333334</v>
      </c>
      <c r="H349" s="36">
        <v>1458.0333333333335</v>
      </c>
      <c r="I349" s="36">
        <v>1476.8166666666668</v>
      </c>
      <c r="J349" s="36">
        <v>1500.7333333333336</v>
      </c>
      <c r="K349" s="31">
        <v>1452.9</v>
      </c>
      <c r="L349" s="31">
        <v>1410.2</v>
      </c>
      <c r="M349" s="31">
        <v>8.2732899999999994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202.05</v>
      </c>
      <c r="D350" s="36">
        <v>201.71666666666667</v>
      </c>
      <c r="E350" s="36">
        <v>199.48333333333335</v>
      </c>
      <c r="F350" s="36">
        <v>196.91666666666669</v>
      </c>
      <c r="G350" s="36">
        <v>194.68333333333337</v>
      </c>
      <c r="H350" s="36">
        <v>204.28333333333333</v>
      </c>
      <c r="I350" s="36">
        <v>206.51666666666662</v>
      </c>
      <c r="J350" s="36">
        <v>209.08333333333331</v>
      </c>
      <c r="K350" s="31">
        <v>203.95</v>
      </c>
      <c r="L350" s="31">
        <v>199.15</v>
      </c>
      <c r="M350" s="31">
        <v>145.57746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324.35000000000002</v>
      </c>
      <c r="D351" s="36">
        <v>327.25000000000006</v>
      </c>
      <c r="E351" s="36">
        <v>319.7000000000001</v>
      </c>
      <c r="F351" s="36">
        <v>315.05000000000007</v>
      </c>
      <c r="G351" s="36">
        <v>307.50000000000011</v>
      </c>
      <c r="H351" s="36">
        <v>331.90000000000009</v>
      </c>
      <c r="I351" s="36">
        <v>339.45000000000005</v>
      </c>
      <c r="J351" s="36">
        <v>344.10000000000008</v>
      </c>
      <c r="K351" s="31">
        <v>334.8</v>
      </c>
      <c r="L351" s="31">
        <v>322.60000000000002</v>
      </c>
      <c r="M351" s="31">
        <v>50.516350000000003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1192.4000000000001</v>
      </c>
      <c r="D352" s="36">
        <v>1196.7</v>
      </c>
      <c r="E352" s="36">
        <v>1182.6000000000001</v>
      </c>
      <c r="F352" s="36">
        <v>1172.8000000000002</v>
      </c>
      <c r="G352" s="36">
        <v>1158.7000000000003</v>
      </c>
      <c r="H352" s="36">
        <v>1206.5</v>
      </c>
      <c r="I352" s="36">
        <v>1220.5999999999999</v>
      </c>
      <c r="J352" s="36">
        <v>1230.3999999999999</v>
      </c>
      <c r="K352" s="31">
        <v>1210.8</v>
      </c>
      <c r="L352" s="31">
        <v>1186.9000000000001</v>
      </c>
      <c r="M352" s="31">
        <v>4.2061099999999998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839.4</v>
      </c>
      <c r="D353" s="36">
        <v>847.80000000000007</v>
      </c>
      <c r="E353" s="36">
        <v>828.60000000000014</v>
      </c>
      <c r="F353" s="36">
        <v>817.80000000000007</v>
      </c>
      <c r="G353" s="36">
        <v>798.60000000000014</v>
      </c>
      <c r="H353" s="36">
        <v>858.60000000000014</v>
      </c>
      <c r="I353" s="36">
        <v>877.80000000000018</v>
      </c>
      <c r="J353" s="36">
        <v>888.60000000000014</v>
      </c>
      <c r="K353" s="31">
        <v>867</v>
      </c>
      <c r="L353" s="31">
        <v>837</v>
      </c>
      <c r="M353" s="31">
        <v>23.120429999999999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4031.3</v>
      </c>
      <c r="D354" s="36">
        <v>4023.7333333333336</v>
      </c>
      <c r="E354" s="36">
        <v>3975.5666666666671</v>
      </c>
      <c r="F354" s="36">
        <v>3919.8333333333335</v>
      </c>
      <c r="G354" s="36">
        <v>3871.666666666667</v>
      </c>
      <c r="H354" s="36">
        <v>4079.4666666666672</v>
      </c>
      <c r="I354" s="36">
        <v>4127.6333333333332</v>
      </c>
      <c r="J354" s="36">
        <v>4183.3666666666668</v>
      </c>
      <c r="K354" s="31">
        <v>4071.9</v>
      </c>
      <c r="L354" s="31">
        <v>3968</v>
      </c>
      <c r="M354" s="31">
        <v>1.5356000000000001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219.8</v>
      </c>
      <c r="D355" s="36">
        <v>219.35000000000002</v>
      </c>
      <c r="E355" s="36">
        <v>217.55000000000004</v>
      </c>
      <c r="F355" s="36">
        <v>215.3</v>
      </c>
      <c r="G355" s="36">
        <v>213.50000000000003</v>
      </c>
      <c r="H355" s="36">
        <v>221.60000000000005</v>
      </c>
      <c r="I355" s="36">
        <v>223.4</v>
      </c>
      <c r="J355" s="36">
        <v>225.65000000000006</v>
      </c>
      <c r="K355" s="31">
        <v>221.15</v>
      </c>
      <c r="L355" s="31">
        <v>217.1</v>
      </c>
      <c r="M355" s="31">
        <v>3.2106400000000002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36848.449999999997</v>
      </c>
      <c r="D356" s="36">
        <v>37026</v>
      </c>
      <c r="E356" s="36">
        <v>36352</v>
      </c>
      <c r="F356" s="36">
        <v>35855.550000000003</v>
      </c>
      <c r="G356" s="36">
        <v>35181.550000000003</v>
      </c>
      <c r="H356" s="36">
        <v>37522.449999999997</v>
      </c>
      <c r="I356" s="36">
        <v>38196.449999999997</v>
      </c>
      <c r="J356" s="36">
        <v>38692.899999999994</v>
      </c>
      <c r="K356" s="31">
        <v>37700</v>
      </c>
      <c r="L356" s="31">
        <v>36529.550000000003</v>
      </c>
      <c r="M356" s="31">
        <v>0.75226000000000004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1511</v>
      </c>
      <c r="D357" s="36">
        <v>1482.7</v>
      </c>
      <c r="E357" s="36">
        <v>1454.4</v>
      </c>
      <c r="F357" s="36">
        <v>1397.8</v>
      </c>
      <c r="G357" s="36">
        <v>1369.5</v>
      </c>
      <c r="H357" s="36">
        <v>1539.3000000000002</v>
      </c>
      <c r="I357" s="36">
        <v>1567.6</v>
      </c>
      <c r="J357" s="36">
        <v>1624.2000000000003</v>
      </c>
      <c r="K357" s="31">
        <v>1511</v>
      </c>
      <c r="L357" s="31">
        <v>1426.1</v>
      </c>
      <c r="M357" s="31">
        <v>20.926690000000001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821.95</v>
      </c>
      <c r="D358" s="36">
        <v>828.08333333333337</v>
      </c>
      <c r="E358" s="36">
        <v>809.4666666666667</v>
      </c>
      <c r="F358" s="36">
        <v>796.98333333333335</v>
      </c>
      <c r="G358" s="36">
        <v>778.36666666666667</v>
      </c>
      <c r="H358" s="36">
        <v>840.56666666666672</v>
      </c>
      <c r="I358" s="36">
        <v>859.18333333333328</v>
      </c>
      <c r="J358" s="36">
        <v>871.66666666666674</v>
      </c>
      <c r="K358" s="31">
        <v>846.7</v>
      </c>
      <c r="L358" s="31">
        <v>815.6</v>
      </c>
      <c r="M358" s="31">
        <v>8.2800899999999995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274.25</v>
      </c>
      <c r="D359" s="36">
        <v>276.45</v>
      </c>
      <c r="E359" s="36">
        <v>269.2</v>
      </c>
      <c r="F359" s="36">
        <v>264.14999999999998</v>
      </c>
      <c r="G359" s="36">
        <v>256.89999999999998</v>
      </c>
      <c r="H359" s="36">
        <v>281.5</v>
      </c>
      <c r="I359" s="36">
        <v>288.75</v>
      </c>
      <c r="J359" s="36">
        <v>293.8</v>
      </c>
      <c r="K359" s="31">
        <v>283.7</v>
      </c>
      <c r="L359" s="31">
        <v>271.39999999999998</v>
      </c>
      <c r="M359" s="31">
        <v>40.38908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6379.95</v>
      </c>
      <c r="D360" s="36">
        <v>6383.25</v>
      </c>
      <c r="E360" s="36">
        <v>6267.5</v>
      </c>
      <c r="F360" s="36">
        <v>6155.05</v>
      </c>
      <c r="G360" s="36">
        <v>6039.3</v>
      </c>
      <c r="H360" s="36">
        <v>6495.7</v>
      </c>
      <c r="I360" s="36">
        <v>6611.45</v>
      </c>
      <c r="J360" s="36">
        <v>6723.9</v>
      </c>
      <c r="K360" s="31">
        <v>6499</v>
      </c>
      <c r="L360" s="31">
        <v>6270.8</v>
      </c>
      <c r="M360" s="31">
        <v>3.5281400000000001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206.15</v>
      </c>
      <c r="D361" s="36">
        <v>205.79999999999998</v>
      </c>
      <c r="E361" s="36">
        <v>204.09999999999997</v>
      </c>
      <c r="F361" s="36">
        <v>202.04999999999998</v>
      </c>
      <c r="G361" s="36">
        <v>200.34999999999997</v>
      </c>
      <c r="H361" s="36">
        <v>207.84999999999997</v>
      </c>
      <c r="I361" s="36">
        <v>209.54999999999995</v>
      </c>
      <c r="J361" s="36">
        <v>211.59999999999997</v>
      </c>
      <c r="K361" s="31">
        <v>207.5</v>
      </c>
      <c r="L361" s="31">
        <v>203.75</v>
      </c>
      <c r="M361" s="31">
        <v>70.960840000000005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4031.9</v>
      </c>
      <c r="D362" s="36">
        <v>4042.9333333333329</v>
      </c>
      <c r="E362" s="36">
        <v>4013.9666666666658</v>
      </c>
      <c r="F362" s="36">
        <v>3996.0333333333328</v>
      </c>
      <c r="G362" s="36">
        <v>3967.0666666666657</v>
      </c>
      <c r="H362" s="36">
        <v>4060.8666666666659</v>
      </c>
      <c r="I362" s="36">
        <v>4089.833333333333</v>
      </c>
      <c r="J362" s="36">
        <v>4107.7666666666664</v>
      </c>
      <c r="K362" s="31">
        <v>4071.9</v>
      </c>
      <c r="L362" s="31">
        <v>4025</v>
      </c>
      <c r="M362" s="31">
        <v>0.10571999999999999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2283.65</v>
      </c>
      <c r="D363" s="36">
        <v>2316.1333333333332</v>
      </c>
      <c r="E363" s="36">
        <v>2247.5166666666664</v>
      </c>
      <c r="F363" s="36">
        <v>2211.3833333333332</v>
      </c>
      <c r="G363" s="36">
        <v>2142.7666666666664</v>
      </c>
      <c r="H363" s="36">
        <v>2352.2666666666664</v>
      </c>
      <c r="I363" s="36">
        <v>2420.8833333333332</v>
      </c>
      <c r="J363" s="36">
        <v>2457.0166666666664</v>
      </c>
      <c r="K363" s="31">
        <v>2384.75</v>
      </c>
      <c r="L363" s="31">
        <v>2280</v>
      </c>
      <c r="M363" s="31">
        <v>3.6993499999999999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3816.55</v>
      </c>
      <c r="D364" s="36">
        <v>3837.7666666666664</v>
      </c>
      <c r="E364" s="36">
        <v>3772.583333333333</v>
      </c>
      <c r="F364" s="36">
        <v>3728.6166666666668</v>
      </c>
      <c r="G364" s="36">
        <v>3663.4333333333334</v>
      </c>
      <c r="H364" s="36">
        <v>3881.7333333333327</v>
      </c>
      <c r="I364" s="36">
        <v>3946.9166666666661</v>
      </c>
      <c r="J364" s="36">
        <v>3990.8833333333323</v>
      </c>
      <c r="K364" s="31">
        <v>3902.95</v>
      </c>
      <c r="L364" s="31">
        <v>3793.8</v>
      </c>
      <c r="M364" s="31">
        <v>4.6219599999999996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2571</v>
      </c>
      <c r="D365" s="36">
        <v>2568.35</v>
      </c>
      <c r="E365" s="36">
        <v>2548.2999999999997</v>
      </c>
      <c r="F365" s="36">
        <v>2525.6</v>
      </c>
      <c r="G365" s="36">
        <v>2505.5499999999997</v>
      </c>
      <c r="H365" s="36">
        <v>2591.0499999999997</v>
      </c>
      <c r="I365" s="36">
        <v>2611.1</v>
      </c>
      <c r="J365" s="36">
        <v>2633.7999999999997</v>
      </c>
      <c r="K365" s="31">
        <v>2588.4</v>
      </c>
      <c r="L365" s="31">
        <v>2545.65</v>
      </c>
      <c r="M365" s="31">
        <v>3.64575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936.25</v>
      </c>
      <c r="D366" s="36">
        <v>933.88333333333321</v>
      </c>
      <c r="E366" s="36">
        <v>922.9166666666664</v>
      </c>
      <c r="F366" s="36">
        <v>909.58333333333314</v>
      </c>
      <c r="G366" s="36">
        <v>898.61666666666633</v>
      </c>
      <c r="H366" s="36">
        <v>947.21666666666647</v>
      </c>
      <c r="I366" s="36">
        <v>958.18333333333317</v>
      </c>
      <c r="J366" s="36">
        <v>971.51666666666654</v>
      </c>
      <c r="K366" s="31">
        <v>944.85</v>
      </c>
      <c r="L366" s="31">
        <v>920.55</v>
      </c>
      <c r="M366" s="31">
        <v>9.0485600000000002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126</v>
      </c>
      <c r="D367" s="36">
        <v>125.34999999999998</v>
      </c>
      <c r="E367" s="36">
        <v>123.99999999999996</v>
      </c>
      <c r="F367" s="36">
        <v>121.99999999999997</v>
      </c>
      <c r="G367" s="36">
        <v>120.64999999999995</v>
      </c>
      <c r="H367" s="36">
        <v>127.34999999999997</v>
      </c>
      <c r="I367" s="36">
        <v>128.69999999999999</v>
      </c>
      <c r="J367" s="36">
        <v>130.69999999999999</v>
      </c>
      <c r="K367" s="31">
        <v>126.7</v>
      </c>
      <c r="L367" s="31">
        <v>123.35</v>
      </c>
      <c r="M367" s="31">
        <v>52.33867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795.9</v>
      </c>
      <c r="D368" s="36">
        <v>798.95000000000016</v>
      </c>
      <c r="E368" s="36">
        <v>788.90000000000032</v>
      </c>
      <c r="F368" s="36">
        <v>781.9000000000002</v>
      </c>
      <c r="G368" s="36">
        <v>771.85000000000036</v>
      </c>
      <c r="H368" s="36">
        <v>805.95000000000027</v>
      </c>
      <c r="I368" s="36">
        <v>816.00000000000023</v>
      </c>
      <c r="J368" s="36">
        <v>823.00000000000023</v>
      </c>
      <c r="K368" s="31">
        <v>809</v>
      </c>
      <c r="L368" s="31">
        <v>791.95</v>
      </c>
      <c r="M368" s="31">
        <v>3.0887500000000001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350.7</v>
      </c>
      <c r="D369" s="36">
        <v>349.7</v>
      </c>
      <c r="E369" s="36">
        <v>344.59999999999997</v>
      </c>
      <c r="F369" s="36">
        <v>338.5</v>
      </c>
      <c r="G369" s="36">
        <v>333.4</v>
      </c>
      <c r="H369" s="36">
        <v>355.79999999999995</v>
      </c>
      <c r="I369" s="36">
        <v>360.9</v>
      </c>
      <c r="J369" s="36">
        <v>366.99999999999994</v>
      </c>
      <c r="K369" s="31">
        <v>354.8</v>
      </c>
      <c r="L369" s="31">
        <v>343.6</v>
      </c>
      <c r="M369" s="31">
        <v>13.106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1636.3</v>
      </c>
      <c r="D370" s="36">
        <v>1633.6833333333334</v>
      </c>
      <c r="E370" s="36">
        <v>1617.6666666666667</v>
      </c>
      <c r="F370" s="36">
        <v>1599.0333333333333</v>
      </c>
      <c r="G370" s="36">
        <v>1583.0166666666667</v>
      </c>
      <c r="H370" s="36">
        <v>1652.3166666666668</v>
      </c>
      <c r="I370" s="36">
        <v>1668.3333333333333</v>
      </c>
      <c r="J370" s="36">
        <v>1686.9666666666669</v>
      </c>
      <c r="K370" s="31">
        <v>1649.7</v>
      </c>
      <c r="L370" s="31">
        <v>1615.05</v>
      </c>
      <c r="M370" s="31">
        <v>1.2988500000000001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5360.15</v>
      </c>
      <c r="D371" s="36">
        <v>5340.05</v>
      </c>
      <c r="E371" s="36">
        <v>5290.1</v>
      </c>
      <c r="F371" s="36">
        <v>5220.05</v>
      </c>
      <c r="G371" s="36">
        <v>5170.1000000000004</v>
      </c>
      <c r="H371" s="36">
        <v>5410.1</v>
      </c>
      <c r="I371" s="36">
        <v>5460.0499999999993</v>
      </c>
      <c r="J371" s="36">
        <v>5530.1</v>
      </c>
      <c r="K371" s="31">
        <v>5390</v>
      </c>
      <c r="L371" s="31">
        <v>5270</v>
      </c>
      <c r="M371" s="31">
        <v>3.2506300000000001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1051.3</v>
      </c>
      <c r="D372" s="36">
        <v>1061.0833333333333</v>
      </c>
      <c r="E372" s="36">
        <v>1038.2166666666665</v>
      </c>
      <c r="F372" s="36">
        <v>1025.1333333333332</v>
      </c>
      <c r="G372" s="36">
        <v>1002.2666666666664</v>
      </c>
      <c r="H372" s="36">
        <v>1074.1666666666665</v>
      </c>
      <c r="I372" s="36">
        <v>1097.0333333333333</v>
      </c>
      <c r="J372" s="36">
        <v>1110.1166666666666</v>
      </c>
      <c r="K372" s="31">
        <v>1083.95</v>
      </c>
      <c r="L372" s="31">
        <v>1048</v>
      </c>
      <c r="M372" s="31">
        <v>1.85338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411.7</v>
      </c>
      <c r="D373" s="36">
        <v>413.83333333333331</v>
      </c>
      <c r="E373" s="36">
        <v>406.46666666666664</v>
      </c>
      <c r="F373" s="36">
        <v>401.23333333333335</v>
      </c>
      <c r="G373" s="36">
        <v>393.86666666666667</v>
      </c>
      <c r="H373" s="36">
        <v>419.06666666666661</v>
      </c>
      <c r="I373" s="36">
        <v>426.43333333333328</v>
      </c>
      <c r="J373" s="36">
        <v>431.66666666666657</v>
      </c>
      <c r="K373" s="31">
        <v>421.2</v>
      </c>
      <c r="L373" s="31">
        <v>408.6</v>
      </c>
      <c r="M373" s="31">
        <v>22.416599999999999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377.25</v>
      </c>
      <c r="D374" s="36">
        <v>375.45</v>
      </c>
      <c r="E374" s="36">
        <v>371.5</v>
      </c>
      <c r="F374" s="36">
        <v>365.75</v>
      </c>
      <c r="G374" s="36">
        <v>361.8</v>
      </c>
      <c r="H374" s="36">
        <v>381.2</v>
      </c>
      <c r="I374" s="36">
        <v>385.14999999999992</v>
      </c>
      <c r="J374" s="36">
        <v>390.9</v>
      </c>
      <c r="K374" s="31">
        <v>379.4</v>
      </c>
      <c r="L374" s="31">
        <v>369.7</v>
      </c>
      <c r="M374" s="31">
        <v>167.14263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222.3</v>
      </c>
      <c r="D375" s="36">
        <v>219.03333333333333</v>
      </c>
      <c r="E375" s="36">
        <v>214.81666666666666</v>
      </c>
      <c r="F375" s="36">
        <v>207.33333333333334</v>
      </c>
      <c r="G375" s="36">
        <v>203.11666666666667</v>
      </c>
      <c r="H375" s="36">
        <v>226.51666666666665</v>
      </c>
      <c r="I375" s="36">
        <v>230.73333333333329</v>
      </c>
      <c r="J375" s="36">
        <v>238.21666666666664</v>
      </c>
      <c r="K375" s="31">
        <v>223.25</v>
      </c>
      <c r="L375" s="31">
        <v>211.55</v>
      </c>
      <c r="M375" s="31">
        <v>407.09206999999998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640.20000000000005</v>
      </c>
      <c r="D376" s="36">
        <v>637.4</v>
      </c>
      <c r="E376" s="36">
        <v>630.79999999999995</v>
      </c>
      <c r="F376" s="36">
        <v>621.4</v>
      </c>
      <c r="G376" s="36">
        <v>614.79999999999995</v>
      </c>
      <c r="H376" s="36">
        <v>646.79999999999995</v>
      </c>
      <c r="I376" s="36">
        <v>653.40000000000009</v>
      </c>
      <c r="J376" s="36">
        <v>662.8</v>
      </c>
      <c r="K376" s="31">
        <v>644</v>
      </c>
      <c r="L376" s="31">
        <v>628</v>
      </c>
      <c r="M376" s="31">
        <v>8.0147300000000001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1080.3499999999999</v>
      </c>
      <c r="D377" s="36">
        <v>1083.8833333333334</v>
      </c>
      <c r="E377" s="36">
        <v>1055.8166666666668</v>
      </c>
      <c r="F377" s="36">
        <v>1031.2833333333333</v>
      </c>
      <c r="G377" s="36">
        <v>1003.2166666666667</v>
      </c>
      <c r="H377" s="36">
        <v>1108.416666666667</v>
      </c>
      <c r="I377" s="36">
        <v>1136.4833333333336</v>
      </c>
      <c r="J377" s="36">
        <v>1161.0166666666671</v>
      </c>
      <c r="K377" s="31">
        <v>1111.95</v>
      </c>
      <c r="L377" s="31">
        <v>1059.3499999999999</v>
      </c>
      <c r="M377" s="31">
        <v>15.329269999999999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713.4</v>
      </c>
      <c r="D378" s="36">
        <v>715.04999999999984</v>
      </c>
      <c r="E378" s="36">
        <v>706.89999999999964</v>
      </c>
      <c r="F378" s="36">
        <v>700.39999999999975</v>
      </c>
      <c r="G378" s="36">
        <v>692.24999999999955</v>
      </c>
      <c r="H378" s="36">
        <v>721.54999999999973</v>
      </c>
      <c r="I378" s="36">
        <v>729.7</v>
      </c>
      <c r="J378" s="36">
        <v>736.19999999999982</v>
      </c>
      <c r="K378" s="31">
        <v>723.2</v>
      </c>
      <c r="L378" s="31">
        <v>708.55</v>
      </c>
      <c r="M378" s="31">
        <v>1.97811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181.65</v>
      </c>
      <c r="D379" s="36">
        <v>181.61666666666667</v>
      </c>
      <c r="E379" s="36">
        <v>178.53333333333336</v>
      </c>
      <c r="F379" s="36">
        <v>175.41666666666669</v>
      </c>
      <c r="G379" s="36">
        <v>172.33333333333337</v>
      </c>
      <c r="H379" s="36">
        <v>184.73333333333335</v>
      </c>
      <c r="I379" s="36">
        <v>187.81666666666666</v>
      </c>
      <c r="J379" s="36">
        <v>190.93333333333334</v>
      </c>
      <c r="K379" s="31">
        <v>184.7</v>
      </c>
      <c r="L379" s="31">
        <v>178.5</v>
      </c>
      <c r="M379" s="31">
        <v>6.5061999999999998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17435.05</v>
      </c>
      <c r="D380" s="36">
        <v>17431.683333333334</v>
      </c>
      <c r="E380" s="36">
        <v>17204.366666666669</v>
      </c>
      <c r="F380" s="36">
        <v>16973.683333333334</v>
      </c>
      <c r="G380" s="36">
        <v>16746.366666666669</v>
      </c>
      <c r="H380" s="36">
        <v>17662.366666666669</v>
      </c>
      <c r="I380" s="36">
        <v>17889.683333333334</v>
      </c>
      <c r="J380" s="36">
        <v>18120.366666666669</v>
      </c>
      <c r="K380" s="31">
        <v>17659</v>
      </c>
      <c r="L380" s="31">
        <v>17201</v>
      </c>
      <c r="M380" s="31">
        <v>6.0609999999999997E-2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85</v>
      </c>
      <c r="D381" s="36">
        <v>84.766666666666666</v>
      </c>
      <c r="E381" s="36">
        <v>83.733333333333334</v>
      </c>
      <c r="F381" s="36">
        <v>82.466666666666669</v>
      </c>
      <c r="G381" s="36">
        <v>81.433333333333337</v>
      </c>
      <c r="H381" s="36">
        <v>86.033333333333331</v>
      </c>
      <c r="I381" s="36">
        <v>87.066666666666663</v>
      </c>
      <c r="J381" s="36">
        <v>88.333333333333329</v>
      </c>
      <c r="K381" s="31">
        <v>85.8</v>
      </c>
      <c r="L381" s="31">
        <v>83.5</v>
      </c>
      <c r="M381" s="31">
        <v>844.79543000000001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1720.75</v>
      </c>
      <c r="D382" s="36">
        <v>1724.6333333333332</v>
      </c>
      <c r="E382" s="36">
        <v>1694.8166666666664</v>
      </c>
      <c r="F382" s="36">
        <v>1668.8833333333332</v>
      </c>
      <c r="G382" s="36">
        <v>1639.0666666666664</v>
      </c>
      <c r="H382" s="36">
        <v>1750.5666666666664</v>
      </c>
      <c r="I382" s="36">
        <v>1780.383333333333</v>
      </c>
      <c r="J382" s="36">
        <v>1806.3166666666664</v>
      </c>
      <c r="K382" s="31">
        <v>1754.45</v>
      </c>
      <c r="L382" s="31">
        <v>1698.7</v>
      </c>
      <c r="M382" s="31">
        <v>7.16127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493.35</v>
      </c>
      <c r="D383" s="36">
        <v>495.2166666666667</v>
      </c>
      <c r="E383" s="36">
        <v>488.33333333333337</v>
      </c>
      <c r="F383" s="36">
        <v>483.31666666666666</v>
      </c>
      <c r="G383" s="36">
        <v>476.43333333333334</v>
      </c>
      <c r="H383" s="36">
        <v>500.23333333333341</v>
      </c>
      <c r="I383" s="36">
        <v>507.11666666666673</v>
      </c>
      <c r="J383" s="36">
        <v>512.13333333333344</v>
      </c>
      <c r="K383" s="31">
        <v>502.1</v>
      </c>
      <c r="L383" s="31">
        <v>490.2</v>
      </c>
      <c r="M383" s="31">
        <v>3.8788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1720.85</v>
      </c>
      <c r="D384" s="36">
        <v>1750.6499999999999</v>
      </c>
      <c r="E384" s="36">
        <v>1616.1999999999998</v>
      </c>
      <c r="F384" s="36">
        <v>1511.55</v>
      </c>
      <c r="G384" s="36">
        <v>1377.1</v>
      </c>
      <c r="H384" s="36">
        <v>1855.2999999999997</v>
      </c>
      <c r="I384" s="36">
        <v>1989.75</v>
      </c>
      <c r="J384" s="36">
        <v>2094.3999999999996</v>
      </c>
      <c r="K384" s="31">
        <v>1885.1</v>
      </c>
      <c r="L384" s="31">
        <v>1646</v>
      </c>
      <c r="M384" s="31">
        <v>27.198450000000001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170</v>
      </c>
      <c r="D385" s="36">
        <v>170.91666666666666</v>
      </c>
      <c r="E385" s="36">
        <v>167.58333333333331</v>
      </c>
      <c r="F385" s="36">
        <v>165.16666666666666</v>
      </c>
      <c r="G385" s="36">
        <v>161.83333333333331</v>
      </c>
      <c r="H385" s="36">
        <v>173.33333333333331</v>
      </c>
      <c r="I385" s="36">
        <v>176.66666666666663</v>
      </c>
      <c r="J385" s="36">
        <v>179.08333333333331</v>
      </c>
      <c r="K385" s="31">
        <v>174.25</v>
      </c>
      <c r="L385" s="31">
        <v>168.5</v>
      </c>
      <c r="M385" s="31">
        <v>130.59658999999999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145</v>
      </c>
      <c r="D386" s="36">
        <v>145.33333333333334</v>
      </c>
      <c r="E386" s="36">
        <v>143.81666666666669</v>
      </c>
      <c r="F386" s="36">
        <v>142.63333333333335</v>
      </c>
      <c r="G386" s="36">
        <v>141.1166666666667</v>
      </c>
      <c r="H386" s="36">
        <v>146.51666666666668</v>
      </c>
      <c r="I386" s="36">
        <v>148.03333333333333</v>
      </c>
      <c r="J386" s="36">
        <v>149.21666666666667</v>
      </c>
      <c r="K386" s="31">
        <v>146.85</v>
      </c>
      <c r="L386" s="31">
        <v>144.15</v>
      </c>
      <c r="M386" s="31">
        <v>13.8645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1122.45</v>
      </c>
      <c r="D387" s="36">
        <v>1120.3333333333333</v>
      </c>
      <c r="E387" s="36">
        <v>1104.9166666666665</v>
      </c>
      <c r="F387" s="36">
        <v>1087.3833333333332</v>
      </c>
      <c r="G387" s="36">
        <v>1071.9666666666665</v>
      </c>
      <c r="H387" s="36">
        <v>1137.8666666666666</v>
      </c>
      <c r="I387" s="36">
        <v>1153.2833333333331</v>
      </c>
      <c r="J387" s="36">
        <v>1170.8166666666666</v>
      </c>
      <c r="K387" s="31">
        <v>1135.75</v>
      </c>
      <c r="L387" s="31">
        <v>1102.8</v>
      </c>
      <c r="M387" s="31">
        <v>1.3259799999999999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355.85</v>
      </c>
      <c r="D388" s="36">
        <v>357.81666666666666</v>
      </c>
      <c r="E388" s="36">
        <v>352.0333333333333</v>
      </c>
      <c r="F388" s="36">
        <v>348.21666666666664</v>
      </c>
      <c r="G388" s="36">
        <v>342.43333333333328</v>
      </c>
      <c r="H388" s="36">
        <v>361.63333333333333</v>
      </c>
      <c r="I388" s="36">
        <v>367.41666666666674</v>
      </c>
      <c r="J388" s="36">
        <v>371.23333333333335</v>
      </c>
      <c r="K388" s="31">
        <v>363.6</v>
      </c>
      <c r="L388" s="31">
        <v>354</v>
      </c>
      <c r="M388" s="31">
        <v>8.3289799999999996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255.3</v>
      </c>
      <c r="D389" s="36">
        <v>249.01666666666665</v>
      </c>
      <c r="E389" s="36">
        <v>239.23333333333329</v>
      </c>
      <c r="F389" s="36">
        <v>223.16666666666663</v>
      </c>
      <c r="G389" s="36">
        <v>213.38333333333327</v>
      </c>
      <c r="H389" s="36">
        <v>265.08333333333331</v>
      </c>
      <c r="I389" s="36">
        <v>274.86666666666667</v>
      </c>
      <c r="J389" s="36">
        <v>290.93333333333334</v>
      </c>
      <c r="K389" s="31">
        <v>258.8</v>
      </c>
      <c r="L389" s="31">
        <v>232.95</v>
      </c>
      <c r="M389" s="31">
        <v>108.6892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135.75</v>
      </c>
      <c r="D390" s="36">
        <v>136.53333333333333</v>
      </c>
      <c r="E390" s="36">
        <v>133.56666666666666</v>
      </c>
      <c r="F390" s="36">
        <v>131.38333333333333</v>
      </c>
      <c r="G390" s="36">
        <v>128.41666666666666</v>
      </c>
      <c r="H390" s="36">
        <v>138.71666666666667</v>
      </c>
      <c r="I390" s="36">
        <v>141.68333333333331</v>
      </c>
      <c r="J390" s="36">
        <v>143.86666666666667</v>
      </c>
      <c r="K390" s="31">
        <v>139.5</v>
      </c>
      <c r="L390" s="31">
        <v>134.35</v>
      </c>
      <c r="M390" s="31">
        <v>116.86801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3809.05</v>
      </c>
      <c r="D391" s="36">
        <v>3824.6833333333329</v>
      </c>
      <c r="E391" s="36">
        <v>3769.3666666666659</v>
      </c>
      <c r="F391" s="36">
        <v>3729.6833333333329</v>
      </c>
      <c r="G391" s="36">
        <v>3674.3666666666659</v>
      </c>
      <c r="H391" s="36">
        <v>3864.3666666666659</v>
      </c>
      <c r="I391" s="36">
        <v>3919.6833333333325</v>
      </c>
      <c r="J391" s="36">
        <v>3959.3666666666659</v>
      </c>
      <c r="K391" s="31">
        <v>3880</v>
      </c>
      <c r="L391" s="31">
        <v>3785</v>
      </c>
      <c r="M391" s="31">
        <v>0.50127999999999995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78.05</v>
      </c>
      <c r="D392" s="36">
        <v>78.63333333333334</v>
      </c>
      <c r="E392" s="36">
        <v>76.316666666666677</v>
      </c>
      <c r="F392" s="36">
        <v>74.583333333333343</v>
      </c>
      <c r="G392" s="36">
        <v>72.26666666666668</v>
      </c>
      <c r="H392" s="36">
        <v>80.366666666666674</v>
      </c>
      <c r="I392" s="36">
        <v>82.683333333333337</v>
      </c>
      <c r="J392" s="36">
        <v>84.416666666666671</v>
      </c>
      <c r="K392" s="31">
        <v>80.95</v>
      </c>
      <c r="L392" s="31">
        <v>76.900000000000006</v>
      </c>
      <c r="M392" s="31">
        <v>94.015839999999997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1584.9</v>
      </c>
      <c r="D393" s="36">
        <v>1603.8166666666666</v>
      </c>
      <c r="E393" s="36">
        <v>1559.1333333333332</v>
      </c>
      <c r="F393" s="36">
        <v>1533.3666666666666</v>
      </c>
      <c r="G393" s="36">
        <v>1488.6833333333332</v>
      </c>
      <c r="H393" s="36">
        <v>1629.5833333333333</v>
      </c>
      <c r="I393" s="36">
        <v>1674.2666666666667</v>
      </c>
      <c r="J393" s="36">
        <v>1700.0333333333333</v>
      </c>
      <c r="K393" s="31">
        <v>1648.5</v>
      </c>
      <c r="L393" s="31">
        <v>1578.05</v>
      </c>
      <c r="M393" s="31">
        <v>11.132009999999999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246.6</v>
      </c>
      <c r="D394" s="36">
        <v>246.03333333333333</v>
      </c>
      <c r="E394" s="36">
        <v>242.46666666666667</v>
      </c>
      <c r="F394" s="36">
        <v>238.33333333333334</v>
      </c>
      <c r="G394" s="36">
        <v>234.76666666666668</v>
      </c>
      <c r="H394" s="36">
        <v>250.16666666666666</v>
      </c>
      <c r="I394" s="36">
        <v>253.73333333333332</v>
      </c>
      <c r="J394" s="36">
        <v>257.86666666666667</v>
      </c>
      <c r="K394" s="31">
        <v>249.6</v>
      </c>
      <c r="L394" s="31">
        <v>241.9</v>
      </c>
      <c r="M394" s="31">
        <v>145.43913000000001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392.1</v>
      </c>
      <c r="D395" s="36">
        <v>391.36666666666662</v>
      </c>
      <c r="E395" s="36">
        <v>387.03333333333325</v>
      </c>
      <c r="F395" s="36">
        <v>381.96666666666664</v>
      </c>
      <c r="G395" s="36">
        <v>377.63333333333327</v>
      </c>
      <c r="H395" s="36">
        <v>396.43333333333322</v>
      </c>
      <c r="I395" s="36">
        <v>400.76666666666659</v>
      </c>
      <c r="J395" s="36">
        <v>405.8333333333332</v>
      </c>
      <c r="K395" s="31">
        <v>395.7</v>
      </c>
      <c r="L395" s="31">
        <v>386.3</v>
      </c>
      <c r="M395" s="31">
        <v>179.79132999999999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166.1</v>
      </c>
      <c r="D396" s="36">
        <v>165.03333333333333</v>
      </c>
      <c r="E396" s="36">
        <v>163.06666666666666</v>
      </c>
      <c r="F396" s="36">
        <v>160.03333333333333</v>
      </c>
      <c r="G396" s="36">
        <v>158.06666666666666</v>
      </c>
      <c r="H396" s="36">
        <v>168.06666666666666</v>
      </c>
      <c r="I396" s="36">
        <v>170.0333333333333</v>
      </c>
      <c r="J396" s="36">
        <v>173.06666666666666</v>
      </c>
      <c r="K396" s="31">
        <v>167</v>
      </c>
      <c r="L396" s="31">
        <v>162</v>
      </c>
      <c r="M396" s="31">
        <v>39.072339999999997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914.45</v>
      </c>
      <c r="D397" s="36">
        <v>914.51666666666677</v>
      </c>
      <c r="E397" s="36">
        <v>909.03333333333353</v>
      </c>
      <c r="F397" s="36">
        <v>903.61666666666679</v>
      </c>
      <c r="G397" s="36">
        <v>898.13333333333355</v>
      </c>
      <c r="H397" s="36">
        <v>919.93333333333351</v>
      </c>
      <c r="I397" s="36">
        <v>925.41666666666686</v>
      </c>
      <c r="J397" s="36">
        <v>930.83333333333348</v>
      </c>
      <c r="K397" s="31">
        <v>920</v>
      </c>
      <c r="L397" s="31">
        <v>909.1</v>
      </c>
      <c r="M397" s="31">
        <v>1.25542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2437.75</v>
      </c>
      <c r="D398" s="36">
        <v>2433.4166666666665</v>
      </c>
      <c r="E398" s="36">
        <v>2425.9833333333331</v>
      </c>
      <c r="F398" s="36">
        <v>2414.2166666666667</v>
      </c>
      <c r="G398" s="36">
        <v>2406.7833333333333</v>
      </c>
      <c r="H398" s="36">
        <v>2445.1833333333329</v>
      </c>
      <c r="I398" s="36">
        <v>2452.6166666666663</v>
      </c>
      <c r="J398" s="36">
        <v>2464.3833333333328</v>
      </c>
      <c r="K398" s="31">
        <v>2440.85</v>
      </c>
      <c r="L398" s="31">
        <v>2421.65</v>
      </c>
      <c r="M398" s="31">
        <v>63.468119999999999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115.6</v>
      </c>
      <c r="D399" s="36">
        <v>115.96666666666665</v>
      </c>
      <c r="E399" s="36">
        <v>114.0333333333333</v>
      </c>
      <c r="F399" s="36">
        <v>112.46666666666665</v>
      </c>
      <c r="G399" s="36">
        <v>110.5333333333333</v>
      </c>
      <c r="H399" s="36">
        <v>117.5333333333333</v>
      </c>
      <c r="I399" s="36">
        <v>119.46666666666667</v>
      </c>
      <c r="J399" s="36">
        <v>121.0333333333333</v>
      </c>
      <c r="K399" s="31">
        <v>117.9</v>
      </c>
      <c r="L399" s="31">
        <v>114.4</v>
      </c>
      <c r="M399" s="31">
        <v>13.103579999999999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742.95</v>
      </c>
      <c r="D400" s="36">
        <v>746.9</v>
      </c>
      <c r="E400" s="36">
        <v>731.05</v>
      </c>
      <c r="F400" s="36">
        <v>719.15</v>
      </c>
      <c r="G400" s="36">
        <v>703.3</v>
      </c>
      <c r="H400" s="36">
        <v>758.8</v>
      </c>
      <c r="I400" s="36">
        <v>774.65000000000009</v>
      </c>
      <c r="J400" s="36">
        <v>786.55</v>
      </c>
      <c r="K400" s="31">
        <v>762.75</v>
      </c>
      <c r="L400" s="31">
        <v>735</v>
      </c>
      <c r="M400" s="31">
        <v>1.3771899999999999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478.5</v>
      </c>
      <c r="D401" s="36">
        <v>478.18333333333334</v>
      </c>
      <c r="E401" s="36">
        <v>472.36666666666667</v>
      </c>
      <c r="F401" s="36">
        <v>466.23333333333335</v>
      </c>
      <c r="G401" s="36">
        <v>460.41666666666669</v>
      </c>
      <c r="H401" s="36">
        <v>484.31666666666666</v>
      </c>
      <c r="I401" s="36">
        <v>490.13333333333338</v>
      </c>
      <c r="J401" s="36">
        <v>496.26666666666665</v>
      </c>
      <c r="K401" s="31">
        <v>484</v>
      </c>
      <c r="L401" s="31">
        <v>472.05</v>
      </c>
      <c r="M401" s="31">
        <v>4.7080500000000001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796.55</v>
      </c>
      <c r="D402" s="36">
        <v>792.7833333333333</v>
      </c>
      <c r="E402" s="36">
        <v>775.56666666666661</v>
      </c>
      <c r="F402" s="36">
        <v>754.58333333333326</v>
      </c>
      <c r="G402" s="36">
        <v>737.36666666666656</v>
      </c>
      <c r="H402" s="36">
        <v>813.76666666666665</v>
      </c>
      <c r="I402" s="36">
        <v>830.98333333333335</v>
      </c>
      <c r="J402" s="36">
        <v>851.9666666666667</v>
      </c>
      <c r="K402" s="31">
        <v>810</v>
      </c>
      <c r="L402" s="31">
        <v>771.8</v>
      </c>
      <c r="M402" s="31">
        <v>5.7150999999999996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1554.95</v>
      </c>
      <c r="D403" s="36">
        <v>1553.0166666666667</v>
      </c>
      <c r="E403" s="36">
        <v>1549.8333333333333</v>
      </c>
      <c r="F403" s="36">
        <v>1544.7166666666667</v>
      </c>
      <c r="G403" s="36">
        <v>1541.5333333333333</v>
      </c>
      <c r="H403" s="36">
        <v>1558.1333333333332</v>
      </c>
      <c r="I403" s="36">
        <v>1561.3166666666666</v>
      </c>
      <c r="J403" s="36">
        <v>1566.4333333333332</v>
      </c>
      <c r="K403" s="31">
        <v>1556.2</v>
      </c>
      <c r="L403" s="31">
        <v>1547.9</v>
      </c>
      <c r="M403" s="31">
        <v>0.61424999999999996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93.3</v>
      </c>
      <c r="D404" s="36">
        <v>93.183333333333337</v>
      </c>
      <c r="E404" s="36">
        <v>92.366666666666674</v>
      </c>
      <c r="F404" s="36">
        <v>91.433333333333337</v>
      </c>
      <c r="G404" s="36">
        <v>90.616666666666674</v>
      </c>
      <c r="H404" s="36">
        <v>94.116666666666674</v>
      </c>
      <c r="I404" s="36">
        <v>94.933333333333337</v>
      </c>
      <c r="J404" s="36">
        <v>95.866666666666674</v>
      </c>
      <c r="K404" s="31">
        <v>94</v>
      </c>
      <c r="L404" s="31">
        <v>92.25</v>
      </c>
      <c r="M404" s="31">
        <v>106.88522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8175.2</v>
      </c>
      <c r="D405" s="36">
        <v>8146.833333333333</v>
      </c>
      <c r="E405" s="36">
        <v>8094.5666666666657</v>
      </c>
      <c r="F405" s="36">
        <v>8013.9333333333325</v>
      </c>
      <c r="G405" s="36">
        <v>7961.6666666666652</v>
      </c>
      <c r="H405" s="36">
        <v>8227.4666666666672</v>
      </c>
      <c r="I405" s="36">
        <v>8279.7333333333336</v>
      </c>
      <c r="J405" s="36">
        <v>8360.3666666666668</v>
      </c>
      <c r="K405" s="31">
        <v>8199.1</v>
      </c>
      <c r="L405" s="31">
        <v>8066.2</v>
      </c>
      <c r="M405" s="31">
        <v>0.15010999999999999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1421.7</v>
      </c>
      <c r="D406" s="36">
        <v>1423.4833333333333</v>
      </c>
      <c r="E406" s="36">
        <v>1371.9666666666667</v>
      </c>
      <c r="F406" s="36">
        <v>1322.2333333333333</v>
      </c>
      <c r="G406" s="36">
        <v>1270.7166666666667</v>
      </c>
      <c r="H406" s="36">
        <v>1473.2166666666667</v>
      </c>
      <c r="I406" s="36">
        <v>1524.7333333333336</v>
      </c>
      <c r="J406" s="36">
        <v>1574.4666666666667</v>
      </c>
      <c r="K406" s="31">
        <v>1475</v>
      </c>
      <c r="L406" s="31">
        <v>1373.75</v>
      </c>
      <c r="M406" s="31">
        <v>4.7331700000000003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748.1</v>
      </c>
      <c r="D407" s="36">
        <v>750.38333333333333</v>
      </c>
      <c r="E407" s="36">
        <v>743.81666666666661</v>
      </c>
      <c r="F407" s="36">
        <v>739.5333333333333</v>
      </c>
      <c r="G407" s="36">
        <v>732.96666666666658</v>
      </c>
      <c r="H407" s="36">
        <v>754.66666666666663</v>
      </c>
      <c r="I407" s="36">
        <v>761.23333333333346</v>
      </c>
      <c r="J407" s="36">
        <v>765.51666666666665</v>
      </c>
      <c r="K407" s="31">
        <v>756.95</v>
      </c>
      <c r="L407" s="31">
        <v>746.1</v>
      </c>
      <c r="M407" s="31">
        <v>25.21921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1460.95</v>
      </c>
      <c r="D408" s="36">
        <v>1458.6833333333334</v>
      </c>
      <c r="E408" s="36">
        <v>1445.2666666666669</v>
      </c>
      <c r="F408" s="36">
        <v>1429.5833333333335</v>
      </c>
      <c r="G408" s="36">
        <v>1416.166666666667</v>
      </c>
      <c r="H408" s="36">
        <v>1474.3666666666668</v>
      </c>
      <c r="I408" s="36">
        <v>1487.7833333333333</v>
      </c>
      <c r="J408" s="36">
        <v>1503.4666666666667</v>
      </c>
      <c r="K408" s="31">
        <v>1472.1</v>
      </c>
      <c r="L408" s="31">
        <v>1443</v>
      </c>
      <c r="M408" s="31">
        <v>19.327190000000002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2973.2</v>
      </c>
      <c r="D409" s="36">
        <v>2958.1</v>
      </c>
      <c r="E409" s="36">
        <v>2937.2</v>
      </c>
      <c r="F409" s="36">
        <v>2901.2</v>
      </c>
      <c r="G409" s="36">
        <v>2880.2999999999997</v>
      </c>
      <c r="H409" s="36">
        <v>2994.1</v>
      </c>
      <c r="I409" s="36">
        <v>3015.0000000000005</v>
      </c>
      <c r="J409" s="36">
        <v>3051</v>
      </c>
      <c r="K409" s="31">
        <v>2979</v>
      </c>
      <c r="L409" s="31">
        <v>2922.1</v>
      </c>
      <c r="M409" s="31">
        <v>0.73077000000000003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432.5</v>
      </c>
      <c r="D410" s="36">
        <v>432.58333333333331</v>
      </c>
      <c r="E410" s="36">
        <v>425.86666666666662</v>
      </c>
      <c r="F410" s="36">
        <v>419.23333333333329</v>
      </c>
      <c r="G410" s="36">
        <v>412.51666666666659</v>
      </c>
      <c r="H410" s="36">
        <v>439.21666666666664</v>
      </c>
      <c r="I410" s="36">
        <v>445.93333333333334</v>
      </c>
      <c r="J410" s="36">
        <v>452.56666666666666</v>
      </c>
      <c r="K410" s="31">
        <v>439.3</v>
      </c>
      <c r="L410" s="31">
        <v>425.95</v>
      </c>
      <c r="M410" s="31">
        <v>3.2384900000000001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683.5</v>
      </c>
      <c r="D411" s="36">
        <v>681.75</v>
      </c>
      <c r="E411" s="36">
        <v>674.5</v>
      </c>
      <c r="F411" s="36">
        <v>665.5</v>
      </c>
      <c r="G411" s="36">
        <v>658.25</v>
      </c>
      <c r="H411" s="36">
        <v>690.75</v>
      </c>
      <c r="I411" s="36">
        <v>698</v>
      </c>
      <c r="J411" s="36">
        <v>707</v>
      </c>
      <c r="K411" s="31">
        <v>689</v>
      </c>
      <c r="L411" s="31">
        <v>672.75</v>
      </c>
      <c r="M411" s="31">
        <v>0.62126000000000003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28003.85</v>
      </c>
      <c r="D412" s="36">
        <v>27884.95</v>
      </c>
      <c r="E412" s="36">
        <v>27719.9</v>
      </c>
      <c r="F412" s="36">
        <v>27435.95</v>
      </c>
      <c r="G412" s="36">
        <v>27270.9</v>
      </c>
      <c r="H412" s="36">
        <v>28168.9</v>
      </c>
      <c r="I412" s="36">
        <v>28333.949999999997</v>
      </c>
      <c r="J412" s="36">
        <v>28617.9</v>
      </c>
      <c r="K412" s="31">
        <v>28050</v>
      </c>
      <c r="L412" s="31">
        <v>27601</v>
      </c>
      <c r="M412" s="31">
        <v>0.20685999999999999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50.5</v>
      </c>
      <c r="D413" s="36">
        <v>50.566666666666663</v>
      </c>
      <c r="E413" s="36">
        <v>49.983333333333327</v>
      </c>
      <c r="F413" s="36">
        <v>49.466666666666661</v>
      </c>
      <c r="G413" s="36">
        <v>48.883333333333326</v>
      </c>
      <c r="H413" s="36">
        <v>51.083333333333329</v>
      </c>
      <c r="I413" s="36">
        <v>51.666666666666671</v>
      </c>
      <c r="J413" s="36">
        <v>52.18333333333333</v>
      </c>
      <c r="K413" s="31">
        <v>51.15</v>
      </c>
      <c r="L413" s="31">
        <v>50.05</v>
      </c>
      <c r="M413" s="31">
        <v>65.555239999999998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2069.9499999999998</v>
      </c>
      <c r="D414" s="36">
        <v>2070.6166666666663</v>
      </c>
      <c r="E414" s="36">
        <v>2042.3833333333328</v>
      </c>
      <c r="F414" s="36">
        <v>2014.8166666666664</v>
      </c>
      <c r="G414" s="36">
        <v>1986.5833333333328</v>
      </c>
      <c r="H414" s="36">
        <v>2098.1833333333325</v>
      </c>
      <c r="I414" s="36">
        <v>2126.4166666666661</v>
      </c>
      <c r="J414" s="36">
        <v>2153.9833333333327</v>
      </c>
      <c r="K414" s="31">
        <v>2098.85</v>
      </c>
      <c r="L414" s="31">
        <v>2043.05</v>
      </c>
      <c r="M414" s="31">
        <v>16.593800000000002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482.55</v>
      </c>
      <c r="D415" s="36">
        <v>478.45</v>
      </c>
      <c r="E415" s="36">
        <v>466.9</v>
      </c>
      <c r="F415" s="36">
        <v>451.25</v>
      </c>
      <c r="G415" s="36">
        <v>439.7</v>
      </c>
      <c r="H415" s="36">
        <v>494.09999999999997</v>
      </c>
      <c r="I415" s="36">
        <v>505.65000000000003</v>
      </c>
      <c r="J415" s="36">
        <v>521.29999999999995</v>
      </c>
      <c r="K415" s="31">
        <v>490</v>
      </c>
      <c r="L415" s="31">
        <v>462.8</v>
      </c>
      <c r="M415" s="31">
        <v>21.25798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3843.5</v>
      </c>
      <c r="D416" s="36">
        <v>3823.1833333333329</v>
      </c>
      <c r="E416" s="36">
        <v>3796.3666666666659</v>
      </c>
      <c r="F416" s="36">
        <v>3749.2333333333331</v>
      </c>
      <c r="G416" s="36">
        <v>3722.4166666666661</v>
      </c>
      <c r="H416" s="36">
        <v>3870.3166666666657</v>
      </c>
      <c r="I416" s="36">
        <v>3897.1333333333323</v>
      </c>
      <c r="J416" s="36">
        <v>3944.2666666666655</v>
      </c>
      <c r="K416" s="31">
        <v>3850</v>
      </c>
      <c r="L416" s="31">
        <v>3776.05</v>
      </c>
      <c r="M416" s="31">
        <v>3.2225199999999998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85.65</v>
      </c>
      <c r="D417" s="36">
        <v>85.966666666666654</v>
      </c>
      <c r="E417" s="36">
        <v>84.533333333333303</v>
      </c>
      <c r="F417" s="36">
        <v>83.416666666666643</v>
      </c>
      <c r="G417" s="36">
        <v>81.983333333333292</v>
      </c>
      <c r="H417" s="36">
        <v>87.083333333333314</v>
      </c>
      <c r="I417" s="36">
        <v>88.51666666666668</v>
      </c>
      <c r="J417" s="36">
        <v>89.633333333333326</v>
      </c>
      <c r="K417" s="31">
        <v>87.4</v>
      </c>
      <c r="L417" s="31">
        <v>84.85</v>
      </c>
      <c r="M417" s="31">
        <v>185.16727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4699</v>
      </c>
      <c r="D418" s="36">
        <v>4673.2166666666662</v>
      </c>
      <c r="E418" s="36">
        <v>4615.7833333333328</v>
      </c>
      <c r="F418" s="36">
        <v>4532.5666666666666</v>
      </c>
      <c r="G418" s="36">
        <v>4475.1333333333332</v>
      </c>
      <c r="H418" s="36">
        <v>4756.4333333333325</v>
      </c>
      <c r="I418" s="36">
        <v>4813.866666666665</v>
      </c>
      <c r="J418" s="36">
        <v>4897.0833333333321</v>
      </c>
      <c r="K418" s="31">
        <v>4730.6499999999996</v>
      </c>
      <c r="L418" s="31">
        <v>4590</v>
      </c>
      <c r="M418" s="31">
        <v>0.38028000000000001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957.15</v>
      </c>
      <c r="D419" s="36">
        <v>970.08333333333337</v>
      </c>
      <c r="E419" s="36">
        <v>935.2166666666667</v>
      </c>
      <c r="F419" s="36">
        <v>913.2833333333333</v>
      </c>
      <c r="G419" s="36">
        <v>878.41666666666663</v>
      </c>
      <c r="H419" s="36">
        <v>992.01666666666677</v>
      </c>
      <c r="I419" s="36">
        <v>1026.8833333333332</v>
      </c>
      <c r="J419" s="36">
        <v>1048.8166666666668</v>
      </c>
      <c r="K419" s="31">
        <v>1004.95</v>
      </c>
      <c r="L419" s="31">
        <v>948.15</v>
      </c>
      <c r="M419" s="31">
        <v>7.9280200000000001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5937.65</v>
      </c>
      <c r="D420" s="36">
        <v>5980.666666666667</v>
      </c>
      <c r="E420" s="36">
        <v>5866.3333333333339</v>
      </c>
      <c r="F420" s="36">
        <v>5795.0166666666673</v>
      </c>
      <c r="G420" s="36">
        <v>5680.6833333333343</v>
      </c>
      <c r="H420" s="36">
        <v>6051.9833333333336</v>
      </c>
      <c r="I420" s="36">
        <v>6166.3166666666675</v>
      </c>
      <c r="J420" s="36">
        <v>6237.6333333333332</v>
      </c>
      <c r="K420" s="31">
        <v>6095</v>
      </c>
      <c r="L420" s="31">
        <v>5909.35</v>
      </c>
      <c r="M420" s="31">
        <v>1.44363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578.75</v>
      </c>
      <c r="D421" s="36">
        <v>573.75</v>
      </c>
      <c r="E421" s="36">
        <v>567.54999999999995</v>
      </c>
      <c r="F421" s="36">
        <v>556.34999999999991</v>
      </c>
      <c r="G421" s="36">
        <v>550.14999999999986</v>
      </c>
      <c r="H421" s="36">
        <v>584.95000000000005</v>
      </c>
      <c r="I421" s="36">
        <v>591.15000000000009</v>
      </c>
      <c r="J421" s="36">
        <v>602.35000000000014</v>
      </c>
      <c r="K421" s="31">
        <v>579.95000000000005</v>
      </c>
      <c r="L421" s="31">
        <v>562.54999999999995</v>
      </c>
      <c r="M421" s="31">
        <v>16.702480000000001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1462.8</v>
      </c>
      <c r="D422" s="36">
        <v>1446.6500000000003</v>
      </c>
      <c r="E422" s="36">
        <v>1424.3000000000006</v>
      </c>
      <c r="F422" s="36">
        <v>1385.8000000000004</v>
      </c>
      <c r="G422" s="36">
        <v>1363.4500000000007</v>
      </c>
      <c r="H422" s="36">
        <v>1485.1500000000005</v>
      </c>
      <c r="I422" s="36">
        <v>1507.5000000000005</v>
      </c>
      <c r="J422" s="36">
        <v>1546.0000000000005</v>
      </c>
      <c r="K422" s="31">
        <v>1469</v>
      </c>
      <c r="L422" s="31">
        <v>1408.15</v>
      </c>
      <c r="M422" s="31">
        <v>5.8903400000000001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2455.4499999999998</v>
      </c>
      <c r="D423" s="36">
        <v>2452.35</v>
      </c>
      <c r="E423" s="36">
        <v>2426.4499999999998</v>
      </c>
      <c r="F423" s="36">
        <v>2397.4499999999998</v>
      </c>
      <c r="G423" s="36">
        <v>2371.5499999999997</v>
      </c>
      <c r="H423" s="36">
        <v>2481.35</v>
      </c>
      <c r="I423" s="36">
        <v>2507.2500000000005</v>
      </c>
      <c r="J423" s="36">
        <v>2536.25</v>
      </c>
      <c r="K423" s="31">
        <v>2478.25</v>
      </c>
      <c r="L423" s="31">
        <v>2423.35</v>
      </c>
      <c r="M423" s="31">
        <v>9.4192699999999991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556.45000000000005</v>
      </c>
      <c r="D424" s="36">
        <v>560.48333333333335</v>
      </c>
      <c r="E424" s="36">
        <v>546.9666666666667</v>
      </c>
      <c r="F424" s="36">
        <v>537.48333333333335</v>
      </c>
      <c r="G424" s="36">
        <v>523.9666666666667</v>
      </c>
      <c r="H424" s="36">
        <v>569.9666666666667</v>
      </c>
      <c r="I424" s="36">
        <v>583.48333333333335</v>
      </c>
      <c r="J424" s="36">
        <v>592.9666666666667</v>
      </c>
      <c r="K424" s="31">
        <v>574</v>
      </c>
      <c r="L424" s="31">
        <v>551</v>
      </c>
      <c r="M424" s="31">
        <v>6.8192700000000004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608.25</v>
      </c>
      <c r="D425" s="36">
        <v>604.86666666666667</v>
      </c>
      <c r="E425" s="36">
        <v>598.43333333333339</v>
      </c>
      <c r="F425" s="36">
        <v>588.61666666666667</v>
      </c>
      <c r="G425" s="36">
        <v>582.18333333333339</v>
      </c>
      <c r="H425" s="36">
        <v>614.68333333333339</v>
      </c>
      <c r="I425" s="36">
        <v>621.11666666666656</v>
      </c>
      <c r="J425" s="36">
        <v>630.93333333333339</v>
      </c>
      <c r="K425" s="31">
        <v>611.29999999999995</v>
      </c>
      <c r="L425" s="31">
        <v>595.04999999999995</v>
      </c>
      <c r="M425" s="31">
        <v>364.30151999999998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95.75</v>
      </c>
      <c r="D426" s="36">
        <v>95.333333333333329</v>
      </c>
      <c r="E426" s="36">
        <v>93.816666666666663</v>
      </c>
      <c r="F426" s="36">
        <v>91.88333333333334</v>
      </c>
      <c r="G426" s="36">
        <v>90.366666666666674</v>
      </c>
      <c r="H426" s="36">
        <v>97.266666666666652</v>
      </c>
      <c r="I426" s="36">
        <v>98.783333333333331</v>
      </c>
      <c r="J426" s="36">
        <v>100.71666666666664</v>
      </c>
      <c r="K426" s="31">
        <v>96.85</v>
      </c>
      <c r="L426" s="31">
        <v>93.4</v>
      </c>
      <c r="M426" s="31">
        <v>348.37108000000001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369.8</v>
      </c>
      <c r="D427" s="36">
        <v>370.23333333333335</v>
      </c>
      <c r="E427" s="36">
        <v>357.76666666666671</v>
      </c>
      <c r="F427" s="36">
        <v>345.73333333333335</v>
      </c>
      <c r="G427" s="36">
        <v>333.26666666666671</v>
      </c>
      <c r="H427" s="36">
        <v>382.26666666666671</v>
      </c>
      <c r="I427" s="36">
        <v>394.73333333333341</v>
      </c>
      <c r="J427" s="36">
        <v>406.76666666666671</v>
      </c>
      <c r="K427" s="31">
        <v>382.7</v>
      </c>
      <c r="L427" s="31">
        <v>358.2</v>
      </c>
      <c r="M427" s="31">
        <v>25.558530000000001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148.44999999999999</v>
      </c>
      <c r="D428" s="36">
        <v>148.53333333333333</v>
      </c>
      <c r="E428" s="36">
        <v>146.66666666666666</v>
      </c>
      <c r="F428" s="36">
        <v>144.88333333333333</v>
      </c>
      <c r="G428" s="36">
        <v>143.01666666666665</v>
      </c>
      <c r="H428" s="36">
        <v>150.31666666666666</v>
      </c>
      <c r="I428" s="36">
        <v>152.18333333333334</v>
      </c>
      <c r="J428" s="36">
        <v>153.96666666666667</v>
      </c>
      <c r="K428" s="31">
        <v>150.4</v>
      </c>
      <c r="L428" s="31">
        <v>146.75</v>
      </c>
      <c r="M428" s="31">
        <v>12.816280000000001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410.5</v>
      </c>
      <c r="D429" s="36">
        <v>411.08333333333331</v>
      </c>
      <c r="E429" s="36">
        <v>407.56666666666661</v>
      </c>
      <c r="F429" s="36">
        <v>404.63333333333327</v>
      </c>
      <c r="G429" s="36">
        <v>401.11666666666656</v>
      </c>
      <c r="H429" s="36">
        <v>414.01666666666665</v>
      </c>
      <c r="I429" s="36">
        <v>417.53333333333342</v>
      </c>
      <c r="J429" s="36">
        <v>420.4666666666667</v>
      </c>
      <c r="K429" s="31">
        <v>414.6</v>
      </c>
      <c r="L429" s="31">
        <v>408.15</v>
      </c>
      <c r="M429" s="31">
        <v>2.4264700000000001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281.85000000000002</v>
      </c>
      <c r="D430" s="36">
        <v>279.78333333333336</v>
      </c>
      <c r="E430" s="36">
        <v>274.66666666666674</v>
      </c>
      <c r="F430" s="36">
        <v>267.48333333333341</v>
      </c>
      <c r="G430" s="36">
        <v>262.36666666666679</v>
      </c>
      <c r="H430" s="36">
        <v>286.9666666666667</v>
      </c>
      <c r="I430" s="36">
        <v>292.08333333333337</v>
      </c>
      <c r="J430" s="36">
        <v>299.26666666666665</v>
      </c>
      <c r="K430" s="31">
        <v>284.89999999999998</v>
      </c>
      <c r="L430" s="31">
        <v>272.60000000000002</v>
      </c>
      <c r="M430" s="31">
        <v>21.524000000000001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1239.55</v>
      </c>
      <c r="D431" s="36">
        <v>1234.5666666666666</v>
      </c>
      <c r="E431" s="36">
        <v>1225.5333333333333</v>
      </c>
      <c r="F431" s="36">
        <v>1211.5166666666667</v>
      </c>
      <c r="G431" s="36">
        <v>1202.4833333333333</v>
      </c>
      <c r="H431" s="36">
        <v>1248.5833333333333</v>
      </c>
      <c r="I431" s="36">
        <v>1257.6166666666666</v>
      </c>
      <c r="J431" s="36">
        <v>1271.6333333333332</v>
      </c>
      <c r="K431" s="31">
        <v>1243.5999999999999</v>
      </c>
      <c r="L431" s="31">
        <v>1220.55</v>
      </c>
      <c r="M431" s="31">
        <v>9.3004200000000008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664.8</v>
      </c>
      <c r="D432" s="36">
        <v>669.08333333333337</v>
      </c>
      <c r="E432" s="36">
        <v>658.36666666666679</v>
      </c>
      <c r="F432" s="36">
        <v>651.93333333333339</v>
      </c>
      <c r="G432" s="36">
        <v>641.21666666666681</v>
      </c>
      <c r="H432" s="36">
        <v>675.51666666666677</v>
      </c>
      <c r="I432" s="36">
        <v>686.23333333333323</v>
      </c>
      <c r="J432" s="36">
        <v>692.66666666666674</v>
      </c>
      <c r="K432" s="31">
        <v>679.8</v>
      </c>
      <c r="L432" s="31">
        <v>662.65</v>
      </c>
      <c r="M432" s="31">
        <v>6.3783799999999999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3413.4</v>
      </c>
      <c r="D433" s="36">
        <v>3409.1333333333332</v>
      </c>
      <c r="E433" s="36">
        <v>3393.2666666666664</v>
      </c>
      <c r="F433" s="36">
        <v>3373.1333333333332</v>
      </c>
      <c r="G433" s="36">
        <v>3357.2666666666664</v>
      </c>
      <c r="H433" s="36">
        <v>3429.2666666666664</v>
      </c>
      <c r="I433" s="36">
        <v>3445.1333333333332</v>
      </c>
      <c r="J433" s="36">
        <v>3465.2666666666664</v>
      </c>
      <c r="K433" s="31">
        <v>3425</v>
      </c>
      <c r="L433" s="31">
        <v>3389</v>
      </c>
      <c r="M433" s="31">
        <v>0.33943000000000001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1258.05</v>
      </c>
      <c r="D434" s="36">
        <v>1259.4666666666667</v>
      </c>
      <c r="E434" s="36">
        <v>1245.2333333333333</v>
      </c>
      <c r="F434" s="36">
        <v>1232.4166666666667</v>
      </c>
      <c r="G434" s="36">
        <v>1218.1833333333334</v>
      </c>
      <c r="H434" s="36">
        <v>1272.2833333333333</v>
      </c>
      <c r="I434" s="36">
        <v>1286.5166666666669</v>
      </c>
      <c r="J434" s="36">
        <v>1299.3333333333333</v>
      </c>
      <c r="K434" s="31">
        <v>1273.7</v>
      </c>
      <c r="L434" s="31">
        <v>1246.6500000000001</v>
      </c>
      <c r="M434" s="31">
        <v>0.66073999999999999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492.75</v>
      </c>
      <c r="D435" s="36">
        <v>493.15000000000003</v>
      </c>
      <c r="E435" s="36">
        <v>488.10000000000008</v>
      </c>
      <c r="F435" s="36">
        <v>483.45000000000005</v>
      </c>
      <c r="G435" s="36">
        <v>478.40000000000009</v>
      </c>
      <c r="H435" s="36">
        <v>497.80000000000007</v>
      </c>
      <c r="I435" s="36">
        <v>502.85</v>
      </c>
      <c r="J435" s="36">
        <v>507.50000000000006</v>
      </c>
      <c r="K435" s="31">
        <v>498.2</v>
      </c>
      <c r="L435" s="31">
        <v>488.5</v>
      </c>
      <c r="M435" s="31">
        <v>2.0775600000000001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375.9</v>
      </c>
      <c r="D436" s="36">
        <v>378.73333333333335</v>
      </c>
      <c r="E436" s="36">
        <v>372.4666666666667</v>
      </c>
      <c r="F436" s="36">
        <v>369.03333333333336</v>
      </c>
      <c r="G436" s="36">
        <v>362.76666666666671</v>
      </c>
      <c r="H436" s="36">
        <v>382.16666666666669</v>
      </c>
      <c r="I436" s="36">
        <v>388.43333333333334</v>
      </c>
      <c r="J436" s="36">
        <v>391.86666666666667</v>
      </c>
      <c r="K436" s="31">
        <v>385</v>
      </c>
      <c r="L436" s="31">
        <v>375.3</v>
      </c>
      <c r="M436" s="31">
        <v>1.5761799999999999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4626.8</v>
      </c>
      <c r="D437" s="36">
        <v>4686.8666666666659</v>
      </c>
      <c r="E437" s="36">
        <v>4528.9833333333318</v>
      </c>
      <c r="F437" s="36">
        <v>4431.1666666666661</v>
      </c>
      <c r="G437" s="36">
        <v>4273.2833333333319</v>
      </c>
      <c r="H437" s="36">
        <v>4784.6833333333316</v>
      </c>
      <c r="I437" s="36">
        <v>4942.5666666666648</v>
      </c>
      <c r="J437" s="36">
        <v>5040.3833333333314</v>
      </c>
      <c r="K437" s="31">
        <v>4844.75</v>
      </c>
      <c r="L437" s="31">
        <v>4589.05</v>
      </c>
      <c r="M437" s="31">
        <v>4.5896499999999998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667.3</v>
      </c>
      <c r="D438" s="36">
        <v>670.34999999999991</v>
      </c>
      <c r="E438" s="36">
        <v>659.29999999999984</v>
      </c>
      <c r="F438" s="36">
        <v>651.29999999999995</v>
      </c>
      <c r="G438" s="36">
        <v>640.24999999999989</v>
      </c>
      <c r="H438" s="36">
        <v>678.3499999999998</v>
      </c>
      <c r="I438" s="36">
        <v>689.4</v>
      </c>
      <c r="J438" s="36">
        <v>697.39999999999975</v>
      </c>
      <c r="K438" s="31">
        <v>681.4</v>
      </c>
      <c r="L438" s="31">
        <v>662.35</v>
      </c>
      <c r="M438" s="31">
        <v>1.8309800000000001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39.65</v>
      </c>
      <c r="D439" s="36">
        <v>39.666666666666664</v>
      </c>
      <c r="E439" s="36">
        <v>38.833333333333329</v>
      </c>
      <c r="F439" s="36">
        <v>38.016666666666666</v>
      </c>
      <c r="G439" s="36">
        <v>37.18333333333333</v>
      </c>
      <c r="H439" s="36">
        <v>40.483333333333327</v>
      </c>
      <c r="I439" s="36">
        <v>41.316666666666656</v>
      </c>
      <c r="J439" s="36">
        <v>42.133333333333326</v>
      </c>
      <c r="K439" s="31">
        <v>40.5</v>
      </c>
      <c r="L439" s="31">
        <v>38.85</v>
      </c>
      <c r="M439" s="31">
        <v>521.74216000000001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448.35</v>
      </c>
      <c r="D440" s="36">
        <v>445.40000000000003</v>
      </c>
      <c r="E440" s="36">
        <v>430.30000000000007</v>
      </c>
      <c r="F440" s="36">
        <v>412.25000000000006</v>
      </c>
      <c r="G440" s="36">
        <v>397.15000000000009</v>
      </c>
      <c r="H440" s="36">
        <v>463.45000000000005</v>
      </c>
      <c r="I440" s="36">
        <v>478.55000000000007</v>
      </c>
      <c r="J440" s="36">
        <v>496.6</v>
      </c>
      <c r="K440" s="31">
        <v>460.5</v>
      </c>
      <c r="L440" s="31">
        <v>427.35</v>
      </c>
      <c r="M440" s="31">
        <v>168.42137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733.4</v>
      </c>
      <c r="D441" s="36">
        <v>736.01666666666677</v>
      </c>
      <c r="E441" s="36">
        <v>724.03333333333353</v>
      </c>
      <c r="F441" s="36">
        <v>714.66666666666674</v>
      </c>
      <c r="G441" s="36">
        <v>702.68333333333351</v>
      </c>
      <c r="H441" s="36">
        <v>745.38333333333355</v>
      </c>
      <c r="I441" s="36">
        <v>757.3666666666669</v>
      </c>
      <c r="J441" s="36">
        <v>766.73333333333358</v>
      </c>
      <c r="K441" s="31">
        <v>748</v>
      </c>
      <c r="L441" s="31">
        <v>726.65</v>
      </c>
      <c r="M441" s="31">
        <v>15.93526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519.70000000000005</v>
      </c>
      <c r="D442" s="36">
        <v>521.43333333333339</v>
      </c>
      <c r="E442" s="36">
        <v>515.86666666666679</v>
      </c>
      <c r="F442" s="36">
        <v>512.03333333333342</v>
      </c>
      <c r="G442" s="36">
        <v>506.46666666666681</v>
      </c>
      <c r="H442" s="36">
        <v>525.26666666666677</v>
      </c>
      <c r="I442" s="36">
        <v>530.83333333333337</v>
      </c>
      <c r="J442" s="36">
        <v>534.66666666666674</v>
      </c>
      <c r="K442" s="31">
        <v>527</v>
      </c>
      <c r="L442" s="31">
        <v>517.6</v>
      </c>
      <c r="M442" s="31">
        <v>1.3251599999999999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919.45</v>
      </c>
      <c r="D443" s="36">
        <v>919.93333333333339</v>
      </c>
      <c r="E443" s="36">
        <v>913.41666666666674</v>
      </c>
      <c r="F443" s="36">
        <v>907.38333333333333</v>
      </c>
      <c r="G443" s="36">
        <v>900.86666666666667</v>
      </c>
      <c r="H443" s="36">
        <v>925.96666666666681</v>
      </c>
      <c r="I443" s="36">
        <v>932.48333333333346</v>
      </c>
      <c r="J443" s="36">
        <v>938.51666666666688</v>
      </c>
      <c r="K443" s="31">
        <v>926.45</v>
      </c>
      <c r="L443" s="31">
        <v>913.9</v>
      </c>
      <c r="M443" s="31">
        <v>2.9878900000000002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983.2</v>
      </c>
      <c r="D444" s="36">
        <v>980.6</v>
      </c>
      <c r="E444" s="36">
        <v>976.1</v>
      </c>
      <c r="F444" s="36">
        <v>969</v>
      </c>
      <c r="G444" s="36">
        <v>964.5</v>
      </c>
      <c r="H444" s="36">
        <v>987.7</v>
      </c>
      <c r="I444" s="36">
        <v>992.2</v>
      </c>
      <c r="J444" s="36">
        <v>999.30000000000007</v>
      </c>
      <c r="K444" s="31">
        <v>985.1</v>
      </c>
      <c r="L444" s="31">
        <v>973.5</v>
      </c>
      <c r="M444" s="31">
        <v>12.915430000000001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1678.75</v>
      </c>
      <c r="D445" s="36">
        <v>1670.8999999999999</v>
      </c>
      <c r="E445" s="36">
        <v>1660.1499999999996</v>
      </c>
      <c r="F445" s="36">
        <v>1641.5499999999997</v>
      </c>
      <c r="G445" s="36">
        <v>1630.7999999999995</v>
      </c>
      <c r="H445" s="36">
        <v>1689.4999999999998</v>
      </c>
      <c r="I445" s="36">
        <v>1700.2500000000002</v>
      </c>
      <c r="J445" s="36">
        <v>1718.85</v>
      </c>
      <c r="K445" s="31">
        <v>1681.65</v>
      </c>
      <c r="L445" s="31">
        <v>1652.3</v>
      </c>
      <c r="M445" s="31">
        <v>6.2173400000000001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3531.6</v>
      </c>
      <c r="D446" s="36">
        <v>3524.1333333333337</v>
      </c>
      <c r="E446" s="36">
        <v>3510.2666666666673</v>
      </c>
      <c r="F446" s="36">
        <v>3488.9333333333338</v>
      </c>
      <c r="G446" s="36">
        <v>3475.0666666666675</v>
      </c>
      <c r="H446" s="36">
        <v>3545.4666666666672</v>
      </c>
      <c r="I446" s="36">
        <v>3559.333333333333</v>
      </c>
      <c r="J446" s="36">
        <v>3580.666666666667</v>
      </c>
      <c r="K446" s="31">
        <v>3538</v>
      </c>
      <c r="L446" s="31">
        <v>3502.8</v>
      </c>
      <c r="M446" s="31">
        <v>13.77656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950.05</v>
      </c>
      <c r="D447" s="36">
        <v>949.44999999999993</v>
      </c>
      <c r="E447" s="36">
        <v>944.74999999999989</v>
      </c>
      <c r="F447" s="36">
        <v>939.44999999999993</v>
      </c>
      <c r="G447" s="36">
        <v>934.74999999999989</v>
      </c>
      <c r="H447" s="36">
        <v>954.74999999999989</v>
      </c>
      <c r="I447" s="36">
        <v>959.44999999999993</v>
      </c>
      <c r="J447" s="36">
        <v>964.74999999999989</v>
      </c>
      <c r="K447" s="31">
        <v>954.15</v>
      </c>
      <c r="L447" s="31">
        <v>944.15</v>
      </c>
      <c r="M447" s="31">
        <v>7.9271599999999998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8392.1</v>
      </c>
      <c r="D448" s="36">
        <v>8398.4833333333336</v>
      </c>
      <c r="E448" s="36">
        <v>8353.6166666666668</v>
      </c>
      <c r="F448" s="36">
        <v>8315.1333333333332</v>
      </c>
      <c r="G448" s="36">
        <v>8270.2666666666664</v>
      </c>
      <c r="H448" s="36">
        <v>8436.9666666666672</v>
      </c>
      <c r="I448" s="36">
        <v>8481.8333333333358</v>
      </c>
      <c r="J448" s="36">
        <v>8520.3166666666675</v>
      </c>
      <c r="K448" s="31">
        <v>8443.35</v>
      </c>
      <c r="L448" s="31">
        <v>8360</v>
      </c>
      <c r="M448" s="31">
        <v>0.81006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4099.3999999999996</v>
      </c>
      <c r="D449" s="36">
        <v>4121.4666666666662</v>
      </c>
      <c r="E449" s="36">
        <v>4057.9333333333325</v>
      </c>
      <c r="F449" s="36">
        <v>4016.4666666666662</v>
      </c>
      <c r="G449" s="36">
        <v>3952.9333333333325</v>
      </c>
      <c r="H449" s="36">
        <v>4162.9333333333325</v>
      </c>
      <c r="I449" s="36">
        <v>4226.4666666666672</v>
      </c>
      <c r="J449" s="36">
        <v>4267.9333333333325</v>
      </c>
      <c r="K449" s="31">
        <v>4185</v>
      </c>
      <c r="L449" s="31">
        <v>4080</v>
      </c>
      <c r="M449" s="31">
        <v>0.99558000000000002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476.95</v>
      </c>
      <c r="D450" s="36">
        <v>478.4666666666667</v>
      </c>
      <c r="E450" s="36">
        <v>473.38333333333338</v>
      </c>
      <c r="F450" s="36">
        <v>469.81666666666666</v>
      </c>
      <c r="G450" s="36">
        <v>464.73333333333335</v>
      </c>
      <c r="H450" s="36">
        <v>482.03333333333342</v>
      </c>
      <c r="I450" s="36">
        <v>487.11666666666667</v>
      </c>
      <c r="J450" s="36">
        <v>490.68333333333345</v>
      </c>
      <c r="K450" s="31">
        <v>483.55</v>
      </c>
      <c r="L450" s="31">
        <v>474.9</v>
      </c>
      <c r="M450" s="31">
        <v>34.492870000000003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708.95</v>
      </c>
      <c r="D451" s="36">
        <v>709.61666666666667</v>
      </c>
      <c r="E451" s="36">
        <v>704.33333333333337</v>
      </c>
      <c r="F451" s="36">
        <v>699.7166666666667</v>
      </c>
      <c r="G451" s="36">
        <v>694.43333333333339</v>
      </c>
      <c r="H451" s="36">
        <v>714.23333333333335</v>
      </c>
      <c r="I451" s="36">
        <v>719.51666666666665</v>
      </c>
      <c r="J451" s="36">
        <v>724.13333333333333</v>
      </c>
      <c r="K451" s="31">
        <v>714.9</v>
      </c>
      <c r="L451" s="31">
        <v>705</v>
      </c>
      <c r="M451" s="31">
        <v>96.015090000000001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281.5</v>
      </c>
      <c r="D452" s="36">
        <v>280.40000000000003</v>
      </c>
      <c r="E452" s="36">
        <v>277.60000000000008</v>
      </c>
      <c r="F452" s="36">
        <v>273.70000000000005</v>
      </c>
      <c r="G452" s="36">
        <v>270.90000000000009</v>
      </c>
      <c r="H452" s="36">
        <v>284.30000000000007</v>
      </c>
      <c r="I452" s="36">
        <v>287.10000000000002</v>
      </c>
      <c r="J452" s="36">
        <v>291.00000000000006</v>
      </c>
      <c r="K452" s="31">
        <v>283.2</v>
      </c>
      <c r="L452" s="31">
        <v>276.5</v>
      </c>
      <c r="M452" s="31">
        <v>215.65252000000001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131.6</v>
      </c>
      <c r="D453" s="36">
        <v>131.35</v>
      </c>
      <c r="E453" s="36">
        <v>130.25</v>
      </c>
      <c r="F453" s="36">
        <v>128.9</v>
      </c>
      <c r="G453" s="36">
        <v>127.80000000000001</v>
      </c>
      <c r="H453" s="36">
        <v>132.69999999999999</v>
      </c>
      <c r="I453" s="36">
        <v>133.79999999999995</v>
      </c>
      <c r="J453" s="36">
        <v>135.14999999999998</v>
      </c>
      <c r="K453" s="31">
        <v>132.44999999999999</v>
      </c>
      <c r="L453" s="31">
        <v>130</v>
      </c>
      <c r="M453" s="31">
        <v>351.92149000000001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91.8</v>
      </c>
      <c r="D454" s="36">
        <v>92.600000000000009</v>
      </c>
      <c r="E454" s="36">
        <v>90.750000000000014</v>
      </c>
      <c r="F454" s="36">
        <v>89.7</v>
      </c>
      <c r="G454" s="36">
        <v>87.850000000000009</v>
      </c>
      <c r="H454" s="36">
        <v>93.65000000000002</v>
      </c>
      <c r="I454" s="36">
        <v>95.500000000000014</v>
      </c>
      <c r="J454" s="36">
        <v>96.550000000000026</v>
      </c>
      <c r="K454" s="31">
        <v>94.45</v>
      </c>
      <c r="L454" s="31">
        <v>91.55</v>
      </c>
      <c r="M454" s="31">
        <v>39.008420000000001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1420.05</v>
      </c>
      <c r="D455" s="36">
        <v>1420.2666666666664</v>
      </c>
      <c r="E455" s="36">
        <v>1407.6833333333329</v>
      </c>
      <c r="F455" s="36">
        <v>1395.3166666666666</v>
      </c>
      <c r="G455" s="36">
        <v>1382.7333333333331</v>
      </c>
      <c r="H455" s="36">
        <v>1432.6333333333328</v>
      </c>
      <c r="I455" s="36">
        <v>1445.2166666666662</v>
      </c>
      <c r="J455" s="36">
        <v>1457.5833333333326</v>
      </c>
      <c r="K455" s="31">
        <v>1432.85</v>
      </c>
      <c r="L455" s="31">
        <v>1407.9</v>
      </c>
      <c r="M455" s="31">
        <v>0.25641000000000003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397.9</v>
      </c>
      <c r="D456" s="36">
        <v>392.75</v>
      </c>
      <c r="E456" s="36">
        <v>385.7</v>
      </c>
      <c r="F456" s="36">
        <v>373.5</v>
      </c>
      <c r="G456" s="36">
        <v>366.45</v>
      </c>
      <c r="H456" s="36">
        <v>404.95</v>
      </c>
      <c r="I456" s="36">
        <v>411.99999999999994</v>
      </c>
      <c r="J456" s="36">
        <v>424.2</v>
      </c>
      <c r="K456" s="31">
        <v>399.8</v>
      </c>
      <c r="L456" s="31">
        <v>380.55</v>
      </c>
      <c r="M456" s="31">
        <v>1.86206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2524.25</v>
      </c>
      <c r="D457" s="36">
        <v>2539.75</v>
      </c>
      <c r="E457" s="36">
        <v>2474.5</v>
      </c>
      <c r="F457" s="36">
        <v>2424.75</v>
      </c>
      <c r="G457" s="36">
        <v>2359.5</v>
      </c>
      <c r="H457" s="36">
        <v>2589.5</v>
      </c>
      <c r="I457" s="36">
        <v>2654.75</v>
      </c>
      <c r="J457" s="36">
        <v>2704.5</v>
      </c>
      <c r="K457" s="31">
        <v>2605</v>
      </c>
      <c r="L457" s="31">
        <v>2490</v>
      </c>
      <c r="M457" s="31">
        <v>0.26949000000000001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1220.5999999999999</v>
      </c>
      <c r="D458" s="36">
        <v>1218.5666666666666</v>
      </c>
      <c r="E458" s="36">
        <v>1210.8833333333332</v>
      </c>
      <c r="F458" s="36">
        <v>1201.1666666666665</v>
      </c>
      <c r="G458" s="36">
        <v>1193.4833333333331</v>
      </c>
      <c r="H458" s="36">
        <v>1228.2833333333333</v>
      </c>
      <c r="I458" s="36">
        <v>1235.9666666666667</v>
      </c>
      <c r="J458" s="36">
        <v>1245.6833333333334</v>
      </c>
      <c r="K458" s="31">
        <v>1226.25</v>
      </c>
      <c r="L458" s="31">
        <v>1208.8499999999999</v>
      </c>
      <c r="M458" s="31">
        <v>14.998430000000001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822.2</v>
      </c>
      <c r="D459" s="36">
        <v>827.01666666666677</v>
      </c>
      <c r="E459" s="36">
        <v>813.33333333333348</v>
      </c>
      <c r="F459" s="36">
        <v>804.4666666666667</v>
      </c>
      <c r="G459" s="36">
        <v>790.78333333333342</v>
      </c>
      <c r="H459" s="36">
        <v>835.88333333333355</v>
      </c>
      <c r="I459" s="36">
        <v>849.56666666666672</v>
      </c>
      <c r="J459" s="36">
        <v>858.43333333333362</v>
      </c>
      <c r="K459" s="31">
        <v>840.7</v>
      </c>
      <c r="L459" s="31">
        <v>818.15</v>
      </c>
      <c r="M459" s="31">
        <v>2.74865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232.1</v>
      </c>
      <c r="D460" s="36">
        <v>236.68333333333331</v>
      </c>
      <c r="E460" s="36">
        <v>225.91666666666663</v>
      </c>
      <c r="F460" s="36">
        <v>219.73333333333332</v>
      </c>
      <c r="G460" s="36">
        <v>208.96666666666664</v>
      </c>
      <c r="H460" s="36">
        <v>242.86666666666662</v>
      </c>
      <c r="I460" s="36">
        <v>253.63333333333333</v>
      </c>
      <c r="J460" s="36">
        <v>259.81666666666661</v>
      </c>
      <c r="K460" s="31">
        <v>247.45</v>
      </c>
      <c r="L460" s="31">
        <v>230.5</v>
      </c>
      <c r="M460" s="31">
        <v>49.987349999999999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1023.75</v>
      </c>
      <c r="D461" s="36">
        <v>1030.4333333333332</v>
      </c>
      <c r="E461" s="36">
        <v>1011.1666666666663</v>
      </c>
      <c r="F461" s="36">
        <v>998.58333333333314</v>
      </c>
      <c r="G461" s="36">
        <v>979.31666666666626</v>
      </c>
      <c r="H461" s="36">
        <v>1043.0166666666664</v>
      </c>
      <c r="I461" s="36">
        <v>1062.2833333333333</v>
      </c>
      <c r="J461" s="36">
        <v>1074.8666666666663</v>
      </c>
      <c r="K461" s="31">
        <v>1049.7</v>
      </c>
      <c r="L461" s="31">
        <v>1017.85</v>
      </c>
      <c r="M461" s="31">
        <v>5.9174600000000002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2674.8</v>
      </c>
      <c r="D462" s="36">
        <v>2687.4166666666665</v>
      </c>
      <c r="E462" s="36">
        <v>2644.8833333333332</v>
      </c>
      <c r="F462" s="36">
        <v>2614.9666666666667</v>
      </c>
      <c r="G462" s="36">
        <v>2572.4333333333334</v>
      </c>
      <c r="H462" s="36">
        <v>2717.333333333333</v>
      </c>
      <c r="I462" s="36">
        <v>2759.8666666666668</v>
      </c>
      <c r="J462" s="36">
        <v>2789.7833333333328</v>
      </c>
      <c r="K462" s="31">
        <v>2729.95</v>
      </c>
      <c r="L462" s="31">
        <v>2657.5</v>
      </c>
      <c r="M462" s="31">
        <v>1.53365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3071.05</v>
      </c>
      <c r="D463" s="36">
        <v>3071.4666666666672</v>
      </c>
      <c r="E463" s="36">
        <v>3044.0333333333342</v>
      </c>
      <c r="F463" s="36">
        <v>3017.0166666666669</v>
      </c>
      <c r="G463" s="36">
        <v>2989.5833333333339</v>
      </c>
      <c r="H463" s="36">
        <v>3098.4833333333345</v>
      </c>
      <c r="I463" s="36">
        <v>3125.916666666667</v>
      </c>
      <c r="J463" s="36">
        <v>3152.9333333333348</v>
      </c>
      <c r="K463" s="31">
        <v>3098.9</v>
      </c>
      <c r="L463" s="31">
        <v>3044.45</v>
      </c>
      <c r="M463" s="31">
        <v>0.68108000000000002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3545.3</v>
      </c>
      <c r="D464" s="36">
        <v>3524.7666666666664</v>
      </c>
      <c r="E464" s="36">
        <v>3499.5333333333328</v>
      </c>
      <c r="F464" s="36">
        <v>3453.7666666666664</v>
      </c>
      <c r="G464" s="36">
        <v>3428.5333333333328</v>
      </c>
      <c r="H464" s="36">
        <v>3570.5333333333328</v>
      </c>
      <c r="I464" s="36">
        <v>3595.7666666666664</v>
      </c>
      <c r="J464" s="36">
        <v>3641.5333333333328</v>
      </c>
      <c r="K464" s="31">
        <v>3550</v>
      </c>
      <c r="L464" s="31">
        <v>3479</v>
      </c>
      <c r="M464" s="31">
        <v>7.1365100000000004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2100</v>
      </c>
      <c r="D465" s="36">
        <v>2118.6833333333334</v>
      </c>
      <c r="E465" s="36">
        <v>2077.3666666666668</v>
      </c>
      <c r="F465" s="36">
        <v>2054.7333333333336</v>
      </c>
      <c r="G465" s="36">
        <v>2013.416666666667</v>
      </c>
      <c r="H465" s="36">
        <v>2141.3166666666666</v>
      </c>
      <c r="I465" s="36">
        <v>2182.6333333333332</v>
      </c>
      <c r="J465" s="36">
        <v>2205.2666666666664</v>
      </c>
      <c r="K465" s="31">
        <v>2160</v>
      </c>
      <c r="L465" s="31">
        <v>2096.0500000000002</v>
      </c>
      <c r="M465" s="31">
        <v>6.7646800000000002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966.2</v>
      </c>
      <c r="D466" s="36">
        <v>966.96666666666658</v>
      </c>
      <c r="E466" s="36">
        <v>957.28333333333319</v>
      </c>
      <c r="F466" s="36">
        <v>948.36666666666656</v>
      </c>
      <c r="G466" s="36">
        <v>938.68333333333317</v>
      </c>
      <c r="H466" s="36">
        <v>975.88333333333321</v>
      </c>
      <c r="I466" s="36">
        <v>985.56666666666661</v>
      </c>
      <c r="J466" s="36">
        <v>994.48333333333323</v>
      </c>
      <c r="K466" s="31">
        <v>976.65</v>
      </c>
      <c r="L466" s="31">
        <v>958.05</v>
      </c>
      <c r="M466" s="31">
        <v>3.5316100000000001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870.5</v>
      </c>
      <c r="D467" s="36">
        <v>871.48333333333323</v>
      </c>
      <c r="E467" s="36">
        <v>863.16666666666652</v>
      </c>
      <c r="F467" s="36">
        <v>855.83333333333326</v>
      </c>
      <c r="G467" s="36">
        <v>847.51666666666654</v>
      </c>
      <c r="H467" s="36">
        <v>878.81666666666649</v>
      </c>
      <c r="I467" s="36">
        <v>887.13333333333333</v>
      </c>
      <c r="J467" s="36">
        <v>894.46666666666647</v>
      </c>
      <c r="K467" s="31">
        <v>879.8</v>
      </c>
      <c r="L467" s="31">
        <v>864.15</v>
      </c>
      <c r="M467" s="31">
        <v>0.30114000000000002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2874.75</v>
      </c>
      <c r="D468" s="36">
        <v>2863.5833333333335</v>
      </c>
      <c r="E468" s="36">
        <v>2828.666666666667</v>
      </c>
      <c r="F468" s="36">
        <v>2782.5833333333335</v>
      </c>
      <c r="G468" s="36">
        <v>2747.666666666667</v>
      </c>
      <c r="H468" s="36">
        <v>2909.666666666667</v>
      </c>
      <c r="I468" s="36">
        <v>2944.5833333333339</v>
      </c>
      <c r="J468" s="36">
        <v>2990.666666666667</v>
      </c>
      <c r="K468" s="31">
        <v>2898.5</v>
      </c>
      <c r="L468" s="31">
        <v>2817.5</v>
      </c>
      <c r="M468" s="31">
        <v>6.7612500000000004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36.4</v>
      </c>
      <c r="D469" s="36">
        <v>36.616666666666667</v>
      </c>
      <c r="E469" s="36">
        <v>35.983333333333334</v>
      </c>
      <c r="F469" s="36">
        <v>35.56666666666667</v>
      </c>
      <c r="G469" s="36">
        <v>34.933333333333337</v>
      </c>
      <c r="H469" s="36">
        <v>37.033333333333331</v>
      </c>
      <c r="I469" s="36">
        <v>37.666666666666671</v>
      </c>
      <c r="J469" s="36">
        <v>38.083333333333329</v>
      </c>
      <c r="K469" s="31">
        <v>37.25</v>
      </c>
      <c r="L469" s="31">
        <v>36.200000000000003</v>
      </c>
      <c r="M469" s="31">
        <v>98.499719999999996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386.4</v>
      </c>
      <c r="D470" s="36">
        <v>387.73333333333335</v>
      </c>
      <c r="E470" s="36">
        <v>380.66666666666669</v>
      </c>
      <c r="F470" s="36">
        <v>374.93333333333334</v>
      </c>
      <c r="G470" s="36">
        <v>367.86666666666667</v>
      </c>
      <c r="H470" s="36">
        <v>393.4666666666667</v>
      </c>
      <c r="I470" s="36">
        <v>400.5333333333333</v>
      </c>
      <c r="J470" s="36">
        <v>406.26666666666671</v>
      </c>
      <c r="K470" s="31">
        <v>394.8</v>
      </c>
      <c r="L470" s="31">
        <v>382</v>
      </c>
      <c r="M470" s="31">
        <v>6.7701700000000002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434.8</v>
      </c>
      <c r="D471" s="36">
        <v>434.2833333333333</v>
      </c>
      <c r="E471" s="36">
        <v>428.56666666666661</v>
      </c>
      <c r="F471" s="36">
        <v>422.33333333333331</v>
      </c>
      <c r="G471" s="36">
        <v>416.61666666666662</v>
      </c>
      <c r="H471" s="36">
        <v>440.51666666666659</v>
      </c>
      <c r="I471" s="36">
        <v>446.23333333333329</v>
      </c>
      <c r="J471" s="36">
        <v>452.46666666666658</v>
      </c>
      <c r="K471" s="31">
        <v>440</v>
      </c>
      <c r="L471" s="31">
        <v>428.05</v>
      </c>
      <c r="M471" s="31">
        <v>7.4022899999999998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767.2</v>
      </c>
      <c r="D472" s="36">
        <v>771.11666666666667</v>
      </c>
      <c r="E472" s="36">
        <v>760.43333333333339</v>
      </c>
      <c r="F472" s="36">
        <v>753.66666666666674</v>
      </c>
      <c r="G472" s="36">
        <v>742.98333333333346</v>
      </c>
      <c r="H472" s="36">
        <v>777.88333333333333</v>
      </c>
      <c r="I472" s="36">
        <v>788.56666666666649</v>
      </c>
      <c r="J472" s="36">
        <v>795.33333333333326</v>
      </c>
      <c r="K472" s="31">
        <v>781.8</v>
      </c>
      <c r="L472" s="31">
        <v>764.35</v>
      </c>
      <c r="M472" s="31">
        <v>0.81322000000000005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3318.25</v>
      </c>
      <c r="D473" s="36">
        <v>3326.75</v>
      </c>
      <c r="E473" s="36">
        <v>3293.5</v>
      </c>
      <c r="F473" s="36">
        <v>3268.75</v>
      </c>
      <c r="G473" s="36">
        <v>3235.5</v>
      </c>
      <c r="H473" s="36">
        <v>3351.5</v>
      </c>
      <c r="I473" s="36">
        <v>3384.75</v>
      </c>
      <c r="J473" s="36">
        <v>3409.5</v>
      </c>
      <c r="K473" s="31">
        <v>3360</v>
      </c>
      <c r="L473" s="31">
        <v>3302</v>
      </c>
      <c r="M473" s="31">
        <v>1.75874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52.2</v>
      </c>
      <c r="D474" s="36">
        <v>50.79999999999999</v>
      </c>
      <c r="E474" s="36">
        <v>48.699999999999982</v>
      </c>
      <c r="F474" s="36">
        <v>45.199999999999989</v>
      </c>
      <c r="G474" s="36">
        <v>43.09999999999998</v>
      </c>
      <c r="H474" s="36">
        <v>54.299999999999983</v>
      </c>
      <c r="I474" s="36">
        <v>56.399999999999991</v>
      </c>
      <c r="J474" s="36">
        <v>59.899999999999984</v>
      </c>
      <c r="K474" s="31">
        <v>52.9</v>
      </c>
      <c r="L474" s="31">
        <v>47.3</v>
      </c>
      <c r="M474" s="31">
        <v>646.35470999999995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1903</v>
      </c>
      <c r="D475" s="36">
        <v>1907.2666666666667</v>
      </c>
      <c r="E475" s="36">
        <v>1890.9833333333333</v>
      </c>
      <c r="F475" s="36">
        <v>1878.9666666666667</v>
      </c>
      <c r="G475" s="36">
        <v>1862.6833333333334</v>
      </c>
      <c r="H475" s="36">
        <v>1919.2833333333333</v>
      </c>
      <c r="I475" s="36">
        <v>1935.5666666666666</v>
      </c>
      <c r="J475" s="36">
        <v>1947.5833333333333</v>
      </c>
      <c r="K475" s="31">
        <v>1923.55</v>
      </c>
      <c r="L475" s="31">
        <v>1895.25</v>
      </c>
      <c r="M475" s="31">
        <v>9.7017299999999995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39.9</v>
      </c>
      <c r="D476" s="36">
        <v>40.016666666666659</v>
      </c>
      <c r="E476" s="36">
        <v>39.23333333333332</v>
      </c>
      <c r="F476" s="36">
        <v>38.566666666666663</v>
      </c>
      <c r="G476" s="36">
        <v>37.783333333333324</v>
      </c>
      <c r="H476" s="36">
        <v>40.683333333333316</v>
      </c>
      <c r="I476" s="36">
        <v>41.466666666666661</v>
      </c>
      <c r="J476" s="36">
        <v>42.133333333333312</v>
      </c>
      <c r="K476" s="31">
        <v>40.799999999999997</v>
      </c>
      <c r="L476" s="31">
        <v>39.35</v>
      </c>
      <c r="M476" s="31">
        <v>371.51276999999999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455.7</v>
      </c>
      <c r="D477" s="36">
        <v>457.75</v>
      </c>
      <c r="E477" s="36">
        <v>452.65</v>
      </c>
      <c r="F477" s="36">
        <v>449.59999999999997</v>
      </c>
      <c r="G477" s="36">
        <v>444.49999999999994</v>
      </c>
      <c r="H477" s="36">
        <v>460.8</v>
      </c>
      <c r="I477" s="36">
        <v>465.90000000000003</v>
      </c>
      <c r="J477" s="36">
        <v>468.95000000000005</v>
      </c>
      <c r="K477" s="31">
        <v>462.85</v>
      </c>
      <c r="L477" s="31">
        <v>454.7</v>
      </c>
      <c r="M477" s="31">
        <v>0.51259999999999994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9329.75</v>
      </c>
      <c r="D478" s="36">
        <v>9324.3000000000011</v>
      </c>
      <c r="E478" s="36">
        <v>9248.6000000000022</v>
      </c>
      <c r="F478" s="36">
        <v>9167.4500000000007</v>
      </c>
      <c r="G478" s="36">
        <v>9091.7500000000018</v>
      </c>
      <c r="H478" s="36">
        <v>9405.4500000000025</v>
      </c>
      <c r="I478" s="36">
        <v>9481.1500000000033</v>
      </c>
      <c r="J478" s="36">
        <v>9562.3000000000029</v>
      </c>
      <c r="K478" s="31">
        <v>9400</v>
      </c>
      <c r="L478" s="31">
        <v>9243.15</v>
      </c>
      <c r="M478" s="31">
        <v>4.48461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114.6</v>
      </c>
      <c r="D479" s="36">
        <v>115.5</v>
      </c>
      <c r="E479" s="36">
        <v>113.1</v>
      </c>
      <c r="F479" s="36">
        <v>111.6</v>
      </c>
      <c r="G479" s="36">
        <v>109.19999999999999</v>
      </c>
      <c r="H479" s="36">
        <v>117</v>
      </c>
      <c r="I479" s="36">
        <v>119.4</v>
      </c>
      <c r="J479" s="36">
        <v>120.9</v>
      </c>
      <c r="K479" s="31">
        <v>117.9</v>
      </c>
      <c r="L479" s="31">
        <v>114</v>
      </c>
      <c r="M479" s="31">
        <v>334.98381000000001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1703.35</v>
      </c>
      <c r="D480" s="36">
        <v>1706.1166666666668</v>
      </c>
      <c r="E480" s="36">
        <v>1684.8333333333335</v>
      </c>
      <c r="F480" s="36">
        <v>1666.3166666666666</v>
      </c>
      <c r="G480" s="36">
        <v>1645.0333333333333</v>
      </c>
      <c r="H480" s="36">
        <v>1724.6333333333337</v>
      </c>
      <c r="I480" s="36">
        <v>1745.916666666667</v>
      </c>
      <c r="J480" s="36">
        <v>1764.4333333333338</v>
      </c>
      <c r="K480" s="31">
        <v>1727.4</v>
      </c>
      <c r="L480" s="31">
        <v>1687.6</v>
      </c>
      <c r="M480" s="31">
        <v>2.86917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1068.9000000000001</v>
      </c>
      <c r="D481" s="36">
        <v>1066.5666666666666</v>
      </c>
      <c r="E481" s="36">
        <v>1051.6333333333332</v>
      </c>
      <c r="F481" s="36">
        <v>1034.3666666666666</v>
      </c>
      <c r="G481" s="36">
        <v>1019.4333333333332</v>
      </c>
      <c r="H481" s="36">
        <v>1083.8333333333333</v>
      </c>
      <c r="I481" s="36">
        <v>1098.7666666666667</v>
      </c>
      <c r="J481" s="31">
        <v>1116.0333333333333</v>
      </c>
      <c r="K481" s="31">
        <v>1081.5</v>
      </c>
      <c r="L481" s="31">
        <v>1049.3</v>
      </c>
      <c r="M481" s="53">
        <v>12.49769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659.7</v>
      </c>
      <c r="D482" s="36">
        <v>662.2833333333333</v>
      </c>
      <c r="E482" s="36">
        <v>650.56666666666661</v>
      </c>
      <c r="F482" s="36">
        <v>641.43333333333328</v>
      </c>
      <c r="G482" s="36">
        <v>629.71666666666658</v>
      </c>
      <c r="H482" s="36">
        <v>671.41666666666663</v>
      </c>
      <c r="I482" s="36">
        <v>683.13333333333333</v>
      </c>
      <c r="J482" s="31">
        <v>692.26666666666665</v>
      </c>
      <c r="K482" s="31">
        <v>674</v>
      </c>
      <c r="L482" s="31">
        <v>653.15</v>
      </c>
      <c r="M482" s="53">
        <v>4.2366599999999996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581.4</v>
      </c>
      <c r="D483" s="36">
        <v>580.7166666666667</v>
      </c>
      <c r="E483" s="36">
        <v>577.53333333333342</v>
      </c>
      <c r="F483" s="36">
        <v>573.66666666666674</v>
      </c>
      <c r="G483" s="36">
        <v>570.48333333333346</v>
      </c>
      <c r="H483" s="36">
        <v>584.58333333333337</v>
      </c>
      <c r="I483" s="36">
        <v>587.76666666666677</v>
      </c>
      <c r="J483" s="36">
        <v>591.63333333333333</v>
      </c>
      <c r="K483" s="31">
        <v>583.9</v>
      </c>
      <c r="L483" s="31">
        <v>576.85</v>
      </c>
      <c r="M483" s="31">
        <v>18.705439999999999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848.3</v>
      </c>
      <c r="D484" s="36">
        <v>843.94999999999993</v>
      </c>
      <c r="E484" s="36">
        <v>835.89999999999986</v>
      </c>
      <c r="F484" s="36">
        <v>823.49999999999989</v>
      </c>
      <c r="G484" s="36">
        <v>815.44999999999982</v>
      </c>
      <c r="H484" s="36">
        <v>856.34999999999991</v>
      </c>
      <c r="I484" s="36">
        <v>864.39999999999986</v>
      </c>
      <c r="J484" s="31">
        <v>876.8</v>
      </c>
      <c r="K484" s="31">
        <v>852</v>
      </c>
      <c r="L484" s="31">
        <v>831.55</v>
      </c>
      <c r="M484" s="53">
        <v>3.0684499999999999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597.75</v>
      </c>
      <c r="D485" s="36">
        <v>599.58333333333337</v>
      </c>
      <c r="E485" s="36">
        <v>591.4666666666667</v>
      </c>
      <c r="F485" s="36">
        <v>585.18333333333328</v>
      </c>
      <c r="G485" s="36">
        <v>577.06666666666661</v>
      </c>
      <c r="H485" s="36">
        <v>605.86666666666679</v>
      </c>
      <c r="I485" s="36">
        <v>613.98333333333335</v>
      </c>
      <c r="J485" s="36">
        <v>620.26666666666688</v>
      </c>
      <c r="K485" s="31">
        <v>607.70000000000005</v>
      </c>
      <c r="L485" s="31">
        <v>593.29999999999995</v>
      </c>
      <c r="M485" s="31">
        <v>4.0918200000000002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420.75</v>
      </c>
      <c r="D486" s="36">
        <v>423.58333333333331</v>
      </c>
      <c r="E486" s="36">
        <v>415.16666666666663</v>
      </c>
      <c r="F486" s="36">
        <v>409.58333333333331</v>
      </c>
      <c r="G486" s="36">
        <v>401.16666666666663</v>
      </c>
      <c r="H486" s="36">
        <v>429.16666666666663</v>
      </c>
      <c r="I486" s="36">
        <v>437.58333333333326</v>
      </c>
      <c r="J486" s="36">
        <v>443.16666666666663</v>
      </c>
      <c r="K486" s="31">
        <v>432</v>
      </c>
      <c r="L486" s="31">
        <v>418</v>
      </c>
      <c r="M486" s="31">
        <v>2.4305500000000002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412.95</v>
      </c>
      <c r="D487" s="36">
        <v>411.73333333333335</v>
      </c>
      <c r="E487" s="36">
        <v>407.66666666666669</v>
      </c>
      <c r="F487" s="36">
        <v>402.38333333333333</v>
      </c>
      <c r="G487" s="36">
        <v>398.31666666666666</v>
      </c>
      <c r="H487" s="36">
        <v>417.01666666666671</v>
      </c>
      <c r="I487" s="36">
        <v>421.08333333333331</v>
      </c>
      <c r="J487" s="36">
        <v>426.36666666666673</v>
      </c>
      <c r="K487" s="31">
        <v>415.8</v>
      </c>
      <c r="L487" s="31">
        <v>406.45</v>
      </c>
      <c r="M487" s="31">
        <v>1.8255600000000001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555.29999999999995</v>
      </c>
      <c r="D488" s="36">
        <v>561.1</v>
      </c>
      <c r="E488" s="36">
        <v>547.20000000000005</v>
      </c>
      <c r="F488" s="36">
        <v>539.1</v>
      </c>
      <c r="G488" s="36">
        <v>525.20000000000005</v>
      </c>
      <c r="H488" s="36">
        <v>569.20000000000005</v>
      </c>
      <c r="I488" s="36">
        <v>583.09999999999991</v>
      </c>
      <c r="J488" s="36">
        <v>591.20000000000005</v>
      </c>
      <c r="K488" s="31">
        <v>575</v>
      </c>
      <c r="L488" s="31">
        <v>553</v>
      </c>
      <c r="M488" s="31">
        <v>5.4637099999999998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1061.8499999999999</v>
      </c>
      <c r="D489" s="36">
        <v>1067.3999999999999</v>
      </c>
      <c r="E489" s="36">
        <v>1049.9499999999998</v>
      </c>
      <c r="F489" s="36">
        <v>1038.05</v>
      </c>
      <c r="G489" s="36">
        <v>1020.5999999999999</v>
      </c>
      <c r="H489" s="36">
        <v>1079.2999999999997</v>
      </c>
      <c r="I489" s="36">
        <v>1096.75</v>
      </c>
      <c r="J489" s="36">
        <v>1108.6499999999996</v>
      </c>
      <c r="K489" s="31">
        <v>1084.8499999999999</v>
      </c>
      <c r="L489" s="31">
        <v>1055.5</v>
      </c>
      <c r="M489" s="31">
        <v>11.290419999999999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1432.55</v>
      </c>
      <c r="D490" s="36">
        <v>1421.4833333333333</v>
      </c>
      <c r="E490" s="36">
        <v>1398.1166666666668</v>
      </c>
      <c r="F490" s="36">
        <v>1363.6833333333334</v>
      </c>
      <c r="G490" s="36">
        <v>1340.3166666666668</v>
      </c>
      <c r="H490" s="36">
        <v>1455.9166666666667</v>
      </c>
      <c r="I490" s="36">
        <v>1479.2833333333331</v>
      </c>
      <c r="J490" s="36">
        <v>1513.7166666666667</v>
      </c>
      <c r="K490" s="31">
        <v>1444.85</v>
      </c>
      <c r="L490" s="31">
        <v>1387.05</v>
      </c>
      <c r="M490" s="31">
        <v>2.9387300000000001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242.4</v>
      </c>
      <c r="D491" s="36">
        <v>242.73333333333335</v>
      </c>
      <c r="E491" s="36">
        <v>238.66666666666669</v>
      </c>
      <c r="F491" s="36">
        <v>234.93333333333334</v>
      </c>
      <c r="G491" s="36">
        <v>230.86666666666667</v>
      </c>
      <c r="H491" s="36">
        <v>246.4666666666667</v>
      </c>
      <c r="I491" s="36">
        <v>250.53333333333336</v>
      </c>
      <c r="J491" s="36">
        <v>254.26666666666671</v>
      </c>
      <c r="K491" s="31">
        <v>246.8</v>
      </c>
      <c r="L491" s="31">
        <v>239</v>
      </c>
      <c r="M491" s="31">
        <v>100.05319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301.05</v>
      </c>
      <c r="D492" s="36">
        <v>301.95</v>
      </c>
      <c r="E492" s="36">
        <v>298.59999999999997</v>
      </c>
      <c r="F492" s="36">
        <v>296.14999999999998</v>
      </c>
      <c r="G492" s="36">
        <v>292.79999999999995</v>
      </c>
      <c r="H492" s="36">
        <v>304.39999999999998</v>
      </c>
      <c r="I492" s="36">
        <v>307.75</v>
      </c>
      <c r="J492" s="36">
        <v>310.2</v>
      </c>
      <c r="K492" s="31">
        <v>305.3</v>
      </c>
      <c r="L492" s="31">
        <v>299.5</v>
      </c>
      <c r="M492" s="31">
        <v>4.82578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622.4</v>
      </c>
      <c r="D493" s="36">
        <v>640.88333333333333</v>
      </c>
      <c r="E493" s="36">
        <v>595.66666666666663</v>
      </c>
      <c r="F493" s="36">
        <v>568.93333333333328</v>
      </c>
      <c r="G493" s="36">
        <v>523.71666666666658</v>
      </c>
      <c r="H493" s="36">
        <v>667.61666666666667</v>
      </c>
      <c r="I493" s="36">
        <v>712.83333333333337</v>
      </c>
      <c r="J493" s="36">
        <v>739.56666666666672</v>
      </c>
      <c r="K493" s="31">
        <v>686.1</v>
      </c>
      <c r="L493" s="31">
        <v>614.15</v>
      </c>
      <c r="M493" s="31">
        <v>15.07193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1701.9</v>
      </c>
      <c r="D494" s="36">
        <v>1706.7166666666665</v>
      </c>
      <c r="E494" s="36">
        <v>1694.1833333333329</v>
      </c>
      <c r="F494" s="36">
        <v>1686.4666666666665</v>
      </c>
      <c r="G494" s="36">
        <v>1673.9333333333329</v>
      </c>
      <c r="H494" s="36">
        <v>1714.4333333333329</v>
      </c>
      <c r="I494" s="36">
        <v>1726.9666666666662</v>
      </c>
      <c r="J494" s="36">
        <v>1734.6833333333329</v>
      </c>
      <c r="K494" s="31">
        <v>1719.25</v>
      </c>
      <c r="L494" s="31">
        <v>1699</v>
      </c>
      <c r="M494" s="31">
        <v>1.0451600000000001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1845.95</v>
      </c>
      <c r="D495" s="36">
        <v>1843.3833333333332</v>
      </c>
      <c r="E495" s="36">
        <v>1826.4666666666665</v>
      </c>
      <c r="F495" s="36">
        <v>1806.9833333333333</v>
      </c>
      <c r="G495" s="36">
        <v>1790.0666666666666</v>
      </c>
      <c r="H495" s="36">
        <v>1862.8666666666663</v>
      </c>
      <c r="I495" s="36">
        <v>1879.7833333333333</v>
      </c>
      <c r="J495" s="36">
        <v>1899.2666666666662</v>
      </c>
      <c r="K495" s="31">
        <v>1860.3</v>
      </c>
      <c r="L495" s="31">
        <v>1823.9</v>
      </c>
      <c r="M495" s="31">
        <v>0.30210999999999999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13.05</v>
      </c>
      <c r="D496" s="36">
        <v>13.083333333333334</v>
      </c>
      <c r="E496" s="36">
        <v>12.766666666666667</v>
      </c>
      <c r="F496" s="36">
        <v>12.483333333333334</v>
      </c>
      <c r="G496" s="36">
        <v>12.166666666666668</v>
      </c>
      <c r="H496" s="36">
        <v>13.366666666666667</v>
      </c>
      <c r="I496" s="36">
        <v>13.683333333333334</v>
      </c>
      <c r="J496" s="36">
        <v>13.966666666666667</v>
      </c>
      <c r="K496" s="31">
        <v>13.4</v>
      </c>
      <c r="L496" s="31">
        <v>12.8</v>
      </c>
      <c r="M496" s="31">
        <v>2581.4615100000001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832.5</v>
      </c>
      <c r="D497" s="36">
        <v>834.94999999999993</v>
      </c>
      <c r="E497" s="36">
        <v>822.94999999999982</v>
      </c>
      <c r="F497" s="36">
        <v>813.39999999999986</v>
      </c>
      <c r="G497" s="36">
        <v>801.39999999999975</v>
      </c>
      <c r="H497" s="36">
        <v>844.49999999999989</v>
      </c>
      <c r="I497" s="36">
        <v>856.50000000000011</v>
      </c>
      <c r="J497" s="36">
        <v>866.05</v>
      </c>
      <c r="K497" s="31">
        <v>846.95</v>
      </c>
      <c r="L497" s="31">
        <v>825.4</v>
      </c>
      <c r="M497" s="31">
        <v>13.888960000000001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561.20000000000005</v>
      </c>
      <c r="D498" s="36">
        <v>554.4</v>
      </c>
      <c r="E498" s="36">
        <v>540.79999999999995</v>
      </c>
      <c r="F498" s="36">
        <v>520.4</v>
      </c>
      <c r="G498" s="36">
        <v>506.79999999999995</v>
      </c>
      <c r="H498" s="36">
        <v>574.79999999999995</v>
      </c>
      <c r="I498" s="36">
        <v>588.40000000000009</v>
      </c>
      <c r="J498" s="36">
        <v>608.79999999999995</v>
      </c>
      <c r="K498" s="31">
        <v>568</v>
      </c>
      <c r="L498" s="31">
        <v>534</v>
      </c>
      <c r="M498" s="31">
        <v>22.442430000000002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161.85</v>
      </c>
      <c r="D499" s="36">
        <v>161.41666666666666</v>
      </c>
      <c r="E499" s="36">
        <v>157.43333333333331</v>
      </c>
      <c r="F499" s="36">
        <v>153.01666666666665</v>
      </c>
      <c r="G499" s="36">
        <v>149.0333333333333</v>
      </c>
      <c r="H499" s="36">
        <v>165.83333333333331</v>
      </c>
      <c r="I499" s="36">
        <v>169.81666666666666</v>
      </c>
      <c r="J499" s="36">
        <v>174.23333333333332</v>
      </c>
      <c r="K499" s="31">
        <v>165.4</v>
      </c>
      <c r="L499" s="31">
        <v>157</v>
      </c>
      <c r="M499" s="31">
        <v>95.742840000000001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864.65</v>
      </c>
      <c r="D500" s="36">
        <v>868.56666666666661</v>
      </c>
      <c r="E500" s="36">
        <v>857.13333333333321</v>
      </c>
      <c r="F500" s="36">
        <v>849.61666666666656</v>
      </c>
      <c r="G500" s="36">
        <v>838.18333333333317</v>
      </c>
      <c r="H500" s="36">
        <v>876.08333333333326</v>
      </c>
      <c r="I500" s="36">
        <v>887.51666666666665</v>
      </c>
      <c r="J500" s="36">
        <v>895.0333333333333</v>
      </c>
      <c r="K500" s="31">
        <v>880</v>
      </c>
      <c r="L500" s="31">
        <v>861.05</v>
      </c>
      <c r="M500" s="31">
        <v>0.80022000000000004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1349.3</v>
      </c>
      <c r="D501" s="36">
        <v>1341.7833333333335</v>
      </c>
      <c r="E501" s="36">
        <v>1318.5666666666671</v>
      </c>
      <c r="F501" s="36">
        <v>1287.8333333333335</v>
      </c>
      <c r="G501" s="36">
        <v>1264.616666666667</v>
      </c>
      <c r="H501" s="36">
        <v>1372.5166666666671</v>
      </c>
      <c r="I501" s="36">
        <v>1395.7333333333338</v>
      </c>
      <c r="J501" s="36">
        <v>1426.4666666666672</v>
      </c>
      <c r="K501" s="31">
        <v>1365</v>
      </c>
      <c r="L501" s="31">
        <v>1311.05</v>
      </c>
      <c r="M501" s="31">
        <v>5.9630999999999998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404.35</v>
      </c>
      <c r="D502" s="36">
        <v>405.15000000000003</v>
      </c>
      <c r="E502" s="36">
        <v>401.30000000000007</v>
      </c>
      <c r="F502" s="36">
        <v>398.25000000000006</v>
      </c>
      <c r="G502" s="36">
        <v>394.40000000000009</v>
      </c>
      <c r="H502" s="36">
        <v>408.20000000000005</v>
      </c>
      <c r="I502" s="36">
        <v>412.05000000000007</v>
      </c>
      <c r="J502" s="36">
        <v>415.1</v>
      </c>
      <c r="K502" s="31">
        <v>409</v>
      </c>
      <c r="L502" s="31">
        <v>402.1</v>
      </c>
      <c r="M502" s="31">
        <v>55.826839999999997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19.600000000000001</v>
      </c>
      <c r="D503" s="36">
        <v>19.600000000000001</v>
      </c>
      <c r="E503" s="36">
        <v>19.350000000000001</v>
      </c>
      <c r="F503" s="36">
        <v>19.100000000000001</v>
      </c>
      <c r="G503" s="36">
        <v>18.850000000000001</v>
      </c>
      <c r="H503" s="36">
        <v>19.850000000000001</v>
      </c>
      <c r="I503" s="36">
        <v>20.100000000000001</v>
      </c>
      <c r="J503" s="31">
        <v>20.350000000000001</v>
      </c>
      <c r="K503" s="31">
        <v>19.850000000000001</v>
      </c>
      <c r="L503" s="31">
        <v>19.350000000000001</v>
      </c>
      <c r="M503" s="53">
        <v>1520.90824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251.7</v>
      </c>
      <c r="D504" s="36">
        <v>253.28333333333333</v>
      </c>
      <c r="E504" s="36">
        <v>247.46666666666664</v>
      </c>
      <c r="F504" s="36">
        <v>243.23333333333332</v>
      </c>
      <c r="G504" s="36">
        <v>237.41666666666663</v>
      </c>
      <c r="H504" s="36">
        <v>257.51666666666665</v>
      </c>
      <c r="I504" s="36">
        <v>263.33333333333331</v>
      </c>
      <c r="J504" s="31">
        <v>267.56666666666666</v>
      </c>
      <c r="K504" s="31">
        <v>259.10000000000002</v>
      </c>
      <c r="L504" s="31">
        <v>249.05</v>
      </c>
      <c r="M504" s="53">
        <v>130.66338999999999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531.70000000000005</v>
      </c>
      <c r="D505" s="36">
        <v>534.2166666666667</v>
      </c>
      <c r="E505" s="36">
        <v>525.48333333333335</v>
      </c>
      <c r="F505" s="36">
        <v>519.26666666666665</v>
      </c>
      <c r="G505" s="36">
        <v>510.5333333333333</v>
      </c>
      <c r="H505" s="36">
        <v>540.43333333333339</v>
      </c>
      <c r="I505" s="36">
        <v>549.16666666666674</v>
      </c>
      <c r="J505" s="36">
        <v>555.38333333333344</v>
      </c>
      <c r="K505" s="31">
        <v>542.95000000000005</v>
      </c>
      <c r="L505" s="31">
        <v>528</v>
      </c>
      <c r="M505" s="31">
        <v>5.5469799999999996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16469.95</v>
      </c>
      <c r="D506" s="36">
        <v>16263.183333333332</v>
      </c>
      <c r="E506" s="36">
        <v>15982.366666666665</v>
      </c>
      <c r="F506" s="36">
        <v>15494.783333333333</v>
      </c>
      <c r="G506" s="36">
        <v>15213.966666666665</v>
      </c>
      <c r="H506" s="36">
        <v>16750.766666666663</v>
      </c>
      <c r="I506" s="36">
        <v>17031.583333333336</v>
      </c>
      <c r="J506" s="36">
        <v>17519.166666666664</v>
      </c>
      <c r="K506" s="31">
        <v>16544</v>
      </c>
      <c r="L506" s="31">
        <v>15775.6</v>
      </c>
      <c r="M506" s="31">
        <v>0.13555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116.75</v>
      </c>
      <c r="D507" s="36">
        <v>117.08333333333333</v>
      </c>
      <c r="E507" s="36">
        <v>115.91666666666666</v>
      </c>
      <c r="F507" s="36">
        <v>115.08333333333333</v>
      </c>
      <c r="G507" s="36">
        <v>113.91666666666666</v>
      </c>
      <c r="H507" s="36">
        <v>117.91666666666666</v>
      </c>
      <c r="I507" s="36">
        <v>119.08333333333331</v>
      </c>
      <c r="J507" s="31">
        <v>119.91666666666666</v>
      </c>
      <c r="K507" s="31">
        <v>118.25</v>
      </c>
      <c r="L507" s="31">
        <v>116.25</v>
      </c>
      <c r="M507" s="53">
        <v>574.83304999999996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634.04999999999995</v>
      </c>
      <c r="D508" s="36">
        <v>636.63333333333333</v>
      </c>
      <c r="E508" s="36">
        <v>629.81666666666661</v>
      </c>
      <c r="F508" s="36">
        <v>625.58333333333326</v>
      </c>
      <c r="G508" s="36">
        <v>618.76666666666654</v>
      </c>
      <c r="H508" s="36">
        <v>640.86666666666667</v>
      </c>
      <c r="I508" s="36">
        <v>647.68333333333351</v>
      </c>
      <c r="J508" s="36">
        <v>651.91666666666674</v>
      </c>
      <c r="K508" s="31">
        <v>643.45000000000005</v>
      </c>
      <c r="L508" s="31">
        <v>632.4</v>
      </c>
      <c r="M508" s="31">
        <v>7.1800800000000002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1548.85</v>
      </c>
      <c r="D509" s="245">
        <v>1555.3</v>
      </c>
      <c r="E509" s="245">
        <v>1535.6</v>
      </c>
      <c r="F509" s="245">
        <v>1522.35</v>
      </c>
      <c r="G509" s="245">
        <v>1502.6499999999999</v>
      </c>
      <c r="H509" s="245">
        <v>1568.55</v>
      </c>
      <c r="I509" s="245">
        <v>1588.2500000000002</v>
      </c>
      <c r="J509" s="245">
        <v>1601.5</v>
      </c>
      <c r="K509" s="246">
        <v>1575</v>
      </c>
      <c r="L509" s="246">
        <v>1542.05</v>
      </c>
      <c r="M509" s="246">
        <v>0.40448000000000001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221"/>
  <sheetViews>
    <sheetView zoomScale="85" zoomScaleNormal="85" workbookViewId="0">
      <pane ySplit="9" topLeftCell="A10" activePane="bottomLeft" state="frozen"/>
      <selection pane="bottomLeft" activeCell="A9" sqref="A9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7"/>
      <c r="B5" s="338"/>
      <c r="C5" s="337"/>
      <c r="D5" s="338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39" t="s">
        <v>565</v>
      </c>
      <c r="C7" s="338"/>
      <c r="D7" s="7">
        <f>Main!B10</f>
        <v>45266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45265</v>
      </c>
      <c r="B10" s="32">
        <v>512165</v>
      </c>
      <c r="C10" s="31" t="s">
        <v>990</v>
      </c>
      <c r="D10" s="31" t="s">
        <v>991</v>
      </c>
      <c r="E10" s="31" t="s">
        <v>574</v>
      </c>
      <c r="F10" s="86">
        <v>488000</v>
      </c>
      <c r="G10" s="32">
        <v>146.94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45265</v>
      </c>
      <c r="B11" s="32">
        <v>512165</v>
      </c>
      <c r="C11" s="31" t="s">
        <v>990</v>
      </c>
      <c r="D11" s="31" t="s">
        <v>992</v>
      </c>
      <c r="E11" s="31" t="s">
        <v>575</v>
      </c>
      <c r="F11" s="86">
        <v>82246</v>
      </c>
      <c r="G11" s="32">
        <v>146.94999999999999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45265</v>
      </c>
      <c r="B12" s="32">
        <v>512165</v>
      </c>
      <c r="C12" s="31" t="s">
        <v>990</v>
      </c>
      <c r="D12" s="31" t="s">
        <v>993</v>
      </c>
      <c r="E12" s="31" t="s">
        <v>575</v>
      </c>
      <c r="F12" s="86">
        <v>380836</v>
      </c>
      <c r="G12" s="32">
        <v>146.88999999999999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45265</v>
      </c>
      <c r="B13" s="32">
        <v>511463</v>
      </c>
      <c r="C13" s="31" t="s">
        <v>994</v>
      </c>
      <c r="D13" s="31" t="s">
        <v>995</v>
      </c>
      <c r="E13" s="31" t="s">
        <v>575</v>
      </c>
      <c r="F13" s="86">
        <v>18288</v>
      </c>
      <c r="G13" s="32">
        <v>15.86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45265</v>
      </c>
      <c r="B14" s="32">
        <v>511463</v>
      </c>
      <c r="C14" s="31" t="s">
        <v>994</v>
      </c>
      <c r="D14" s="31" t="s">
        <v>995</v>
      </c>
      <c r="E14" s="31" t="s">
        <v>574</v>
      </c>
      <c r="F14" s="86">
        <v>69699</v>
      </c>
      <c r="G14" s="32">
        <v>15.87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45265</v>
      </c>
      <c r="B15" s="32">
        <v>539277</v>
      </c>
      <c r="C15" s="31" t="s">
        <v>996</v>
      </c>
      <c r="D15" s="31" t="s">
        <v>997</v>
      </c>
      <c r="E15" s="31" t="s">
        <v>575</v>
      </c>
      <c r="F15" s="86">
        <v>15500000</v>
      </c>
      <c r="G15" s="32">
        <v>0.57999999999999996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45265</v>
      </c>
      <c r="B16" s="32">
        <v>541702</v>
      </c>
      <c r="C16" s="31" t="s">
        <v>998</v>
      </c>
      <c r="D16" s="31" t="s">
        <v>999</v>
      </c>
      <c r="E16" s="31" t="s">
        <v>575</v>
      </c>
      <c r="F16" s="86">
        <v>813089</v>
      </c>
      <c r="G16" s="32">
        <v>13.45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45265</v>
      </c>
      <c r="B17" s="32">
        <v>541702</v>
      </c>
      <c r="C17" s="31" t="s">
        <v>998</v>
      </c>
      <c r="D17" s="31" t="s">
        <v>999</v>
      </c>
      <c r="E17" s="31" t="s">
        <v>574</v>
      </c>
      <c r="F17" s="86">
        <v>606563</v>
      </c>
      <c r="G17" s="32">
        <v>13.88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45265</v>
      </c>
      <c r="B18" s="32">
        <v>543516</v>
      </c>
      <c r="C18" s="31" t="s">
        <v>911</v>
      </c>
      <c r="D18" s="31" t="s">
        <v>1000</v>
      </c>
      <c r="E18" s="31" t="s">
        <v>575</v>
      </c>
      <c r="F18" s="86">
        <v>31000</v>
      </c>
      <c r="G18" s="32">
        <v>103.54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45265</v>
      </c>
      <c r="B19" s="32">
        <v>543516</v>
      </c>
      <c r="C19" s="31" t="s">
        <v>911</v>
      </c>
      <c r="D19" s="31" t="s">
        <v>1001</v>
      </c>
      <c r="E19" s="31" t="s">
        <v>575</v>
      </c>
      <c r="F19" s="86">
        <v>9000</v>
      </c>
      <c r="G19" s="32">
        <v>103.54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45265</v>
      </c>
      <c r="B20" s="32">
        <v>543518</v>
      </c>
      <c r="C20" s="31" t="s">
        <v>1002</v>
      </c>
      <c r="D20" s="31" t="s">
        <v>1003</v>
      </c>
      <c r="E20" s="31" t="s">
        <v>575</v>
      </c>
      <c r="F20" s="86">
        <v>51000</v>
      </c>
      <c r="G20" s="32">
        <v>50.86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45265</v>
      </c>
      <c r="B21" s="32">
        <v>543518</v>
      </c>
      <c r="C21" s="31" t="s">
        <v>1002</v>
      </c>
      <c r="D21" s="31" t="s">
        <v>1004</v>
      </c>
      <c r="E21" s="31" t="s">
        <v>574</v>
      </c>
      <c r="F21" s="86">
        <v>102000</v>
      </c>
      <c r="G21" s="32">
        <v>50.66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45265</v>
      </c>
      <c r="B22" s="32">
        <v>540190</v>
      </c>
      <c r="C22" s="31" t="s">
        <v>1005</v>
      </c>
      <c r="D22" s="31" t="s">
        <v>1006</v>
      </c>
      <c r="E22" s="31" t="s">
        <v>575</v>
      </c>
      <c r="F22" s="86">
        <v>31000</v>
      </c>
      <c r="G22" s="32">
        <v>40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45265</v>
      </c>
      <c r="B23" s="32">
        <v>540190</v>
      </c>
      <c r="C23" s="31" t="s">
        <v>1005</v>
      </c>
      <c r="D23" s="31" t="s">
        <v>1007</v>
      </c>
      <c r="E23" s="31" t="s">
        <v>575</v>
      </c>
      <c r="F23" s="86">
        <v>29000</v>
      </c>
      <c r="G23" s="32">
        <v>40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45265</v>
      </c>
      <c r="B24" s="32">
        <v>540190</v>
      </c>
      <c r="C24" s="31" t="s">
        <v>1005</v>
      </c>
      <c r="D24" s="31" t="s">
        <v>1008</v>
      </c>
      <c r="E24" s="31" t="s">
        <v>574</v>
      </c>
      <c r="F24" s="86">
        <v>25000</v>
      </c>
      <c r="G24" s="32">
        <v>40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45265</v>
      </c>
      <c r="B25" s="32">
        <v>540190</v>
      </c>
      <c r="C25" s="31" t="s">
        <v>1005</v>
      </c>
      <c r="D25" s="31" t="s">
        <v>1009</v>
      </c>
      <c r="E25" s="31" t="s">
        <v>574</v>
      </c>
      <c r="F25" s="86">
        <v>25000</v>
      </c>
      <c r="G25" s="32">
        <v>40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45265</v>
      </c>
      <c r="B26" s="32">
        <v>542802</v>
      </c>
      <c r="C26" s="31" t="s">
        <v>1010</v>
      </c>
      <c r="D26" s="31" t="s">
        <v>1011</v>
      </c>
      <c r="E26" s="31" t="s">
        <v>575</v>
      </c>
      <c r="F26" s="86">
        <v>1043315</v>
      </c>
      <c r="G26" s="32">
        <v>4.67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45265</v>
      </c>
      <c r="B27" s="32">
        <v>540614</v>
      </c>
      <c r="C27" s="31" t="s">
        <v>1012</v>
      </c>
      <c r="D27" s="31" t="s">
        <v>885</v>
      </c>
      <c r="E27" s="31" t="s">
        <v>575</v>
      </c>
      <c r="F27" s="86">
        <v>30000001</v>
      </c>
      <c r="G27" s="32">
        <v>2.25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45265</v>
      </c>
      <c r="B28" s="32">
        <v>540614</v>
      </c>
      <c r="C28" s="31" t="s">
        <v>1012</v>
      </c>
      <c r="D28" s="31" t="s">
        <v>885</v>
      </c>
      <c r="E28" s="31" t="s">
        <v>574</v>
      </c>
      <c r="F28" s="86">
        <v>73323</v>
      </c>
      <c r="G28" s="32">
        <v>2.09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45265</v>
      </c>
      <c r="B29" s="32">
        <v>539228</v>
      </c>
      <c r="C29" s="31" t="s">
        <v>924</v>
      </c>
      <c r="D29" s="31" t="s">
        <v>885</v>
      </c>
      <c r="E29" s="31" t="s">
        <v>574</v>
      </c>
      <c r="F29" s="86">
        <v>750000</v>
      </c>
      <c r="G29" s="32">
        <v>3.83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45265</v>
      </c>
      <c r="B30" s="32">
        <v>539228</v>
      </c>
      <c r="C30" s="31" t="s">
        <v>924</v>
      </c>
      <c r="D30" s="31" t="s">
        <v>925</v>
      </c>
      <c r="E30" s="31" t="s">
        <v>575</v>
      </c>
      <c r="F30" s="86">
        <v>1517044</v>
      </c>
      <c r="G30" s="32">
        <v>3.92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45265</v>
      </c>
      <c r="B31" s="32">
        <v>533263</v>
      </c>
      <c r="C31" s="31" t="s">
        <v>1013</v>
      </c>
      <c r="D31" s="31" t="s">
        <v>917</v>
      </c>
      <c r="E31" s="31" t="s">
        <v>575</v>
      </c>
      <c r="F31" s="86">
        <v>3047524</v>
      </c>
      <c r="G31" s="32">
        <v>24.41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45265</v>
      </c>
      <c r="B32" s="32">
        <v>533263</v>
      </c>
      <c r="C32" s="31" t="s">
        <v>1013</v>
      </c>
      <c r="D32" s="31" t="s">
        <v>917</v>
      </c>
      <c r="E32" s="31" t="s">
        <v>574</v>
      </c>
      <c r="F32" s="86">
        <v>5258078</v>
      </c>
      <c r="G32" s="32">
        <v>24.44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45265</v>
      </c>
      <c r="B33" s="32">
        <v>532467</v>
      </c>
      <c r="C33" s="31" t="s">
        <v>907</v>
      </c>
      <c r="D33" s="31" t="s">
        <v>1014</v>
      </c>
      <c r="E33" s="31" t="s">
        <v>574</v>
      </c>
      <c r="F33" s="86">
        <v>209750</v>
      </c>
      <c r="G33" s="32">
        <v>221.09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45265</v>
      </c>
      <c r="B34" s="32">
        <v>532467</v>
      </c>
      <c r="C34" s="31" t="s">
        <v>907</v>
      </c>
      <c r="D34" s="31" t="s">
        <v>1015</v>
      </c>
      <c r="E34" s="31" t="s">
        <v>575</v>
      </c>
      <c r="F34" s="86">
        <v>103285</v>
      </c>
      <c r="G34" s="32">
        <v>215.69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45265</v>
      </c>
      <c r="B35" s="32">
        <v>532467</v>
      </c>
      <c r="C35" s="31" t="s">
        <v>907</v>
      </c>
      <c r="D35" s="31" t="s">
        <v>1014</v>
      </c>
      <c r="E35" s="31" t="s">
        <v>575</v>
      </c>
      <c r="F35" s="86">
        <v>100000</v>
      </c>
      <c r="G35" s="32">
        <v>222.85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45265</v>
      </c>
      <c r="B36" s="32">
        <v>532467</v>
      </c>
      <c r="C36" s="31" t="s">
        <v>907</v>
      </c>
      <c r="D36" s="31" t="s">
        <v>1016</v>
      </c>
      <c r="E36" s="31" t="s">
        <v>575</v>
      </c>
      <c r="F36" s="86">
        <v>83507</v>
      </c>
      <c r="G36" s="32">
        <v>222.33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45265</v>
      </c>
      <c r="B37" s="32">
        <v>532467</v>
      </c>
      <c r="C37" s="31" t="s">
        <v>907</v>
      </c>
      <c r="D37" s="31" t="s">
        <v>1016</v>
      </c>
      <c r="E37" s="31" t="s">
        <v>574</v>
      </c>
      <c r="F37" s="86">
        <v>94012</v>
      </c>
      <c r="G37" s="32">
        <v>222.5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45265</v>
      </c>
      <c r="B38" s="32">
        <v>543546</v>
      </c>
      <c r="C38" s="31" t="s">
        <v>1017</v>
      </c>
      <c r="D38" s="31" t="s">
        <v>926</v>
      </c>
      <c r="E38" s="31" t="s">
        <v>574</v>
      </c>
      <c r="F38" s="86">
        <v>120000</v>
      </c>
      <c r="G38" s="32">
        <v>3.8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45265</v>
      </c>
      <c r="B39" s="32">
        <v>540377</v>
      </c>
      <c r="C39" s="31" t="s">
        <v>1018</v>
      </c>
      <c r="D39" s="31" t="s">
        <v>1019</v>
      </c>
      <c r="E39" s="31" t="s">
        <v>575</v>
      </c>
      <c r="F39" s="86">
        <v>3435275</v>
      </c>
      <c r="G39" s="32">
        <v>3.96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45265</v>
      </c>
      <c r="B40" s="32">
        <v>539910</v>
      </c>
      <c r="C40" s="31" t="s">
        <v>1020</v>
      </c>
      <c r="D40" s="31" t="s">
        <v>1021</v>
      </c>
      <c r="E40" s="31" t="s">
        <v>575</v>
      </c>
      <c r="F40" s="86">
        <v>75500</v>
      </c>
      <c r="G40" s="32">
        <v>2.34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45265</v>
      </c>
      <c r="B41" s="32">
        <v>539910</v>
      </c>
      <c r="C41" s="31" t="s">
        <v>1020</v>
      </c>
      <c r="D41" s="31" t="s">
        <v>1022</v>
      </c>
      <c r="E41" s="31" t="s">
        <v>574</v>
      </c>
      <c r="F41" s="86">
        <v>90000</v>
      </c>
      <c r="G41" s="32">
        <v>2.34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45265</v>
      </c>
      <c r="B42" s="32">
        <v>539402</v>
      </c>
      <c r="C42" s="31" t="s">
        <v>927</v>
      </c>
      <c r="D42" s="31" t="s">
        <v>1023</v>
      </c>
      <c r="E42" s="31" t="s">
        <v>574</v>
      </c>
      <c r="F42" s="86">
        <v>55050</v>
      </c>
      <c r="G42" s="32">
        <v>17.98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45265</v>
      </c>
      <c r="B43" s="32">
        <v>539402</v>
      </c>
      <c r="C43" s="31" t="s">
        <v>927</v>
      </c>
      <c r="D43" s="31" t="s">
        <v>928</v>
      </c>
      <c r="E43" s="31" t="s">
        <v>575</v>
      </c>
      <c r="F43" s="86">
        <v>55000</v>
      </c>
      <c r="G43" s="32">
        <v>17.98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45265</v>
      </c>
      <c r="B44" s="32">
        <v>543643</v>
      </c>
      <c r="C44" s="31" t="s">
        <v>934</v>
      </c>
      <c r="D44" s="31" t="s">
        <v>1024</v>
      </c>
      <c r="E44" s="31" t="s">
        <v>575</v>
      </c>
      <c r="F44" s="86">
        <v>2642</v>
      </c>
      <c r="G44" s="32">
        <v>23.76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45265</v>
      </c>
      <c r="B45" s="32">
        <v>543643</v>
      </c>
      <c r="C45" s="31" t="s">
        <v>934</v>
      </c>
      <c r="D45" s="31" t="s">
        <v>1024</v>
      </c>
      <c r="E45" s="31" t="s">
        <v>574</v>
      </c>
      <c r="F45" s="86">
        <v>71470</v>
      </c>
      <c r="G45" s="32">
        <v>25.04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45265</v>
      </c>
      <c r="B46" s="32">
        <v>543643</v>
      </c>
      <c r="C46" s="31" t="s">
        <v>934</v>
      </c>
      <c r="D46" s="31" t="s">
        <v>1025</v>
      </c>
      <c r="E46" s="31" t="s">
        <v>575</v>
      </c>
      <c r="F46" s="86">
        <v>80000</v>
      </c>
      <c r="G46" s="32">
        <v>25.09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45265</v>
      </c>
      <c r="B47" s="32">
        <v>531289</v>
      </c>
      <c r="C47" s="31" t="s">
        <v>1026</v>
      </c>
      <c r="D47" s="31" t="s">
        <v>1027</v>
      </c>
      <c r="E47" s="31" t="s">
        <v>574</v>
      </c>
      <c r="F47" s="86">
        <v>88500</v>
      </c>
      <c r="G47" s="32">
        <v>143.83000000000001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45265</v>
      </c>
      <c r="B48" s="32">
        <v>538742</v>
      </c>
      <c r="C48" s="31" t="s">
        <v>929</v>
      </c>
      <c r="D48" s="31" t="s">
        <v>1028</v>
      </c>
      <c r="E48" s="31" t="s">
        <v>574</v>
      </c>
      <c r="F48" s="86">
        <v>25000</v>
      </c>
      <c r="G48" s="32">
        <v>15.3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45265</v>
      </c>
      <c r="B49" s="32">
        <v>501314</v>
      </c>
      <c r="C49" s="31" t="s">
        <v>1029</v>
      </c>
      <c r="D49" s="31" t="s">
        <v>885</v>
      </c>
      <c r="E49" s="31" t="s">
        <v>575</v>
      </c>
      <c r="F49" s="86">
        <v>2500000</v>
      </c>
      <c r="G49" s="32">
        <v>1.76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45265</v>
      </c>
      <c r="B50" s="32">
        <v>501314</v>
      </c>
      <c r="C50" s="31" t="s">
        <v>1029</v>
      </c>
      <c r="D50" s="31" t="s">
        <v>885</v>
      </c>
      <c r="E50" s="31" t="s">
        <v>574</v>
      </c>
      <c r="F50" s="86">
        <v>2500000</v>
      </c>
      <c r="G50" s="32">
        <v>1.76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45265</v>
      </c>
      <c r="B51" s="32">
        <v>500354</v>
      </c>
      <c r="C51" s="31" t="s">
        <v>1030</v>
      </c>
      <c r="D51" s="31" t="s">
        <v>1031</v>
      </c>
      <c r="E51" s="31" t="s">
        <v>574</v>
      </c>
      <c r="F51" s="86">
        <v>200000</v>
      </c>
      <c r="G51" s="32">
        <v>61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45265</v>
      </c>
      <c r="B52" s="32">
        <v>539669</v>
      </c>
      <c r="C52" s="31" t="s">
        <v>930</v>
      </c>
      <c r="D52" s="31" t="s">
        <v>885</v>
      </c>
      <c r="E52" s="31" t="s">
        <v>575</v>
      </c>
      <c r="F52" s="86">
        <v>3932241</v>
      </c>
      <c r="G52" s="32">
        <v>0.47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45265</v>
      </c>
      <c r="B53" s="32">
        <v>539669</v>
      </c>
      <c r="C53" s="31" t="s">
        <v>930</v>
      </c>
      <c r="D53" s="31" t="s">
        <v>1032</v>
      </c>
      <c r="E53" s="31" t="s">
        <v>574</v>
      </c>
      <c r="F53" s="86">
        <v>1050000</v>
      </c>
      <c r="G53" s="32">
        <v>0.47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45265</v>
      </c>
      <c r="B54" s="32">
        <v>543397</v>
      </c>
      <c r="C54" s="31" t="s">
        <v>506</v>
      </c>
      <c r="D54" s="31" t="s">
        <v>1033</v>
      </c>
      <c r="E54" s="31" t="s">
        <v>575</v>
      </c>
      <c r="F54" s="86">
        <v>2700000</v>
      </c>
      <c r="G54" s="32">
        <v>1400.01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45265</v>
      </c>
      <c r="B55" s="32">
        <v>543397</v>
      </c>
      <c r="C55" s="31" t="s">
        <v>506</v>
      </c>
      <c r="D55" s="31" t="s">
        <v>1034</v>
      </c>
      <c r="E55" s="31" t="s">
        <v>574</v>
      </c>
      <c r="F55" s="86">
        <v>2019694</v>
      </c>
      <c r="G55" s="32">
        <v>1400</v>
      </c>
      <c r="H55" s="32" t="s">
        <v>333</v>
      </c>
    </row>
    <row r="56" spans="1:28" ht="15" customHeight="1">
      <c r="A56" s="85">
        <v>45265</v>
      </c>
      <c r="B56" s="32">
        <v>543366</v>
      </c>
      <c r="C56" s="31" t="s">
        <v>1035</v>
      </c>
      <c r="D56" s="31" t="s">
        <v>1036</v>
      </c>
      <c r="E56" s="31" t="s">
        <v>574</v>
      </c>
      <c r="F56" s="86">
        <v>1200</v>
      </c>
      <c r="G56" s="32">
        <v>31.3</v>
      </c>
      <c r="H56" s="32" t="s">
        <v>333</v>
      </c>
    </row>
    <row r="57" spans="1:28" ht="15" customHeight="1">
      <c r="A57" s="85">
        <v>45265</v>
      </c>
      <c r="B57" s="32">
        <v>543366</v>
      </c>
      <c r="C57" s="31" t="s">
        <v>1035</v>
      </c>
      <c r="D57" s="31" t="s">
        <v>1036</v>
      </c>
      <c r="E57" s="31" t="s">
        <v>575</v>
      </c>
      <c r="F57" s="86">
        <v>4800</v>
      </c>
      <c r="G57" s="32">
        <v>31.56</v>
      </c>
      <c r="H57" s="32" t="s">
        <v>333</v>
      </c>
    </row>
    <row r="58" spans="1:28" ht="15" customHeight="1">
      <c r="A58" s="85">
        <v>45265</v>
      </c>
      <c r="B58" s="32">
        <v>543341</v>
      </c>
      <c r="C58" s="31" t="s">
        <v>1037</v>
      </c>
      <c r="D58" s="31" t="s">
        <v>1038</v>
      </c>
      <c r="E58" s="31" t="s">
        <v>575</v>
      </c>
      <c r="F58" s="86">
        <v>85780</v>
      </c>
      <c r="G58" s="32">
        <v>7.5</v>
      </c>
      <c r="H58" s="32" t="s">
        <v>333</v>
      </c>
    </row>
    <row r="59" spans="1:28" ht="15" customHeight="1">
      <c r="A59" s="85">
        <v>45265</v>
      </c>
      <c r="B59" s="32">
        <v>540072</v>
      </c>
      <c r="C59" s="31" t="s">
        <v>1039</v>
      </c>
      <c r="D59" s="31" t="s">
        <v>1040</v>
      </c>
      <c r="E59" s="31" t="s">
        <v>575</v>
      </c>
      <c r="F59" s="86">
        <v>80000</v>
      </c>
      <c r="G59" s="32">
        <v>10.7</v>
      </c>
      <c r="H59" s="32" t="s">
        <v>333</v>
      </c>
    </row>
    <row r="60" spans="1:28" ht="15" customHeight="1">
      <c r="A60" s="85">
        <v>45265</v>
      </c>
      <c r="B60" s="32">
        <v>540072</v>
      </c>
      <c r="C60" s="31" t="s">
        <v>1039</v>
      </c>
      <c r="D60" s="31" t="s">
        <v>1041</v>
      </c>
      <c r="E60" s="31" t="s">
        <v>574</v>
      </c>
      <c r="F60" s="86">
        <v>70000</v>
      </c>
      <c r="G60" s="32">
        <v>10.039999999999999</v>
      </c>
      <c r="H60" s="32" t="s">
        <v>333</v>
      </c>
    </row>
    <row r="61" spans="1:28" ht="15" customHeight="1">
      <c r="A61" s="85">
        <v>45265</v>
      </c>
      <c r="B61" s="32">
        <v>540072</v>
      </c>
      <c r="C61" s="31" t="s">
        <v>1039</v>
      </c>
      <c r="D61" s="31" t="s">
        <v>1042</v>
      </c>
      <c r="E61" s="31" t="s">
        <v>574</v>
      </c>
      <c r="F61" s="86">
        <v>80000</v>
      </c>
      <c r="G61" s="32">
        <v>10.7</v>
      </c>
      <c r="H61" s="32" t="s">
        <v>333</v>
      </c>
    </row>
    <row r="62" spans="1:28" ht="15" customHeight="1">
      <c r="A62" s="85">
        <v>45265</v>
      </c>
      <c r="B62" s="32">
        <v>543924</v>
      </c>
      <c r="C62" s="31" t="s">
        <v>1043</v>
      </c>
      <c r="D62" s="31" t="s">
        <v>1044</v>
      </c>
      <c r="E62" s="31" t="s">
        <v>575</v>
      </c>
      <c r="F62" s="86">
        <v>14000</v>
      </c>
      <c r="G62" s="32">
        <v>35.380000000000003</v>
      </c>
      <c r="H62" s="32" t="s">
        <v>333</v>
      </c>
    </row>
    <row r="63" spans="1:28" ht="15" customHeight="1">
      <c r="A63" s="85">
        <v>45265</v>
      </c>
      <c r="B63" s="32">
        <v>544035</v>
      </c>
      <c r="C63" s="31" t="s">
        <v>1045</v>
      </c>
      <c r="D63" s="31" t="s">
        <v>1046</v>
      </c>
      <c r="E63" s="31" t="s">
        <v>574</v>
      </c>
      <c r="F63" s="86">
        <v>208000</v>
      </c>
      <c r="G63" s="32">
        <v>120.1</v>
      </c>
      <c r="H63" s="32" t="s">
        <v>333</v>
      </c>
    </row>
    <row r="64" spans="1:28" ht="15" customHeight="1">
      <c r="A64" s="85">
        <v>45265</v>
      </c>
      <c r="B64" s="32">
        <v>544035</v>
      </c>
      <c r="C64" s="31" t="s">
        <v>1045</v>
      </c>
      <c r="D64" s="31" t="s">
        <v>1047</v>
      </c>
      <c r="E64" s="31" t="s">
        <v>574</v>
      </c>
      <c r="F64" s="86">
        <v>88000</v>
      </c>
      <c r="G64" s="32">
        <v>120.1</v>
      </c>
      <c r="H64" s="32" t="s">
        <v>333</v>
      </c>
    </row>
    <row r="65" spans="1:8" ht="15" customHeight="1">
      <c r="A65" s="85">
        <v>45265</v>
      </c>
      <c r="B65" s="32">
        <v>544035</v>
      </c>
      <c r="C65" s="31" t="s">
        <v>1045</v>
      </c>
      <c r="D65" s="31" t="s">
        <v>1048</v>
      </c>
      <c r="E65" s="31" t="s">
        <v>575</v>
      </c>
      <c r="F65" s="86">
        <v>139200</v>
      </c>
      <c r="G65" s="32">
        <v>120.1</v>
      </c>
      <c r="H65" s="32" t="s">
        <v>333</v>
      </c>
    </row>
    <row r="66" spans="1:8" ht="15" customHeight="1">
      <c r="A66" s="85">
        <v>45265</v>
      </c>
      <c r="B66" s="32">
        <v>544035</v>
      </c>
      <c r="C66" s="31" t="s">
        <v>1045</v>
      </c>
      <c r="D66" s="31" t="s">
        <v>1049</v>
      </c>
      <c r="E66" s="31" t="s">
        <v>574</v>
      </c>
      <c r="F66" s="86">
        <v>123200</v>
      </c>
      <c r="G66" s="32">
        <v>121.44</v>
      </c>
      <c r="H66" s="32" t="s">
        <v>333</v>
      </c>
    </row>
    <row r="67" spans="1:8" ht="15" customHeight="1">
      <c r="A67" s="85">
        <v>45265</v>
      </c>
      <c r="B67" s="32">
        <v>544035</v>
      </c>
      <c r="C67" s="31" t="s">
        <v>1045</v>
      </c>
      <c r="D67" s="31" t="s">
        <v>1050</v>
      </c>
      <c r="E67" s="31" t="s">
        <v>575</v>
      </c>
      <c r="F67" s="86">
        <v>294400</v>
      </c>
      <c r="G67" s="32">
        <v>122.8</v>
      </c>
      <c r="H67" s="32" t="s">
        <v>333</v>
      </c>
    </row>
    <row r="68" spans="1:8" ht="15" customHeight="1">
      <c r="A68" s="85">
        <v>45265</v>
      </c>
      <c r="B68" s="32">
        <v>544035</v>
      </c>
      <c r="C68" s="31" t="s">
        <v>1045</v>
      </c>
      <c r="D68" s="31" t="s">
        <v>1051</v>
      </c>
      <c r="E68" s="31" t="s">
        <v>575</v>
      </c>
      <c r="F68" s="86">
        <v>174400</v>
      </c>
      <c r="G68" s="32">
        <v>120.1</v>
      </c>
      <c r="H68" s="32" t="s">
        <v>333</v>
      </c>
    </row>
    <row r="69" spans="1:8" ht="15" customHeight="1">
      <c r="A69" s="85">
        <v>45265</v>
      </c>
      <c r="B69" s="32">
        <v>544035</v>
      </c>
      <c r="C69" s="31" t="s">
        <v>1045</v>
      </c>
      <c r="D69" s="31" t="s">
        <v>917</v>
      </c>
      <c r="E69" s="31" t="s">
        <v>574</v>
      </c>
      <c r="F69" s="86">
        <v>97600</v>
      </c>
      <c r="G69" s="32">
        <v>122.29</v>
      </c>
      <c r="H69" s="32" t="s">
        <v>333</v>
      </c>
    </row>
    <row r="70" spans="1:8" ht="15" customHeight="1">
      <c r="A70" s="85">
        <v>45265</v>
      </c>
      <c r="B70" s="32">
        <v>511447</v>
      </c>
      <c r="C70" s="31" t="s">
        <v>1052</v>
      </c>
      <c r="D70" s="31" t="s">
        <v>917</v>
      </c>
      <c r="E70" s="31" t="s">
        <v>575</v>
      </c>
      <c r="F70" s="86">
        <v>1050000</v>
      </c>
      <c r="G70" s="32">
        <v>3.83</v>
      </c>
      <c r="H70" s="32" t="s">
        <v>333</v>
      </c>
    </row>
    <row r="71" spans="1:8" ht="15" customHeight="1">
      <c r="A71" s="85">
        <v>45265</v>
      </c>
      <c r="B71" s="32">
        <v>511447</v>
      </c>
      <c r="C71" s="31" t="s">
        <v>1052</v>
      </c>
      <c r="D71" s="31" t="s">
        <v>1053</v>
      </c>
      <c r="E71" s="31" t="s">
        <v>574</v>
      </c>
      <c r="F71" s="86">
        <v>2056824</v>
      </c>
      <c r="G71" s="32">
        <v>3.82</v>
      </c>
      <c r="H71" s="32" t="s">
        <v>333</v>
      </c>
    </row>
    <row r="72" spans="1:8" ht="15" customHeight="1">
      <c r="A72" s="85">
        <v>45265</v>
      </c>
      <c r="B72" s="32">
        <v>511447</v>
      </c>
      <c r="C72" s="31" t="s">
        <v>1052</v>
      </c>
      <c r="D72" s="31" t="s">
        <v>1014</v>
      </c>
      <c r="E72" s="31" t="s">
        <v>575</v>
      </c>
      <c r="F72" s="86">
        <v>2349954</v>
      </c>
      <c r="G72" s="32">
        <v>3.72</v>
      </c>
      <c r="H72" s="32" t="s">
        <v>333</v>
      </c>
    </row>
    <row r="73" spans="1:8" ht="15" customHeight="1">
      <c r="A73" s="85">
        <v>45265</v>
      </c>
      <c r="B73" s="32">
        <v>511447</v>
      </c>
      <c r="C73" s="31" t="s">
        <v>1052</v>
      </c>
      <c r="D73" s="31" t="s">
        <v>1054</v>
      </c>
      <c r="E73" s="31" t="s">
        <v>575</v>
      </c>
      <c r="F73" s="86">
        <v>900000</v>
      </c>
      <c r="G73" s="32">
        <v>3.83</v>
      </c>
      <c r="H73" s="32" t="s">
        <v>333</v>
      </c>
    </row>
    <row r="74" spans="1:8" ht="15" customHeight="1">
      <c r="A74" s="85">
        <v>45265</v>
      </c>
      <c r="B74" s="32">
        <v>511447</v>
      </c>
      <c r="C74" s="31" t="s">
        <v>1052</v>
      </c>
      <c r="D74" s="31" t="s">
        <v>1055</v>
      </c>
      <c r="E74" s="31" t="s">
        <v>574</v>
      </c>
      <c r="F74" s="86">
        <v>2000000</v>
      </c>
      <c r="G74" s="32">
        <v>3.83</v>
      </c>
      <c r="H74" s="32" t="s">
        <v>333</v>
      </c>
    </row>
    <row r="75" spans="1:8" ht="15" customHeight="1">
      <c r="A75" s="85">
        <v>45265</v>
      </c>
      <c r="B75" s="32">
        <v>524156</v>
      </c>
      <c r="C75" s="31" t="s">
        <v>1056</v>
      </c>
      <c r="D75" s="31" t="s">
        <v>1057</v>
      </c>
      <c r="E75" s="31" t="s">
        <v>574</v>
      </c>
      <c r="F75" s="86">
        <v>53922</v>
      </c>
      <c r="G75" s="32">
        <v>42.27</v>
      </c>
      <c r="H75" s="32" t="s">
        <v>333</v>
      </c>
    </row>
    <row r="76" spans="1:8" ht="15" customHeight="1">
      <c r="A76" s="85">
        <v>45265</v>
      </c>
      <c r="B76" s="32">
        <v>524156</v>
      </c>
      <c r="C76" s="31" t="s">
        <v>1056</v>
      </c>
      <c r="D76" s="31" t="s">
        <v>1057</v>
      </c>
      <c r="E76" s="31" t="s">
        <v>575</v>
      </c>
      <c r="F76" s="86">
        <v>4000</v>
      </c>
      <c r="G76" s="32">
        <v>45.8</v>
      </c>
      <c r="H76" s="32" t="s">
        <v>333</v>
      </c>
    </row>
    <row r="77" spans="1:8" ht="15" customHeight="1">
      <c r="A77" s="85">
        <v>45265</v>
      </c>
      <c r="B77" s="32">
        <v>542765</v>
      </c>
      <c r="C77" s="31" t="s">
        <v>1058</v>
      </c>
      <c r="D77" s="31" t="s">
        <v>1059</v>
      </c>
      <c r="E77" s="31" t="s">
        <v>575</v>
      </c>
      <c r="F77" s="86">
        <v>4000</v>
      </c>
      <c r="G77" s="32">
        <v>327.5</v>
      </c>
      <c r="H77" s="32" t="s">
        <v>333</v>
      </c>
    </row>
    <row r="78" spans="1:8" ht="15" customHeight="1">
      <c r="A78" s="85">
        <v>45265</v>
      </c>
      <c r="B78" s="32">
        <v>541338</v>
      </c>
      <c r="C78" s="31" t="s">
        <v>1060</v>
      </c>
      <c r="D78" s="31" t="s">
        <v>1061</v>
      </c>
      <c r="E78" s="31" t="s">
        <v>575</v>
      </c>
      <c r="F78" s="86">
        <v>236286</v>
      </c>
      <c r="G78" s="32">
        <v>70.08</v>
      </c>
      <c r="H78" s="32" t="s">
        <v>333</v>
      </c>
    </row>
    <row r="79" spans="1:8" ht="15" customHeight="1">
      <c r="A79" s="85">
        <v>45265</v>
      </c>
      <c r="B79" s="32">
        <v>541338</v>
      </c>
      <c r="C79" s="31" t="s">
        <v>1060</v>
      </c>
      <c r="D79" s="31" t="s">
        <v>1062</v>
      </c>
      <c r="E79" s="31" t="s">
        <v>574</v>
      </c>
      <c r="F79" s="86">
        <v>106571</v>
      </c>
      <c r="G79" s="32">
        <v>67.819999999999993</v>
      </c>
      <c r="H79" s="32" t="s">
        <v>333</v>
      </c>
    </row>
    <row r="80" spans="1:8" ht="15" customHeight="1">
      <c r="A80" s="85">
        <v>45265</v>
      </c>
      <c r="B80" s="32">
        <v>541338</v>
      </c>
      <c r="C80" s="31" t="s">
        <v>1060</v>
      </c>
      <c r="D80" s="31" t="s">
        <v>1062</v>
      </c>
      <c r="E80" s="31" t="s">
        <v>575</v>
      </c>
      <c r="F80" s="86">
        <v>25000</v>
      </c>
      <c r="G80" s="32">
        <v>69.87</v>
      </c>
      <c r="H80" s="32" t="s">
        <v>333</v>
      </c>
    </row>
    <row r="81" spans="1:8" ht="15" customHeight="1">
      <c r="A81" s="85">
        <v>45265</v>
      </c>
      <c r="B81" s="32">
        <v>532035</v>
      </c>
      <c r="C81" s="31" t="s">
        <v>1063</v>
      </c>
      <c r="D81" s="31" t="s">
        <v>1064</v>
      </c>
      <c r="E81" s="31" t="s">
        <v>575</v>
      </c>
      <c r="F81" s="86">
        <v>176848</v>
      </c>
      <c r="G81" s="32">
        <v>14.36</v>
      </c>
      <c r="H81" s="32" t="s">
        <v>333</v>
      </c>
    </row>
    <row r="82" spans="1:8" ht="15" customHeight="1">
      <c r="A82" s="85">
        <v>45265</v>
      </c>
      <c r="B82" s="32">
        <v>532035</v>
      </c>
      <c r="C82" s="31" t="s">
        <v>1063</v>
      </c>
      <c r="D82" s="31" t="s">
        <v>1064</v>
      </c>
      <c r="E82" s="31" t="s">
        <v>574</v>
      </c>
      <c r="F82" s="86">
        <v>176850</v>
      </c>
      <c r="G82" s="32">
        <v>13.78</v>
      </c>
      <c r="H82" s="32" t="s">
        <v>333</v>
      </c>
    </row>
    <row r="83" spans="1:8" ht="15" customHeight="1">
      <c r="A83" s="85">
        <v>45265</v>
      </c>
      <c r="B83" s="32">
        <v>532035</v>
      </c>
      <c r="C83" s="31" t="s">
        <v>1063</v>
      </c>
      <c r="D83" s="31" t="s">
        <v>1065</v>
      </c>
      <c r="E83" s="31" t="s">
        <v>574</v>
      </c>
      <c r="F83" s="86">
        <v>141000</v>
      </c>
      <c r="G83" s="32">
        <v>14.18</v>
      </c>
      <c r="H83" s="32" t="s">
        <v>333</v>
      </c>
    </row>
    <row r="84" spans="1:8" ht="15" customHeight="1">
      <c r="A84" s="85">
        <v>45265</v>
      </c>
      <c r="B84" s="32">
        <v>540570</v>
      </c>
      <c r="C84" s="31" t="s">
        <v>1066</v>
      </c>
      <c r="D84" s="31" t="s">
        <v>1067</v>
      </c>
      <c r="E84" s="31" t="s">
        <v>575</v>
      </c>
      <c r="F84" s="86">
        <v>1221194</v>
      </c>
      <c r="G84" s="32">
        <v>14.1</v>
      </c>
      <c r="H84" s="32" t="s">
        <v>333</v>
      </c>
    </row>
    <row r="85" spans="1:8" ht="15" customHeight="1">
      <c r="A85" s="85">
        <v>45265</v>
      </c>
      <c r="B85" s="32">
        <v>543545</v>
      </c>
      <c r="C85" s="31" t="s">
        <v>1068</v>
      </c>
      <c r="D85" s="31" t="s">
        <v>1069</v>
      </c>
      <c r="E85" s="31" t="s">
        <v>575</v>
      </c>
      <c r="F85" s="86">
        <v>734800</v>
      </c>
      <c r="G85" s="32">
        <v>1.67</v>
      </c>
      <c r="H85" s="32" t="s">
        <v>333</v>
      </c>
    </row>
    <row r="86" spans="1:8" ht="15" customHeight="1">
      <c r="A86" s="85">
        <v>45265</v>
      </c>
      <c r="B86" s="32">
        <v>538970</v>
      </c>
      <c r="C86" s="31" t="s">
        <v>931</v>
      </c>
      <c r="D86" s="31" t="s">
        <v>932</v>
      </c>
      <c r="E86" s="31" t="s">
        <v>575</v>
      </c>
      <c r="F86" s="86">
        <v>1343378</v>
      </c>
      <c r="G86" s="32">
        <v>54.47</v>
      </c>
      <c r="H86" s="32" t="s">
        <v>333</v>
      </c>
    </row>
    <row r="87" spans="1:8" ht="15" customHeight="1">
      <c r="A87" s="85">
        <v>45265</v>
      </c>
      <c r="B87" s="32">
        <v>538970</v>
      </c>
      <c r="C87" s="31" t="s">
        <v>931</v>
      </c>
      <c r="D87" s="31" t="s">
        <v>932</v>
      </c>
      <c r="E87" s="31" t="s">
        <v>574</v>
      </c>
      <c r="F87" s="86">
        <v>1183378</v>
      </c>
      <c r="G87" s="32">
        <v>54.65</v>
      </c>
      <c r="H87" s="32" t="s">
        <v>333</v>
      </c>
    </row>
    <row r="88" spans="1:8" ht="15" customHeight="1">
      <c r="A88" s="85">
        <v>45265</v>
      </c>
      <c r="B88" s="32">
        <v>511018</v>
      </c>
      <c r="C88" s="31" t="s">
        <v>933</v>
      </c>
      <c r="D88" s="31" t="s">
        <v>1070</v>
      </c>
      <c r="E88" s="31" t="s">
        <v>574</v>
      </c>
      <c r="F88" s="86">
        <v>10000</v>
      </c>
      <c r="G88" s="32">
        <v>57.4</v>
      </c>
      <c r="H88" s="32" t="s">
        <v>333</v>
      </c>
    </row>
    <row r="89" spans="1:8" ht="15" customHeight="1">
      <c r="A89" s="85">
        <v>45265</v>
      </c>
      <c r="B89" s="32" t="s">
        <v>1071</v>
      </c>
      <c r="C89" s="31" t="s">
        <v>1072</v>
      </c>
      <c r="D89" s="31" t="s">
        <v>1073</v>
      </c>
      <c r="E89" s="31" t="s">
        <v>574</v>
      </c>
      <c r="F89" s="86">
        <v>2994325</v>
      </c>
      <c r="G89" s="32">
        <v>6.93</v>
      </c>
      <c r="H89" s="32" t="s">
        <v>862</v>
      </c>
    </row>
    <row r="90" spans="1:8" ht="15" customHeight="1">
      <c r="A90" s="85">
        <v>45265</v>
      </c>
      <c r="B90" s="32" t="s">
        <v>1074</v>
      </c>
      <c r="C90" s="31" t="s">
        <v>1075</v>
      </c>
      <c r="D90" s="31" t="s">
        <v>1076</v>
      </c>
      <c r="E90" s="31" t="s">
        <v>574</v>
      </c>
      <c r="F90" s="86">
        <v>99756</v>
      </c>
      <c r="G90" s="32">
        <v>329.99</v>
      </c>
      <c r="H90" s="32" t="s">
        <v>862</v>
      </c>
    </row>
    <row r="91" spans="1:8" ht="15" customHeight="1">
      <c r="A91" s="85">
        <v>45265</v>
      </c>
      <c r="B91" s="32" t="s">
        <v>1077</v>
      </c>
      <c r="C91" s="31" t="s">
        <v>1078</v>
      </c>
      <c r="D91" s="31" t="s">
        <v>1079</v>
      </c>
      <c r="E91" s="31" t="s">
        <v>574</v>
      </c>
      <c r="F91" s="86">
        <v>25000</v>
      </c>
      <c r="G91" s="32">
        <v>160</v>
      </c>
      <c r="H91" s="32" t="s">
        <v>862</v>
      </c>
    </row>
    <row r="92" spans="1:8" ht="15" customHeight="1">
      <c r="A92" s="85">
        <v>45265</v>
      </c>
      <c r="B92" s="32" t="s">
        <v>1080</v>
      </c>
      <c r="C92" s="31" t="s">
        <v>1081</v>
      </c>
      <c r="D92" s="31" t="s">
        <v>576</v>
      </c>
      <c r="E92" s="31" t="s">
        <v>574</v>
      </c>
      <c r="F92" s="86">
        <v>385619</v>
      </c>
      <c r="G92" s="32">
        <v>277.69</v>
      </c>
      <c r="H92" s="32" t="s">
        <v>862</v>
      </c>
    </row>
    <row r="93" spans="1:8" ht="15" customHeight="1">
      <c r="A93" s="85">
        <v>45265</v>
      </c>
      <c r="B93" s="32" t="s">
        <v>1082</v>
      </c>
      <c r="C93" s="31" t="s">
        <v>1083</v>
      </c>
      <c r="D93" s="31" t="s">
        <v>1084</v>
      </c>
      <c r="E93" s="31" t="s">
        <v>574</v>
      </c>
      <c r="F93" s="86">
        <v>660000</v>
      </c>
      <c r="G93" s="32">
        <v>53</v>
      </c>
      <c r="H93" s="32" t="s">
        <v>862</v>
      </c>
    </row>
    <row r="94" spans="1:8" ht="15" customHeight="1">
      <c r="A94" s="85">
        <v>45265</v>
      </c>
      <c r="B94" s="32" t="s">
        <v>1085</v>
      </c>
      <c r="C94" s="31" t="s">
        <v>1086</v>
      </c>
      <c r="D94" s="31" t="s">
        <v>576</v>
      </c>
      <c r="E94" s="31" t="s">
        <v>574</v>
      </c>
      <c r="F94" s="86">
        <v>255697</v>
      </c>
      <c r="G94" s="32">
        <v>144.41999999999999</v>
      </c>
      <c r="H94" s="32" t="s">
        <v>862</v>
      </c>
    </row>
    <row r="95" spans="1:8" ht="15" customHeight="1">
      <c r="A95" s="85">
        <v>45265</v>
      </c>
      <c r="B95" s="32" t="s">
        <v>1087</v>
      </c>
      <c r="C95" s="31" t="s">
        <v>1088</v>
      </c>
      <c r="D95" s="31" t="s">
        <v>1089</v>
      </c>
      <c r="E95" s="31" t="s">
        <v>574</v>
      </c>
      <c r="F95" s="86">
        <v>150000</v>
      </c>
      <c r="G95" s="32">
        <v>121.65</v>
      </c>
      <c r="H95" s="32" t="s">
        <v>862</v>
      </c>
    </row>
    <row r="96" spans="1:8" ht="15" customHeight="1">
      <c r="A96" s="85">
        <v>45265</v>
      </c>
      <c r="B96" s="32" t="s">
        <v>1090</v>
      </c>
      <c r="C96" s="31" t="s">
        <v>1091</v>
      </c>
      <c r="D96" s="31" t="s">
        <v>1092</v>
      </c>
      <c r="E96" s="31" t="s">
        <v>574</v>
      </c>
      <c r="F96" s="86">
        <v>500000</v>
      </c>
      <c r="G96" s="32">
        <v>25.13</v>
      </c>
      <c r="H96" s="32" t="s">
        <v>862</v>
      </c>
    </row>
    <row r="97" spans="1:8" ht="15" customHeight="1">
      <c r="A97" s="85">
        <v>45265</v>
      </c>
      <c r="B97" s="32" t="s">
        <v>1093</v>
      </c>
      <c r="C97" s="31" t="s">
        <v>1094</v>
      </c>
      <c r="D97" s="31" t="s">
        <v>1095</v>
      </c>
      <c r="E97" s="31" t="s">
        <v>574</v>
      </c>
      <c r="F97" s="86">
        <v>581768</v>
      </c>
      <c r="G97" s="32">
        <v>0.3</v>
      </c>
      <c r="H97" s="32" t="s">
        <v>862</v>
      </c>
    </row>
    <row r="98" spans="1:8" ht="15" customHeight="1">
      <c r="A98" s="85">
        <v>45265</v>
      </c>
      <c r="B98" s="32" t="s">
        <v>1096</v>
      </c>
      <c r="C98" s="31" t="s">
        <v>1097</v>
      </c>
      <c r="D98" s="31" t="s">
        <v>1098</v>
      </c>
      <c r="E98" s="31" t="s">
        <v>574</v>
      </c>
      <c r="F98" s="86">
        <v>6000000</v>
      </c>
      <c r="G98" s="32">
        <v>7.5</v>
      </c>
      <c r="H98" s="32" t="s">
        <v>862</v>
      </c>
    </row>
    <row r="99" spans="1:8" ht="15" customHeight="1">
      <c r="A99" s="85">
        <v>45265</v>
      </c>
      <c r="B99" s="32" t="s">
        <v>1013</v>
      </c>
      <c r="C99" s="31" t="s">
        <v>1099</v>
      </c>
      <c r="D99" s="31" t="s">
        <v>1100</v>
      </c>
      <c r="E99" s="31" t="s">
        <v>574</v>
      </c>
      <c r="F99" s="86">
        <v>2784537</v>
      </c>
      <c r="G99" s="32">
        <v>24.31</v>
      </c>
      <c r="H99" s="32" t="s">
        <v>862</v>
      </c>
    </row>
    <row r="100" spans="1:8" ht="15" customHeight="1">
      <c r="A100" s="85">
        <v>45265</v>
      </c>
      <c r="B100" s="32" t="s">
        <v>1013</v>
      </c>
      <c r="C100" s="31" t="s">
        <v>1099</v>
      </c>
      <c r="D100" s="31" t="s">
        <v>885</v>
      </c>
      <c r="E100" s="31" t="s">
        <v>574</v>
      </c>
      <c r="F100" s="86">
        <v>9283277</v>
      </c>
      <c r="G100" s="32">
        <v>24.38</v>
      </c>
      <c r="H100" s="32" t="s">
        <v>862</v>
      </c>
    </row>
    <row r="101" spans="1:8" ht="15" customHeight="1">
      <c r="A101" s="85">
        <v>45265</v>
      </c>
      <c r="B101" s="32" t="s">
        <v>1013</v>
      </c>
      <c r="C101" s="31" t="s">
        <v>1099</v>
      </c>
      <c r="D101" s="31" t="s">
        <v>912</v>
      </c>
      <c r="E101" s="31" t="s">
        <v>574</v>
      </c>
      <c r="F101" s="86">
        <v>5916625</v>
      </c>
      <c r="G101" s="32">
        <v>24.4</v>
      </c>
      <c r="H101" s="32" t="s">
        <v>862</v>
      </c>
    </row>
    <row r="102" spans="1:8" ht="15" customHeight="1">
      <c r="A102" s="85">
        <v>45265</v>
      </c>
      <c r="B102" s="32" t="s">
        <v>1101</v>
      </c>
      <c r="C102" s="31" t="s">
        <v>1102</v>
      </c>
      <c r="D102" s="31" t="s">
        <v>1103</v>
      </c>
      <c r="E102" s="31" t="s">
        <v>574</v>
      </c>
      <c r="F102" s="86">
        <v>27000</v>
      </c>
      <c r="G102" s="32">
        <v>78.48</v>
      </c>
      <c r="H102" s="32" t="s">
        <v>862</v>
      </c>
    </row>
    <row r="103" spans="1:8" ht="15" customHeight="1">
      <c r="A103" s="85">
        <v>45265</v>
      </c>
      <c r="B103" s="32" t="s">
        <v>1104</v>
      </c>
      <c r="C103" s="31" t="s">
        <v>1105</v>
      </c>
      <c r="D103" s="31" t="s">
        <v>892</v>
      </c>
      <c r="E103" s="31" t="s">
        <v>574</v>
      </c>
      <c r="F103" s="86">
        <v>11433377</v>
      </c>
      <c r="G103" s="32">
        <v>31.4</v>
      </c>
      <c r="H103" s="32" t="s">
        <v>862</v>
      </c>
    </row>
    <row r="104" spans="1:8" ht="15" customHeight="1">
      <c r="A104" s="85">
        <v>45265</v>
      </c>
      <c r="B104" s="32" t="s">
        <v>1104</v>
      </c>
      <c r="C104" s="31" t="s">
        <v>1105</v>
      </c>
      <c r="D104" s="31" t="s">
        <v>1106</v>
      </c>
      <c r="E104" s="31" t="s">
        <v>574</v>
      </c>
      <c r="F104" s="86">
        <v>8112795</v>
      </c>
      <c r="G104" s="32">
        <v>31.34</v>
      </c>
      <c r="H104" s="32" t="s">
        <v>862</v>
      </c>
    </row>
    <row r="105" spans="1:8" ht="15" customHeight="1">
      <c r="A105" s="85">
        <v>45265</v>
      </c>
      <c r="B105" s="32" t="s">
        <v>1104</v>
      </c>
      <c r="C105" s="31" t="s">
        <v>1105</v>
      </c>
      <c r="D105" s="31" t="s">
        <v>576</v>
      </c>
      <c r="E105" s="31" t="s">
        <v>574</v>
      </c>
      <c r="F105" s="86">
        <v>7885059</v>
      </c>
      <c r="G105" s="32">
        <v>31.43</v>
      </c>
      <c r="H105" s="32" t="s">
        <v>862</v>
      </c>
    </row>
    <row r="106" spans="1:8" ht="15" customHeight="1">
      <c r="A106" s="85">
        <v>45265</v>
      </c>
      <c r="B106" s="32" t="s">
        <v>1107</v>
      </c>
      <c r="C106" s="31" t="s">
        <v>1108</v>
      </c>
      <c r="D106" s="31" t="s">
        <v>1109</v>
      </c>
      <c r="E106" s="31" t="s">
        <v>574</v>
      </c>
      <c r="F106" s="86">
        <v>2498744</v>
      </c>
      <c r="G106" s="32">
        <v>378</v>
      </c>
      <c r="H106" s="32" t="s">
        <v>862</v>
      </c>
    </row>
    <row r="107" spans="1:8" ht="15" customHeight="1">
      <c r="A107" s="85">
        <v>45265</v>
      </c>
      <c r="B107" s="32" t="s">
        <v>1110</v>
      </c>
      <c r="C107" s="31" t="s">
        <v>1111</v>
      </c>
      <c r="D107" s="31" t="s">
        <v>892</v>
      </c>
      <c r="E107" s="31" t="s">
        <v>574</v>
      </c>
      <c r="F107" s="86">
        <v>15887179</v>
      </c>
      <c r="G107" s="32">
        <v>28.2</v>
      </c>
      <c r="H107" s="32" t="s">
        <v>862</v>
      </c>
    </row>
    <row r="108" spans="1:8" ht="15" customHeight="1">
      <c r="A108" s="85">
        <v>45265</v>
      </c>
      <c r="B108" s="32" t="s">
        <v>1112</v>
      </c>
      <c r="C108" s="31" t="s">
        <v>1113</v>
      </c>
      <c r="D108" s="31" t="s">
        <v>936</v>
      </c>
      <c r="E108" s="31" t="s">
        <v>574</v>
      </c>
      <c r="F108" s="86">
        <v>1481941</v>
      </c>
      <c r="G108" s="32">
        <v>77.95</v>
      </c>
      <c r="H108" s="32" t="s">
        <v>862</v>
      </c>
    </row>
    <row r="109" spans="1:8" ht="15" customHeight="1">
      <c r="A109" s="85">
        <v>45265</v>
      </c>
      <c r="B109" s="32" t="s">
        <v>1112</v>
      </c>
      <c r="C109" s="31" t="s">
        <v>1113</v>
      </c>
      <c r="D109" s="31" t="s">
        <v>576</v>
      </c>
      <c r="E109" s="31" t="s">
        <v>574</v>
      </c>
      <c r="F109" s="86">
        <v>2318340</v>
      </c>
      <c r="G109" s="32">
        <v>77.88</v>
      </c>
      <c r="H109" s="32" t="s">
        <v>862</v>
      </c>
    </row>
    <row r="110" spans="1:8" ht="15" customHeight="1">
      <c r="A110" s="85">
        <v>45265</v>
      </c>
      <c r="B110" s="32" t="s">
        <v>1114</v>
      </c>
      <c r="C110" s="31" t="s">
        <v>1115</v>
      </c>
      <c r="D110" s="31" t="s">
        <v>1116</v>
      </c>
      <c r="E110" s="31" t="s">
        <v>574</v>
      </c>
      <c r="F110" s="86">
        <v>753817</v>
      </c>
      <c r="G110" s="32">
        <v>317.56</v>
      </c>
      <c r="H110" s="32" t="s">
        <v>862</v>
      </c>
    </row>
    <row r="111" spans="1:8" ht="15" customHeight="1">
      <c r="A111" s="85">
        <v>45265</v>
      </c>
      <c r="B111" s="32" t="s">
        <v>1117</v>
      </c>
      <c r="C111" s="31" t="s">
        <v>1118</v>
      </c>
      <c r="D111" s="31" t="s">
        <v>1119</v>
      </c>
      <c r="E111" s="31" t="s">
        <v>574</v>
      </c>
      <c r="F111" s="86">
        <v>266420</v>
      </c>
      <c r="G111" s="32">
        <v>46.7</v>
      </c>
      <c r="H111" s="32" t="s">
        <v>862</v>
      </c>
    </row>
    <row r="112" spans="1:8" ht="15" customHeight="1">
      <c r="A112" s="85">
        <v>45265</v>
      </c>
      <c r="B112" s="32" t="s">
        <v>1120</v>
      </c>
      <c r="C112" s="31" t="s">
        <v>1121</v>
      </c>
      <c r="D112" s="31" t="s">
        <v>1122</v>
      </c>
      <c r="E112" s="31" t="s">
        <v>574</v>
      </c>
      <c r="F112" s="86">
        <v>216799</v>
      </c>
      <c r="G112" s="32">
        <v>495.28</v>
      </c>
      <c r="H112" s="32" t="s">
        <v>862</v>
      </c>
    </row>
    <row r="113" spans="1:8" ht="15" customHeight="1">
      <c r="A113" s="85">
        <v>45265</v>
      </c>
      <c r="B113" s="32" t="s">
        <v>934</v>
      </c>
      <c r="C113" s="31" t="s">
        <v>935</v>
      </c>
      <c r="D113" s="31" t="s">
        <v>1024</v>
      </c>
      <c r="E113" s="31" t="s">
        <v>574</v>
      </c>
      <c r="F113" s="86">
        <v>2500</v>
      </c>
      <c r="G113" s="32">
        <v>23.76</v>
      </c>
      <c r="H113" s="32" t="s">
        <v>862</v>
      </c>
    </row>
    <row r="114" spans="1:8" ht="15" customHeight="1">
      <c r="A114" s="85">
        <v>45265</v>
      </c>
      <c r="B114" s="32" t="s">
        <v>1123</v>
      </c>
      <c r="C114" s="31" t="s">
        <v>1124</v>
      </c>
      <c r="D114" s="31" t="s">
        <v>892</v>
      </c>
      <c r="E114" s="31" t="s">
        <v>574</v>
      </c>
      <c r="F114" s="86">
        <v>357614</v>
      </c>
      <c r="G114" s="32">
        <v>244.28</v>
      </c>
      <c r="H114" s="32" t="s">
        <v>862</v>
      </c>
    </row>
    <row r="115" spans="1:8" ht="15" customHeight="1">
      <c r="A115" s="85">
        <v>45265</v>
      </c>
      <c r="B115" s="32" t="s">
        <v>1123</v>
      </c>
      <c r="C115" s="31" t="s">
        <v>1124</v>
      </c>
      <c r="D115" s="31" t="s">
        <v>576</v>
      </c>
      <c r="E115" s="31" t="s">
        <v>574</v>
      </c>
      <c r="F115" s="86">
        <v>914931</v>
      </c>
      <c r="G115" s="32">
        <v>243.11</v>
      </c>
      <c r="H115" s="32" t="s">
        <v>862</v>
      </c>
    </row>
    <row r="116" spans="1:8" ht="15" customHeight="1">
      <c r="A116" s="85">
        <v>45265</v>
      </c>
      <c r="B116" s="32" t="s">
        <v>1123</v>
      </c>
      <c r="C116" s="31" t="s">
        <v>1124</v>
      </c>
      <c r="D116" s="31" t="s">
        <v>891</v>
      </c>
      <c r="E116" s="31" t="s">
        <v>574</v>
      </c>
      <c r="F116" s="86">
        <v>592605</v>
      </c>
      <c r="G116" s="32">
        <v>250.51</v>
      </c>
      <c r="H116" s="32" t="s">
        <v>862</v>
      </c>
    </row>
    <row r="117" spans="1:8" ht="15" customHeight="1">
      <c r="A117" s="85">
        <v>45265</v>
      </c>
      <c r="B117" s="32" t="s">
        <v>493</v>
      </c>
      <c r="C117" s="31" t="s">
        <v>1125</v>
      </c>
      <c r="D117" s="31" t="s">
        <v>576</v>
      </c>
      <c r="E117" s="31" t="s">
        <v>574</v>
      </c>
      <c r="F117" s="86">
        <v>1056299</v>
      </c>
      <c r="G117" s="32">
        <v>249.46</v>
      </c>
      <c r="H117" s="32" t="s">
        <v>862</v>
      </c>
    </row>
    <row r="118" spans="1:8" ht="15" customHeight="1">
      <c r="A118" s="85">
        <v>45265</v>
      </c>
      <c r="B118" s="32" t="s">
        <v>1126</v>
      </c>
      <c r="C118" s="31" t="s">
        <v>1127</v>
      </c>
      <c r="D118" s="31" t="s">
        <v>912</v>
      </c>
      <c r="E118" s="31" t="s">
        <v>574</v>
      </c>
      <c r="F118" s="86">
        <v>157000</v>
      </c>
      <c r="G118" s="32">
        <v>270.10000000000002</v>
      </c>
      <c r="H118" s="32" t="s">
        <v>862</v>
      </c>
    </row>
    <row r="119" spans="1:8" ht="15" customHeight="1">
      <c r="A119" s="85">
        <v>45265</v>
      </c>
      <c r="B119" s="32" t="s">
        <v>1128</v>
      </c>
      <c r="C119" s="31" t="s">
        <v>1129</v>
      </c>
      <c r="D119" s="31" t="s">
        <v>892</v>
      </c>
      <c r="E119" s="31" t="s">
        <v>574</v>
      </c>
      <c r="F119" s="86">
        <v>30932133</v>
      </c>
      <c r="G119" s="32">
        <v>21.52</v>
      </c>
      <c r="H119" s="32" t="s">
        <v>862</v>
      </c>
    </row>
    <row r="120" spans="1:8" ht="15" customHeight="1">
      <c r="A120" s="85">
        <v>45265</v>
      </c>
      <c r="B120" s="32" t="s">
        <v>760</v>
      </c>
      <c r="C120" s="31" t="s">
        <v>1130</v>
      </c>
      <c r="D120" s="31" t="s">
        <v>1131</v>
      </c>
      <c r="E120" s="31" t="s">
        <v>574</v>
      </c>
      <c r="F120" s="86">
        <v>133495941</v>
      </c>
      <c r="G120" s="32">
        <v>121.9</v>
      </c>
      <c r="H120" s="32" t="s">
        <v>862</v>
      </c>
    </row>
    <row r="121" spans="1:8" ht="15" customHeight="1">
      <c r="A121" s="85">
        <v>45265</v>
      </c>
      <c r="B121" s="32" t="s">
        <v>937</v>
      </c>
      <c r="C121" s="31" t="s">
        <v>938</v>
      </c>
      <c r="D121" s="31" t="s">
        <v>1132</v>
      </c>
      <c r="E121" s="31" t="s">
        <v>574</v>
      </c>
      <c r="F121" s="86">
        <v>1343976</v>
      </c>
      <c r="G121" s="32">
        <v>114.65</v>
      </c>
      <c r="H121" s="32" t="s">
        <v>862</v>
      </c>
    </row>
    <row r="122" spans="1:8" ht="15" customHeight="1">
      <c r="A122" s="85">
        <v>45265</v>
      </c>
      <c r="B122" s="32" t="s">
        <v>937</v>
      </c>
      <c r="C122" s="31" t="s">
        <v>938</v>
      </c>
      <c r="D122" s="31" t="s">
        <v>1133</v>
      </c>
      <c r="E122" s="31" t="s">
        <v>574</v>
      </c>
      <c r="F122" s="86">
        <v>1000000</v>
      </c>
      <c r="G122" s="32">
        <v>113.71</v>
      </c>
      <c r="H122" s="32" t="s">
        <v>862</v>
      </c>
    </row>
    <row r="123" spans="1:8" ht="15" customHeight="1">
      <c r="A123" s="85">
        <v>45265</v>
      </c>
      <c r="B123" s="32" t="s">
        <v>937</v>
      </c>
      <c r="C123" s="31" t="s">
        <v>938</v>
      </c>
      <c r="D123" s="31" t="s">
        <v>1134</v>
      </c>
      <c r="E123" s="31" t="s">
        <v>574</v>
      </c>
      <c r="F123" s="86">
        <v>884956</v>
      </c>
      <c r="G123" s="32">
        <v>113</v>
      </c>
      <c r="H123" s="32" t="s">
        <v>862</v>
      </c>
    </row>
    <row r="124" spans="1:8" ht="15" customHeight="1">
      <c r="A124" s="85">
        <v>45265</v>
      </c>
      <c r="B124" s="32" t="s">
        <v>937</v>
      </c>
      <c r="C124" s="31" t="s">
        <v>938</v>
      </c>
      <c r="D124" s="31" t="s">
        <v>1135</v>
      </c>
      <c r="E124" s="31" t="s">
        <v>574</v>
      </c>
      <c r="F124" s="86">
        <v>1077776</v>
      </c>
      <c r="G124" s="32">
        <v>116.01</v>
      </c>
      <c r="H124" s="32" t="s">
        <v>862</v>
      </c>
    </row>
    <row r="125" spans="1:8" ht="15" customHeight="1">
      <c r="A125" s="85">
        <v>45265</v>
      </c>
      <c r="B125" s="32" t="s">
        <v>937</v>
      </c>
      <c r="C125" s="31" t="s">
        <v>938</v>
      </c>
      <c r="D125" s="31" t="s">
        <v>1136</v>
      </c>
      <c r="E125" s="31" t="s">
        <v>574</v>
      </c>
      <c r="F125" s="86">
        <v>1520144</v>
      </c>
      <c r="G125" s="32">
        <v>117.81</v>
      </c>
      <c r="H125" s="32" t="s">
        <v>862</v>
      </c>
    </row>
    <row r="126" spans="1:8" ht="15" customHeight="1">
      <c r="A126" s="85">
        <v>45265</v>
      </c>
      <c r="B126" s="32" t="s">
        <v>937</v>
      </c>
      <c r="C126" s="31" t="s">
        <v>938</v>
      </c>
      <c r="D126" s="31" t="s">
        <v>936</v>
      </c>
      <c r="E126" s="31" t="s">
        <v>574</v>
      </c>
      <c r="F126" s="86">
        <v>1204759</v>
      </c>
      <c r="G126" s="32">
        <v>118.43</v>
      </c>
      <c r="H126" s="32" t="s">
        <v>862</v>
      </c>
    </row>
    <row r="127" spans="1:8" ht="15" customHeight="1">
      <c r="A127" s="85">
        <v>45265</v>
      </c>
      <c r="B127" s="32" t="s">
        <v>937</v>
      </c>
      <c r="C127" s="31" t="s">
        <v>938</v>
      </c>
      <c r="D127" s="31" t="s">
        <v>912</v>
      </c>
      <c r="E127" s="31" t="s">
        <v>574</v>
      </c>
      <c r="F127" s="86">
        <v>2480673</v>
      </c>
      <c r="G127" s="32">
        <v>113.68</v>
      </c>
      <c r="H127" s="32" t="s">
        <v>862</v>
      </c>
    </row>
    <row r="128" spans="1:8" ht="15" customHeight="1">
      <c r="A128" s="85">
        <v>45265</v>
      </c>
      <c r="B128" s="32" t="s">
        <v>937</v>
      </c>
      <c r="C128" s="31" t="s">
        <v>938</v>
      </c>
      <c r="D128" s="31" t="s">
        <v>892</v>
      </c>
      <c r="E128" s="31" t="s">
        <v>574</v>
      </c>
      <c r="F128" s="86">
        <v>1922857</v>
      </c>
      <c r="G128" s="32">
        <v>121.17</v>
      </c>
      <c r="H128" s="32" t="s">
        <v>862</v>
      </c>
    </row>
    <row r="129" spans="1:8" ht="15" customHeight="1">
      <c r="A129" s="85">
        <v>45265</v>
      </c>
      <c r="B129" s="32" t="s">
        <v>937</v>
      </c>
      <c r="C129" s="31" t="s">
        <v>938</v>
      </c>
      <c r="D129" s="31" t="s">
        <v>891</v>
      </c>
      <c r="E129" s="31" t="s">
        <v>574</v>
      </c>
      <c r="F129" s="86">
        <v>1598215</v>
      </c>
      <c r="G129" s="32">
        <v>120.99</v>
      </c>
      <c r="H129" s="32" t="s">
        <v>862</v>
      </c>
    </row>
    <row r="130" spans="1:8" ht="15" customHeight="1">
      <c r="A130" s="85">
        <v>45265</v>
      </c>
      <c r="B130" s="32" t="s">
        <v>937</v>
      </c>
      <c r="C130" s="31" t="s">
        <v>938</v>
      </c>
      <c r="D130" s="31" t="s">
        <v>576</v>
      </c>
      <c r="E130" s="31" t="s">
        <v>574</v>
      </c>
      <c r="F130" s="86">
        <v>2081679</v>
      </c>
      <c r="G130" s="32">
        <v>119.65</v>
      </c>
      <c r="H130" s="32" t="s">
        <v>862</v>
      </c>
    </row>
    <row r="131" spans="1:8" ht="15" customHeight="1">
      <c r="A131" s="85">
        <v>45265</v>
      </c>
      <c r="B131" s="32" t="s">
        <v>923</v>
      </c>
      <c r="C131" s="31" t="s">
        <v>1137</v>
      </c>
      <c r="D131" s="31" t="s">
        <v>1138</v>
      </c>
      <c r="E131" s="31" t="s">
        <v>574</v>
      </c>
      <c r="F131" s="86">
        <v>300000</v>
      </c>
      <c r="G131" s="32">
        <v>85.6</v>
      </c>
      <c r="H131" s="32" t="s">
        <v>862</v>
      </c>
    </row>
    <row r="132" spans="1:8" ht="15" customHeight="1">
      <c r="A132" s="85">
        <v>45265</v>
      </c>
      <c r="B132" s="32" t="s">
        <v>1139</v>
      </c>
      <c r="C132" s="31" t="s">
        <v>1140</v>
      </c>
      <c r="D132" s="31" t="s">
        <v>1141</v>
      </c>
      <c r="E132" s="31" t="s">
        <v>574</v>
      </c>
      <c r="F132" s="86">
        <v>850000</v>
      </c>
      <c r="G132" s="32">
        <v>59.23</v>
      </c>
      <c r="H132" s="32" t="s">
        <v>862</v>
      </c>
    </row>
    <row r="133" spans="1:8" ht="15" customHeight="1">
      <c r="A133" s="85">
        <v>45265</v>
      </c>
      <c r="B133" s="32" t="s">
        <v>527</v>
      </c>
      <c r="C133" s="31" t="s">
        <v>1142</v>
      </c>
      <c r="D133" s="31" t="s">
        <v>1136</v>
      </c>
      <c r="E133" s="31" t="s">
        <v>574</v>
      </c>
      <c r="F133" s="86">
        <v>1566410</v>
      </c>
      <c r="G133" s="32">
        <v>439.65</v>
      </c>
      <c r="H133" s="32" t="s">
        <v>862</v>
      </c>
    </row>
    <row r="134" spans="1:8" ht="15" customHeight="1">
      <c r="A134" s="85">
        <v>45265</v>
      </c>
      <c r="B134" s="32" t="s">
        <v>527</v>
      </c>
      <c r="C134" s="31" t="s">
        <v>1142</v>
      </c>
      <c r="D134" s="31" t="s">
        <v>1143</v>
      </c>
      <c r="E134" s="31" t="s">
        <v>574</v>
      </c>
      <c r="F134" s="86">
        <v>2000000</v>
      </c>
      <c r="G134" s="32">
        <v>414</v>
      </c>
      <c r="H134" s="32" t="s">
        <v>862</v>
      </c>
    </row>
    <row r="135" spans="1:8" ht="15" customHeight="1">
      <c r="A135" s="85">
        <v>45265</v>
      </c>
      <c r="B135" s="32" t="s">
        <v>527</v>
      </c>
      <c r="C135" s="31" t="s">
        <v>1142</v>
      </c>
      <c r="D135" s="31" t="s">
        <v>1144</v>
      </c>
      <c r="E135" s="31" t="s">
        <v>574</v>
      </c>
      <c r="F135" s="86">
        <v>1800000</v>
      </c>
      <c r="G135" s="32">
        <v>414</v>
      </c>
      <c r="H135" s="32" t="s">
        <v>862</v>
      </c>
    </row>
    <row r="136" spans="1:8" ht="15" customHeight="1">
      <c r="A136" s="85">
        <v>45265</v>
      </c>
      <c r="B136" s="32" t="s">
        <v>1145</v>
      </c>
      <c r="C136" s="31" t="s">
        <v>1146</v>
      </c>
      <c r="D136" s="31" t="s">
        <v>1103</v>
      </c>
      <c r="E136" s="31" t="s">
        <v>574</v>
      </c>
      <c r="F136" s="86">
        <v>1184090</v>
      </c>
      <c r="G136" s="32">
        <v>13.93</v>
      </c>
      <c r="H136" s="32" t="s">
        <v>862</v>
      </c>
    </row>
    <row r="137" spans="1:8" ht="15" customHeight="1">
      <c r="A137" s="85">
        <v>45265</v>
      </c>
      <c r="B137" s="32" t="s">
        <v>1145</v>
      </c>
      <c r="C137" s="31" t="s">
        <v>1146</v>
      </c>
      <c r="D137" s="31" t="s">
        <v>1147</v>
      </c>
      <c r="E137" s="31" t="s">
        <v>574</v>
      </c>
      <c r="F137" s="86">
        <v>250000</v>
      </c>
      <c r="G137" s="32">
        <v>14.2</v>
      </c>
      <c r="H137" s="32" t="s">
        <v>862</v>
      </c>
    </row>
    <row r="138" spans="1:8" ht="15" customHeight="1">
      <c r="A138" s="85">
        <v>45265</v>
      </c>
      <c r="B138" s="32" t="s">
        <v>1148</v>
      </c>
      <c r="C138" s="31" t="s">
        <v>1149</v>
      </c>
      <c r="D138" s="31" t="s">
        <v>1150</v>
      </c>
      <c r="E138" s="31" t="s">
        <v>574</v>
      </c>
      <c r="F138" s="86">
        <v>1725</v>
      </c>
      <c r="G138" s="32">
        <v>140.93</v>
      </c>
      <c r="H138" s="32" t="s">
        <v>862</v>
      </c>
    </row>
    <row r="139" spans="1:8" ht="15" customHeight="1">
      <c r="A139" s="85">
        <v>45265</v>
      </c>
      <c r="B139" s="32" t="s">
        <v>1071</v>
      </c>
      <c r="C139" s="31" t="s">
        <v>1072</v>
      </c>
      <c r="D139" s="31" t="s">
        <v>1073</v>
      </c>
      <c r="E139" s="31" t="s">
        <v>575</v>
      </c>
      <c r="F139" s="86">
        <v>2424683</v>
      </c>
      <c r="G139" s="32">
        <v>6.89</v>
      </c>
      <c r="H139" s="32" t="s">
        <v>862</v>
      </c>
    </row>
    <row r="140" spans="1:8" ht="15" customHeight="1">
      <c r="A140" s="85">
        <v>45265</v>
      </c>
      <c r="B140" s="32" t="s">
        <v>1074</v>
      </c>
      <c r="C140" s="31" t="s">
        <v>1075</v>
      </c>
      <c r="D140" s="31" t="s">
        <v>1151</v>
      </c>
      <c r="E140" s="31" t="s">
        <v>575</v>
      </c>
      <c r="F140" s="86">
        <v>275000</v>
      </c>
      <c r="G140" s="32">
        <v>329.7</v>
      </c>
      <c r="H140" s="32" t="s">
        <v>862</v>
      </c>
    </row>
    <row r="141" spans="1:8" ht="15" customHeight="1">
      <c r="A141" s="85">
        <v>45265</v>
      </c>
      <c r="B141" s="32" t="s">
        <v>1152</v>
      </c>
      <c r="C141" s="31" t="s">
        <v>1153</v>
      </c>
      <c r="D141" s="31" t="s">
        <v>1154</v>
      </c>
      <c r="E141" s="31" t="s">
        <v>575</v>
      </c>
      <c r="F141" s="86">
        <v>420519</v>
      </c>
      <c r="G141" s="32">
        <v>139.21</v>
      </c>
      <c r="H141" s="32" t="s">
        <v>862</v>
      </c>
    </row>
    <row r="142" spans="1:8" ht="15" customHeight="1">
      <c r="A142" s="85">
        <v>45265</v>
      </c>
      <c r="B142" s="32" t="s">
        <v>1155</v>
      </c>
      <c r="C142" s="31" t="s">
        <v>1156</v>
      </c>
      <c r="D142" s="31" t="s">
        <v>1157</v>
      </c>
      <c r="E142" s="31" t="s">
        <v>575</v>
      </c>
      <c r="F142" s="86">
        <v>270000</v>
      </c>
      <c r="G142" s="32">
        <v>6.5</v>
      </c>
      <c r="H142" s="32" t="s">
        <v>862</v>
      </c>
    </row>
    <row r="143" spans="1:8" ht="15" customHeight="1">
      <c r="A143" s="85">
        <v>45265</v>
      </c>
      <c r="B143" s="32" t="s">
        <v>1077</v>
      </c>
      <c r="C143" s="31" t="s">
        <v>1078</v>
      </c>
      <c r="D143" s="31" t="s">
        <v>1079</v>
      </c>
      <c r="E143" s="31" t="s">
        <v>575</v>
      </c>
      <c r="F143" s="86">
        <v>109351</v>
      </c>
      <c r="G143" s="32">
        <v>160</v>
      </c>
      <c r="H143" s="32" t="s">
        <v>862</v>
      </c>
    </row>
    <row r="144" spans="1:8" ht="15" customHeight="1">
      <c r="A144" s="85">
        <v>45265</v>
      </c>
      <c r="B144" s="32" t="s">
        <v>1077</v>
      </c>
      <c r="C144" s="31" t="s">
        <v>1078</v>
      </c>
      <c r="D144" s="31" t="s">
        <v>1079</v>
      </c>
      <c r="E144" s="31" t="s">
        <v>575</v>
      </c>
      <c r="F144" s="86">
        <v>70374</v>
      </c>
      <c r="G144" s="32">
        <v>160</v>
      </c>
      <c r="H144" s="32" t="s">
        <v>862</v>
      </c>
    </row>
    <row r="145" spans="1:8" ht="15" customHeight="1">
      <c r="A145" s="85">
        <v>45265</v>
      </c>
      <c r="B145" s="32" t="s">
        <v>1080</v>
      </c>
      <c r="C145" s="31" t="s">
        <v>1081</v>
      </c>
      <c r="D145" s="31" t="s">
        <v>576</v>
      </c>
      <c r="E145" s="31" t="s">
        <v>575</v>
      </c>
      <c r="F145" s="86">
        <v>385619</v>
      </c>
      <c r="G145" s="32">
        <v>276.95</v>
      </c>
      <c r="H145" s="32" t="s">
        <v>862</v>
      </c>
    </row>
    <row r="146" spans="1:8" ht="15" customHeight="1">
      <c r="A146" s="85">
        <v>45265</v>
      </c>
      <c r="B146" s="32" t="s">
        <v>1158</v>
      </c>
      <c r="C146" s="31" t="s">
        <v>1159</v>
      </c>
      <c r="D146" s="31" t="s">
        <v>1160</v>
      </c>
      <c r="E146" s="31" t="s">
        <v>575</v>
      </c>
      <c r="F146" s="86">
        <v>600000</v>
      </c>
      <c r="G146" s="32">
        <v>9.18</v>
      </c>
      <c r="H146" s="32" t="s">
        <v>862</v>
      </c>
    </row>
    <row r="147" spans="1:8" ht="15" customHeight="1">
      <c r="A147" s="85">
        <v>45265</v>
      </c>
      <c r="B147" s="32" t="s">
        <v>1082</v>
      </c>
      <c r="C147" s="31" t="s">
        <v>1083</v>
      </c>
      <c r="D147" s="31" t="s">
        <v>1161</v>
      </c>
      <c r="E147" s="31" t="s">
        <v>575</v>
      </c>
      <c r="F147" s="86">
        <v>655888</v>
      </c>
      <c r="G147" s="32">
        <v>53</v>
      </c>
      <c r="H147" s="32" t="s">
        <v>862</v>
      </c>
    </row>
    <row r="148" spans="1:8" ht="15" customHeight="1">
      <c r="A148" s="85">
        <v>45265</v>
      </c>
      <c r="B148" s="32" t="s">
        <v>1085</v>
      </c>
      <c r="C148" s="31" t="s">
        <v>1086</v>
      </c>
      <c r="D148" s="31" t="s">
        <v>576</v>
      </c>
      <c r="E148" s="31" t="s">
        <v>575</v>
      </c>
      <c r="F148" s="86">
        <v>255697</v>
      </c>
      <c r="G148" s="32">
        <v>144.43</v>
      </c>
      <c r="H148" s="32" t="s">
        <v>862</v>
      </c>
    </row>
    <row r="149" spans="1:8" ht="15" customHeight="1">
      <c r="A149" s="85">
        <v>45265</v>
      </c>
      <c r="B149" s="32" t="s">
        <v>1090</v>
      </c>
      <c r="C149" s="31" t="s">
        <v>1091</v>
      </c>
      <c r="D149" s="31" t="s">
        <v>1092</v>
      </c>
      <c r="E149" s="31" t="s">
        <v>575</v>
      </c>
      <c r="F149" s="86">
        <v>300000</v>
      </c>
      <c r="G149" s="32">
        <v>25.25</v>
      </c>
      <c r="H149" s="32" t="s">
        <v>862</v>
      </c>
    </row>
    <row r="150" spans="1:8" ht="15" customHeight="1">
      <c r="A150" s="85">
        <v>45265</v>
      </c>
      <c r="B150" s="32" t="s">
        <v>1162</v>
      </c>
      <c r="C150" s="31" t="s">
        <v>1163</v>
      </c>
      <c r="D150" s="31" t="s">
        <v>1164</v>
      </c>
      <c r="E150" s="31" t="s">
        <v>575</v>
      </c>
      <c r="F150" s="86">
        <v>133502</v>
      </c>
      <c r="G150" s="32">
        <v>1906.48</v>
      </c>
      <c r="H150" s="32" t="s">
        <v>862</v>
      </c>
    </row>
    <row r="151" spans="1:8" ht="15" customHeight="1">
      <c r="A151" s="85">
        <v>45265</v>
      </c>
      <c r="B151" s="32" t="s">
        <v>1093</v>
      </c>
      <c r="C151" s="31" t="s">
        <v>1094</v>
      </c>
      <c r="D151" s="31" t="s">
        <v>1095</v>
      </c>
      <c r="E151" s="31" t="s">
        <v>575</v>
      </c>
      <c r="F151" s="86">
        <v>12348710</v>
      </c>
      <c r="G151" s="32">
        <v>0.35</v>
      </c>
      <c r="H151" s="32" t="s">
        <v>862</v>
      </c>
    </row>
    <row r="152" spans="1:8" ht="15" customHeight="1">
      <c r="A152" s="85">
        <v>45265</v>
      </c>
      <c r="B152" s="32" t="s">
        <v>1096</v>
      </c>
      <c r="C152" s="31" t="s">
        <v>1097</v>
      </c>
      <c r="D152" s="31" t="s">
        <v>1165</v>
      </c>
      <c r="E152" s="31" t="s">
        <v>575</v>
      </c>
      <c r="F152" s="86">
        <v>4877617</v>
      </c>
      <c r="G152" s="32">
        <v>7.51</v>
      </c>
      <c r="H152" s="32" t="s">
        <v>862</v>
      </c>
    </row>
    <row r="153" spans="1:8" ht="15" customHeight="1">
      <c r="A153" s="85">
        <v>45265</v>
      </c>
      <c r="B153" s="32" t="s">
        <v>1096</v>
      </c>
      <c r="C153" s="31" t="s">
        <v>1097</v>
      </c>
      <c r="D153" s="31" t="s">
        <v>1166</v>
      </c>
      <c r="E153" s="31" t="s">
        <v>575</v>
      </c>
      <c r="F153" s="86">
        <v>1000000</v>
      </c>
      <c r="G153" s="32">
        <v>7.5</v>
      </c>
      <c r="H153" s="32" t="s">
        <v>862</v>
      </c>
    </row>
    <row r="154" spans="1:8" ht="15" customHeight="1">
      <c r="A154" s="85">
        <v>45265</v>
      </c>
      <c r="B154" s="32" t="s">
        <v>1096</v>
      </c>
      <c r="C154" s="31" t="s">
        <v>1097</v>
      </c>
      <c r="D154" s="31" t="s">
        <v>1167</v>
      </c>
      <c r="E154" s="31" t="s">
        <v>575</v>
      </c>
      <c r="F154" s="86">
        <v>1000000</v>
      </c>
      <c r="G154" s="32">
        <v>7.5</v>
      </c>
      <c r="H154" s="32" t="s">
        <v>862</v>
      </c>
    </row>
    <row r="155" spans="1:8" ht="15" customHeight="1">
      <c r="A155" s="85">
        <v>45265</v>
      </c>
      <c r="B155" s="32" t="s">
        <v>1096</v>
      </c>
      <c r="C155" s="31" t="s">
        <v>1097</v>
      </c>
      <c r="D155" s="31" t="s">
        <v>1098</v>
      </c>
      <c r="E155" s="31" t="s">
        <v>575</v>
      </c>
      <c r="F155" s="86">
        <v>81029</v>
      </c>
      <c r="G155" s="32">
        <v>7.58</v>
      </c>
      <c r="H155" s="32" t="s">
        <v>862</v>
      </c>
    </row>
    <row r="156" spans="1:8" ht="15" customHeight="1">
      <c r="A156" s="85">
        <v>45265</v>
      </c>
      <c r="B156" s="32" t="s">
        <v>1013</v>
      </c>
      <c r="C156" s="31" t="s">
        <v>1099</v>
      </c>
      <c r="D156" s="31" t="s">
        <v>1100</v>
      </c>
      <c r="E156" s="31" t="s">
        <v>575</v>
      </c>
      <c r="F156" s="86">
        <v>5074079</v>
      </c>
      <c r="G156" s="32">
        <v>24.33</v>
      </c>
      <c r="H156" s="32" t="s">
        <v>862</v>
      </c>
    </row>
    <row r="157" spans="1:8" ht="15" customHeight="1">
      <c r="A157" s="85">
        <v>45265</v>
      </c>
      <c r="B157" s="32" t="s">
        <v>1013</v>
      </c>
      <c r="C157" s="31" t="s">
        <v>1099</v>
      </c>
      <c r="D157" s="31" t="s">
        <v>885</v>
      </c>
      <c r="E157" s="31" t="s">
        <v>575</v>
      </c>
      <c r="F157" s="86">
        <v>7783277</v>
      </c>
      <c r="G157" s="32">
        <v>24.38</v>
      </c>
      <c r="H157" s="32" t="s">
        <v>862</v>
      </c>
    </row>
    <row r="158" spans="1:8" ht="15" customHeight="1">
      <c r="A158" s="85">
        <v>45265</v>
      </c>
      <c r="B158" s="32" t="s">
        <v>1013</v>
      </c>
      <c r="C158" s="31" t="s">
        <v>1099</v>
      </c>
      <c r="D158" s="31" t="s">
        <v>912</v>
      </c>
      <c r="E158" s="31" t="s">
        <v>575</v>
      </c>
      <c r="F158" s="86">
        <v>5916614</v>
      </c>
      <c r="G158" s="32">
        <v>24.4</v>
      </c>
      <c r="H158" s="32" t="s">
        <v>862</v>
      </c>
    </row>
    <row r="159" spans="1:8" ht="15" customHeight="1">
      <c r="A159" s="85">
        <v>45265</v>
      </c>
      <c r="B159" s="32" t="s">
        <v>1101</v>
      </c>
      <c r="C159" s="31" t="s">
        <v>1102</v>
      </c>
      <c r="D159" s="31" t="s">
        <v>1103</v>
      </c>
      <c r="E159" s="31" t="s">
        <v>575</v>
      </c>
      <c r="F159" s="86">
        <v>207000</v>
      </c>
      <c r="G159" s="32">
        <v>78.36</v>
      </c>
      <c r="H159" s="32" t="s">
        <v>862</v>
      </c>
    </row>
    <row r="160" spans="1:8" ht="15" customHeight="1">
      <c r="A160" s="85">
        <v>45265</v>
      </c>
      <c r="B160" s="32" t="s">
        <v>1104</v>
      </c>
      <c r="C160" s="31" t="s">
        <v>1105</v>
      </c>
      <c r="D160" s="31" t="s">
        <v>1106</v>
      </c>
      <c r="E160" s="31" t="s">
        <v>575</v>
      </c>
      <c r="F160" s="86">
        <v>8112795</v>
      </c>
      <c r="G160" s="32">
        <v>31.36</v>
      </c>
      <c r="H160" s="32" t="s">
        <v>862</v>
      </c>
    </row>
    <row r="161" spans="1:8" ht="15" customHeight="1">
      <c r="A161" s="85">
        <v>45265</v>
      </c>
      <c r="B161" s="32" t="s">
        <v>1104</v>
      </c>
      <c r="C161" s="31" t="s">
        <v>1105</v>
      </c>
      <c r="D161" s="31" t="s">
        <v>892</v>
      </c>
      <c r="E161" s="31" t="s">
        <v>575</v>
      </c>
      <c r="F161" s="86">
        <v>10875273</v>
      </c>
      <c r="G161" s="32">
        <v>31.3</v>
      </c>
      <c r="H161" s="32" t="s">
        <v>862</v>
      </c>
    </row>
    <row r="162" spans="1:8" ht="15" customHeight="1">
      <c r="A162" s="85">
        <v>45265</v>
      </c>
      <c r="B162" s="32" t="s">
        <v>1104</v>
      </c>
      <c r="C162" s="31" t="s">
        <v>1105</v>
      </c>
      <c r="D162" s="31" t="s">
        <v>576</v>
      </c>
      <c r="E162" s="31" t="s">
        <v>575</v>
      </c>
      <c r="F162" s="86">
        <v>7885059</v>
      </c>
      <c r="G162" s="32">
        <v>31.42</v>
      </c>
      <c r="H162" s="32" t="s">
        <v>862</v>
      </c>
    </row>
    <row r="163" spans="1:8" ht="15" customHeight="1">
      <c r="A163" s="85">
        <v>45265</v>
      </c>
      <c r="B163" s="32" t="s">
        <v>1107</v>
      </c>
      <c r="C163" s="31" t="s">
        <v>1108</v>
      </c>
      <c r="D163" s="31" t="s">
        <v>1168</v>
      </c>
      <c r="E163" s="31" t="s">
        <v>575</v>
      </c>
      <c r="F163" s="86">
        <v>6088730</v>
      </c>
      <c r="G163" s="32">
        <v>378</v>
      </c>
      <c r="H163" s="32" t="s">
        <v>862</v>
      </c>
    </row>
    <row r="164" spans="1:8" ht="15" customHeight="1">
      <c r="A164" s="85">
        <v>45265</v>
      </c>
      <c r="B164" s="32" t="s">
        <v>1110</v>
      </c>
      <c r="C164" s="31" t="s">
        <v>1111</v>
      </c>
      <c r="D164" s="31" t="s">
        <v>892</v>
      </c>
      <c r="E164" s="31" t="s">
        <v>575</v>
      </c>
      <c r="F164" s="86">
        <v>14752447</v>
      </c>
      <c r="G164" s="32">
        <v>28.22</v>
      </c>
      <c r="H164" s="32" t="s">
        <v>862</v>
      </c>
    </row>
    <row r="165" spans="1:8" ht="15" customHeight="1">
      <c r="A165" s="85">
        <v>45265</v>
      </c>
      <c r="B165" s="32" t="s">
        <v>1112</v>
      </c>
      <c r="C165" s="31" t="s">
        <v>1113</v>
      </c>
      <c r="D165" s="31" t="s">
        <v>576</v>
      </c>
      <c r="E165" s="31" t="s">
        <v>575</v>
      </c>
      <c r="F165" s="86">
        <v>2318340</v>
      </c>
      <c r="G165" s="32">
        <v>77.94</v>
      </c>
      <c r="H165" s="32" t="s">
        <v>862</v>
      </c>
    </row>
    <row r="166" spans="1:8" ht="15" customHeight="1">
      <c r="A166" s="85">
        <v>45265</v>
      </c>
      <c r="B166" s="32" t="s">
        <v>1112</v>
      </c>
      <c r="C166" s="31" t="s">
        <v>1113</v>
      </c>
      <c r="D166" s="31" t="s">
        <v>936</v>
      </c>
      <c r="E166" s="31" t="s">
        <v>575</v>
      </c>
      <c r="F166" s="86">
        <v>581318</v>
      </c>
      <c r="G166" s="32">
        <v>78.77</v>
      </c>
      <c r="H166" s="32" t="s">
        <v>862</v>
      </c>
    </row>
    <row r="167" spans="1:8" ht="15" customHeight="1">
      <c r="A167" s="85">
        <v>45265</v>
      </c>
      <c r="B167" s="32" t="s">
        <v>1114</v>
      </c>
      <c r="C167" s="31" t="s">
        <v>1115</v>
      </c>
      <c r="D167" s="31" t="s">
        <v>1116</v>
      </c>
      <c r="E167" s="31" t="s">
        <v>575</v>
      </c>
      <c r="F167" s="86">
        <v>753817</v>
      </c>
      <c r="G167" s="32">
        <v>317.69</v>
      </c>
      <c r="H167" s="32" t="s">
        <v>862</v>
      </c>
    </row>
    <row r="168" spans="1:8" ht="15" customHeight="1">
      <c r="A168" s="85">
        <v>45265</v>
      </c>
      <c r="B168" s="32" t="s">
        <v>1169</v>
      </c>
      <c r="C168" s="31" t="s">
        <v>1170</v>
      </c>
      <c r="D168" s="31" t="s">
        <v>1171</v>
      </c>
      <c r="E168" s="31" t="s">
        <v>575</v>
      </c>
      <c r="F168" s="86">
        <v>64800</v>
      </c>
      <c r="G168" s="32">
        <v>149</v>
      </c>
      <c r="H168" s="32" t="s">
        <v>862</v>
      </c>
    </row>
    <row r="169" spans="1:8" ht="15" customHeight="1">
      <c r="A169" s="85">
        <v>45265</v>
      </c>
      <c r="B169" s="32" t="s">
        <v>1117</v>
      </c>
      <c r="C169" s="31" t="s">
        <v>1118</v>
      </c>
      <c r="D169" s="31" t="s">
        <v>1172</v>
      </c>
      <c r="E169" s="31" t="s">
        <v>575</v>
      </c>
      <c r="F169" s="86">
        <v>200000</v>
      </c>
      <c r="G169" s="32">
        <v>46.75</v>
      </c>
      <c r="H169" s="32" t="s">
        <v>862</v>
      </c>
    </row>
    <row r="170" spans="1:8" ht="15" customHeight="1">
      <c r="A170" s="85">
        <v>45265</v>
      </c>
      <c r="B170" s="32" t="s">
        <v>1120</v>
      </c>
      <c r="C170" s="31" t="s">
        <v>1121</v>
      </c>
      <c r="D170" s="31" t="s">
        <v>1122</v>
      </c>
      <c r="E170" s="31" t="s">
        <v>575</v>
      </c>
      <c r="F170" s="86">
        <v>216799</v>
      </c>
      <c r="G170" s="32">
        <v>495.19</v>
      </c>
      <c r="H170" s="32" t="s">
        <v>862</v>
      </c>
    </row>
    <row r="171" spans="1:8" ht="15" customHeight="1">
      <c r="A171" s="85">
        <v>45265</v>
      </c>
      <c r="B171" s="32" t="s">
        <v>934</v>
      </c>
      <c r="C171" s="31" t="s">
        <v>935</v>
      </c>
      <c r="D171" s="31" t="s">
        <v>1024</v>
      </c>
      <c r="E171" s="31" t="s">
        <v>575</v>
      </c>
      <c r="F171" s="86">
        <v>71328</v>
      </c>
      <c r="G171" s="32">
        <v>23.92</v>
      </c>
      <c r="H171" s="32" t="s">
        <v>862</v>
      </c>
    </row>
    <row r="172" spans="1:8" ht="15" customHeight="1">
      <c r="A172" s="85">
        <v>45265</v>
      </c>
      <c r="B172" s="32" t="s">
        <v>934</v>
      </c>
      <c r="C172" s="31" t="s">
        <v>935</v>
      </c>
      <c r="D172" s="31" t="s">
        <v>1025</v>
      </c>
      <c r="E172" s="31" t="s">
        <v>575</v>
      </c>
      <c r="F172" s="86">
        <v>76986</v>
      </c>
      <c r="G172" s="32">
        <v>23.63</v>
      </c>
      <c r="H172" s="32" t="s">
        <v>862</v>
      </c>
    </row>
    <row r="173" spans="1:8" ht="15" customHeight="1">
      <c r="A173" s="85">
        <v>45265</v>
      </c>
      <c r="B173" s="32" t="s">
        <v>1123</v>
      </c>
      <c r="C173" s="31" t="s">
        <v>1124</v>
      </c>
      <c r="D173" s="31" t="s">
        <v>892</v>
      </c>
      <c r="E173" s="31" t="s">
        <v>575</v>
      </c>
      <c r="F173" s="86">
        <v>399295</v>
      </c>
      <c r="G173" s="32">
        <v>245.03</v>
      </c>
      <c r="H173" s="32" t="s">
        <v>862</v>
      </c>
    </row>
    <row r="174" spans="1:8" ht="15" customHeight="1">
      <c r="A174" s="85">
        <v>45265</v>
      </c>
      <c r="B174" s="32" t="s">
        <v>1123</v>
      </c>
      <c r="C174" s="31" t="s">
        <v>1124</v>
      </c>
      <c r="D174" s="31" t="s">
        <v>576</v>
      </c>
      <c r="E174" s="31" t="s">
        <v>575</v>
      </c>
      <c r="F174" s="86">
        <v>914931</v>
      </c>
      <c r="G174" s="32">
        <v>243.05</v>
      </c>
      <c r="H174" s="32" t="s">
        <v>862</v>
      </c>
    </row>
    <row r="175" spans="1:8" ht="15" customHeight="1">
      <c r="A175" s="85">
        <v>45265</v>
      </c>
      <c r="B175" s="32" t="s">
        <v>1123</v>
      </c>
      <c r="C175" s="31" t="s">
        <v>1124</v>
      </c>
      <c r="D175" s="31" t="s">
        <v>891</v>
      </c>
      <c r="E175" s="31" t="s">
        <v>575</v>
      </c>
      <c r="F175" s="86">
        <v>610140</v>
      </c>
      <c r="G175" s="32">
        <v>250.55</v>
      </c>
      <c r="H175" s="32" t="s">
        <v>862</v>
      </c>
    </row>
    <row r="176" spans="1:8" ht="15" customHeight="1">
      <c r="A176" s="85">
        <v>45265</v>
      </c>
      <c r="B176" s="32" t="s">
        <v>493</v>
      </c>
      <c r="C176" s="31" t="s">
        <v>1125</v>
      </c>
      <c r="D176" s="31" t="s">
        <v>576</v>
      </c>
      <c r="E176" s="31" t="s">
        <v>575</v>
      </c>
      <c r="F176" s="86">
        <v>1056299</v>
      </c>
      <c r="G176" s="32">
        <v>249.51</v>
      </c>
      <c r="H176" s="32" t="s">
        <v>862</v>
      </c>
    </row>
    <row r="177" spans="1:8" ht="15" customHeight="1">
      <c r="A177" s="85">
        <v>45265</v>
      </c>
      <c r="B177" s="32" t="s">
        <v>1126</v>
      </c>
      <c r="C177" s="31" t="s">
        <v>1127</v>
      </c>
      <c r="D177" s="31" t="s">
        <v>912</v>
      </c>
      <c r="E177" s="31" t="s">
        <v>575</v>
      </c>
      <c r="F177" s="86">
        <v>30000</v>
      </c>
      <c r="G177" s="32">
        <v>298.31</v>
      </c>
      <c r="H177" s="32" t="s">
        <v>862</v>
      </c>
    </row>
    <row r="178" spans="1:8" ht="15" customHeight="1">
      <c r="A178" s="85">
        <v>45265</v>
      </c>
      <c r="B178" s="32" t="s">
        <v>1128</v>
      </c>
      <c r="C178" s="31" t="s">
        <v>1129</v>
      </c>
      <c r="D178" s="31" t="s">
        <v>892</v>
      </c>
      <c r="E178" s="31" t="s">
        <v>575</v>
      </c>
      <c r="F178" s="86">
        <v>31227139</v>
      </c>
      <c r="G178" s="32">
        <v>21.58</v>
      </c>
      <c r="H178" s="32" t="s">
        <v>862</v>
      </c>
    </row>
    <row r="179" spans="1:8" ht="15" customHeight="1">
      <c r="A179" s="85">
        <v>45265</v>
      </c>
      <c r="B179" s="32" t="s">
        <v>760</v>
      </c>
      <c r="C179" s="31" t="s">
        <v>1130</v>
      </c>
      <c r="D179" s="31" t="s">
        <v>1173</v>
      </c>
      <c r="E179" s="31" t="s">
        <v>575</v>
      </c>
      <c r="F179" s="86">
        <v>8892500</v>
      </c>
      <c r="G179" s="32">
        <v>121.9</v>
      </c>
      <c r="H179" s="32" t="s">
        <v>862</v>
      </c>
    </row>
    <row r="180" spans="1:8" ht="15" customHeight="1">
      <c r="A180" s="85">
        <v>45265</v>
      </c>
      <c r="B180" s="32" t="s">
        <v>760</v>
      </c>
      <c r="C180" s="31" t="s">
        <v>1130</v>
      </c>
      <c r="D180" s="31" t="s">
        <v>1174</v>
      </c>
      <c r="E180" s="31" t="s">
        <v>575</v>
      </c>
      <c r="F180" s="86">
        <v>4000000</v>
      </c>
      <c r="G180" s="32">
        <v>121.9</v>
      </c>
      <c r="H180" s="32" t="s">
        <v>862</v>
      </c>
    </row>
    <row r="181" spans="1:8" ht="15" customHeight="1">
      <c r="A181" s="85">
        <v>45265</v>
      </c>
      <c r="B181" s="32" t="s">
        <v>760</v>
      </c>
      <c r="C181" s="31" t="s">
        <v>1130</v>
      </c>
      <c r="D181" s="31" t="s">
        <v>1175</v>
      </c>
      <c r="E181" s="31" t="s">
        <v>575</v>
      </c>
      <c r="F181" s="86">
        <v>44456950</v>
      </c>
      <c r="G181" s="32">
        <v>121.9</v>
      </c>
      <c r="H181" s="32" t="s">
        <v>862</v>
      </c>
    </row>
    <row r="182" spans="1:8" ht="15" customHeight="1">
      <c r="A182" s="85">
        <v>45265</v>
      </c>
      <c r="B182" s="32" t="s">
        <v>760</v>
      </c>
      <c r="C182" s="31" t="s">
        <v>1130</v>
      </c>
      <c r="D182" s="31" t="s">
        <v>1176</v>
      </c>
      <c r="E182" s="31" t="s">
        <v>575</v>
      </c>
      <c r="F182" s="86">
        <v>61533791</v>
      </c>
      <c r="G182" s="32">
        <v>121.9</v>
      </c>
      <c r="H182" s="32" t="s">
        <v>862</v>
      </c>
    </row>
    <row r="183" spans="1:8" ht="15" customHeight="1">
      <c r="A183" s="85">
        <v>45265</v>
      </c>
      <c r="B183" s="32" t="s">
        <v>760</v>
      </c>
      <c r="C183" s="31" t="s">
        <v>1130</v>
      </c>
      <c r="D183" s="31" t="s">
        <v>1177</v>
      </c>
      <c r="E183" s="31" t="s">
        <v>575</v>
      </c>
      <c r="F183" s="86">
        <v>4700000</v>
      </c>
      <c r="G183" s="32">
        <v>121.9</v>
      </c>
      <c r="H183" s="32" t="s">
        <v>862</v>
      </c>
    </row>
    <row r="184" spans="1:8" ht="15" customHeight="1">
      <c r="A184" s="85">
        <v>45265</v>
      </c>
      <c r="B184" s="32" t="s">
        <v>760</v>
      </c>
      <c r="C184" s="31" t="s">
        <v>1130</v>
      </c>
      <c r="D184" s="31" t="s">
        <v>1178</v>
      </c>
      <c r="E184" s="31" t="s">
        <v>575</v>
      </c>
      <c r="F184" s="86">
        <v>8892500</v>
      </c>
      <c r="G184" s="32">
        <v>121.9</v>
      </c>
      <c r="H184" s="32" t="s">
        <v>862</v>
      </c>
    </row>
    <row r="185" spans="1:8" ht="15" customHeight="1">
      <c r="A185" s="85">
        <v>45265</v>
      </c>
      <c r="B185" s="32" t="s">
        <v>937</v>
      </c>
      <c r="C185" s="31" t="s">
        <v>938</v>
      </c>
      <c r="D185" s="31" t="s">
        <v>1133</v>
      </c>
      <c r="E185" s="31" t="s">
        <v>575</v>
      </c>
      <c r="F185" s="86">
        <v>10000</v>
      </c>
      <c r="G185" s="32">
        <v>127.8</v>
      </c>
      <c r="H185" s="32" t="s">
        <v>862</v>
      </c>
    </row>
    <row r="186" spans="1:8" ht="15" customHeight="1">
      <c r="A186" s="85">
        <v>45265</v>
      </c>
      <c r="B186" s="32" t="s">
        <v>937</v>
      </c>
      <c r="C186" s="31" t="s">
        <v>938</v>
      </c>
      <c r="D186" s="31" t="s">
        <v>1179</v>
      </c>
      <c r="E186" s="31" t="s">
        <v>575</v>
      </c>
      <c r="F186" s="86">
        <v>16756351</v>
      </c>
      <c r="G186" s="32">
        <v>113.4</v>
      </c>
      <c r="H186" s="32" t="s">
        <v>862</v>
      </c>
    </row>
    <row r="187" spans="1:8" ht="15" customHeight="1">
      <c r="A187" s="85">
        <v>45265</v>
      </c>
      <c r="B187" s="32" t="s">
        <v>937</v>
      </c>
      <c r="C187" s="31" t="s">
        <v>938</v>
      </c>
      <c r="D187" s="31" t="s">
        <v>1136</v>
      </c>
      <c r="E187" s="31" t="s">
        <v>575</v>
      </c>
      <c r="F187" s="86">
        <v>1216064</v>
      </c>
      <c r="G187" s="32">
        <v>121.97</v>
      </c>
      <c r="H187" s="32" t="s">
        <v>862</v>
      </c>
    </row>
    <row r="188" spans="1:8" ht="15" customHeight="1">
      <c r="A188" s="85">
        <v>45265</v>
      </c>
      <c r="B188" s="32" t="s">
        <v>937</v>
      </c>
      <c r="C188" s="31" t="s">
        <v>938</v>
      </c>
      <c r="D188" s="31" t="s">
        <v>1132</v>
      </c>
      <c r="E188" s="31" t="s">
        <v>575</v>
      </c>
      <c r="F188" s="86">
        <v>1354383</v>
      </c>
      <c r="G188" s="32">
        <v>118.84</v>
      </c>
      <c r="H188" s="32" t="s">
        <v>862</v>
      </c>
    </row>
    <row r="189" spans="1:8" ht="15" customHeight="1">
      <c r="A189" s="85">
        <v>45265</v>
      </c>
      <c r="B189" s="32" t="s">
        <v>937</v>
      </c>
      <c r="C189" s="31" t="s">
        <v>938</v>
      </c>
      <c r="D189" s="31" t="s">
        <v>912</v>
      </c>
      <c r="E189" s="31" t="s">
        <v>575</v>
      </c>
      <c r="F189" s="86">
        <v>2481143</v>
      </c>
      <c r="G189" s="32">
        <v>117.85</v>
      </c>
      <c r="H189" s="32" t="s">
        <v>862</v>
      </c>
    </row>
    <row r="190" spans="1:8" ht="15" customHeight="1">
      <c r="A190" s="85">
        <v>45265</v>
      </c>
      <c r="B190" s="32" t="s">
        <v>937</v>
      </c>
      <c r="C190" s="31" t="s">
        <v>938</v>
      </c>
      <c r="D190" s="31" t="s">
        <v>576</v>
      </c>
      <c r="E190" s="31" t="s">
        <v>575</v>
      </c>
      <c r="F190" s="86">
        <v>2081679</v>
      </c>
      <c r="G190" s="32">
        <v>119.68</v>
      </c>
      <c r="H190" s="32" t="s">
        <v>862</v>
      </c>
    </row>
    <row r="191" spans="1:8" ht="15" customHeight="1">
      <c r="A191" s="85">
        <v>45265</v>
      </c>
      <c r="B191" s="32" t="s">
        <v>937</v>
      </c>
      <c r="C191" s="31" t="s">
        <v>938</v>
      </c>
      <c r="D191" s="31" t="s">
        <v>891</v>
      </c>
      <c r="E191" s="31" t="s">
        <v>575</v>
      </c>
      <c r="F191" s="86">
        <v>1695251</v>
      </c>
      <c r="G191" s="32">
        <v>121.48</v>
      </c>
      <c r="H191" s="32" t="s">
        <v>862</v>
      </c>
    </row>
    <row r="192" spans="1:8" ht="15" customHeight="1">
      <c r="A192" s="85">
        <v>45265</v>
      </c>
      <c r="B192" s="32" t="s">
        <v>937</v>
      </c>
      <c r="C192" s="31" t="s">
        <v>938</v>
      </c>
      <c r="D192" s="31" t="s">
        <v>892</v>
      </c>
      <c r="E192" s="31" t="s">
        <v>575</v>
      </c>
      <c r="F192" s="86">
        <v>1931590</v>
      </c>
      <c r="G192" s="32">
        <v>121.5</v>
      </c>
      <c r="H192" s="32" t="s">
        <v>862</v>
      </c>
    </row>
    <row r="193" spans="1:8" ht="15" customHeight="1">
      <c r="A193" s="85">
        <v>45265</v>
      </c>
      <c r="B193" s="32" t="s">
        <v>937</v>
      </c>
      <c r="C193" s="31" t="s">
        <v>938</v>
      </c>
      <c r="D193" s="31" t="s">
        <v>936</v>
      </c>
      <c r="E193" s="31" t="s">
        <v>575</v>
      </c>
      <c r="F193" s="86">
        <v>1175433</v>
      </c>
      <c r="G193" s="32">
        <v>122.37</v>
      </c>
      <c r="H193" s="32" t="s">
        <v>862</v>
      </c>
    </row>
    <row r="194" spans="1:8" ht="15" customHeight="1">
      <c r="A194" s="85">
        <v>45265</v>
      </c>
      <c r="B194" s="32" t="s">
        <v>923</v>
      </c>
      <c r="C194" s="31" t="s">
        <v>1137</v>
      </c>
      <c r="D194" s="31" t="s">
        <v>1180</v>
      </c>
      <c r="E194" s="31" t="s">
        <v>575</v>
      </c>
      <c r="F194" s="86">
        <v>973806</v>
      </c>
      <c r="G194" s="32">
        <v>85.6</v>
      </c>
      <c r="H194" s="32" t="s">
        <v>862</v>
      </c>
    </row>
    <row r="195" spans="1:8" ht="15" customHeight="1">
      <c r="A195" s="85">
        <v>45265</v>
      </c>
      <c r="B195" s="32" t="s">
        <v>527</v>
      </c>
      <c r="C195" s="31" t="s">
        <v>1142</v>
      </c>
      <c r="D195" s="31" t="s">
        <v>1136</v>
      </c>
      <c r="E195" s="31" t="s">
        <v>575</v>
      </c>
      <c r="F195" s="86">
        <v>926058</v>
      </c>
      <c r="G195" s="32">
        <v>447.55</v>
      </c>
      <c r="H195" s="32" t="s">
        <v>862</v>
      </c>
    </row>
    <row r="196" spans="1:8" ht="15" customHeight="1">
      <c r="A196" s="85">
        <v>45265</v>
      </c>
      <c r="B196" s="32" t="s">
        <v>527</v>
      </c>
      <c r="C196" s="31" t="s">
        <v>1142</v>
      </c>
      <c r="D196" s="31" t="s">
        <v>1181</v>
      </c>
      <c r="E196" s="31" t="s">
        <v>575</v>
      </c>
      <c r="F196" s="86">
        <v>3000000</v>
      </c>
      <c r="G196" s="32">
        <v>414</v>
      </c>
      <c r="H196" s="32" t="s">
        <v>862</v>
      </c>
    </row>
    <row r="197" spans="1:8" ht="15" customHeight="1">
      <c r="A197" s="85">
        <v>45265</v>
      </c>
      <c r="B197" s="32" t="s">
        <v>527</v>
      </c>
      <c r="C197" s="31" t="s">
        <v>1142</v>
      </c>
      <c r="D197" s="31" t="s">
        <v>1182</v>
      </c>
      <c r="E197" s="31" t="s">
        <v>575</v>
      </c>
      <c r="F197" s="86">
        <v>2380481</v>
      </c>
      <c r="G197" s="32">
        <v>432.28</v>
      </c>
      <c r="H197" s="32" t="s">
        <v>862</v>
      </c>
    </row>
    <row r="198" spans="1:8" ht="15" customHeight="1">
      <c r="A198" s="85">
        <v>45265</v>
      </c>
      <c r="B198" s="32" t="s">
        <v>527</v>
      </c>
      <c r="C198" s="31" t="s">
        <v>1142</v>
      </c>
      <c r="D198" s="31" t="s">
        <v>1183</v>
      </c>
      <c r="E198" s="31" t="s">
        <v>575</v>
      </c>
      <c r="F198" s="86">
        <v>5499319</v>
      </c>
      <c r="G198" s="32">
        <v>414.09</v>
      </c>
      <c r="H198" s="32" t="s">
        <v>862</v>
      </c>
    </row>
    <row r="199" spans="1:8" ht="15" customHeight="1">
      <c r="A199" s="85">
        <v>45265</v>
      </c>
      <c r="B199" s="32" t="s">
        <v>1145</v>
      </c>
      <c r="C199" s="31" t="s">
        <v>1146</v>
      </c>
      <c r="D199" s="31" t="s">
        <v>1184</v>
      </c>
      <c r="E199" s="31" t="s">
        <v>575</v>
      </c>
      <c r="F199" s="86">
        <v>350571</v>
      </c>
      <c r="G199" s="32">
        <v>14.15</v>
      </c>
      <c r="H199" s="32" t="s">
        <v>862</v>
      </c>
    </row>
    <row r="200" spans="1:8" ht="15" customHeight="1">
      <c r="A200" s="85">
        <v>45265</v>
      </c>
      <c r="B200" s="32" t="s">
        <v>1145</v>
      </c>
      <c r="C200" s="31" t="s">
        <v>1146</v>
      </c>
      <c r="D200" s="31" t="s">
        <v>1103</v>
      </c>
      <c r="E200" s="31" t="s">
        <v>575</v>
      </c>
      <c r="F200" s="86">
        <v>1184090</v>
      </c>
      <c r="G200" s="32">
        <v>14.01</v>
      </c>
      <c r="H200" s="32" t="s">
        <v>862</v>
      </c>
    </row>
    <row r="201" spans="1:8" ht="15" customHeight="1">
      <c r="A201" s="85">
        <v>45265</v>
      </c>
      <c r="B201" s="32" t="s">
        <v>1148</v>
      </c>
      <c r="C201" s="31" t="s">
        <v>1149</v>
      </c>
      <c r="D201" s="31" t="s">
        <v>1150</v>
      </c>
      <c r="E201" s="31" t="s">
        <v>575</v>
      </c>
      <c r="F201" s="86">
        <v>153866</v>
      </c>
      <c r="G201" s="32">
        <v>142</v>
      </c>
      <c r="H201" s="32" t="s">
        <v>862</v>
      </c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  <row r="204" spans="1: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59"/>
  <sheetViews>
    <sheetView zoomScale="80" zoomScaleNormal="80" workbookViewId="0">
      <selection activeCell="H17" sqref="H1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939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45266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881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5">
        <v>1</v>
      </c>
      <c r="B10" s="221">
        <v>45189</v>
      </c>
      <c r="C10" s="226"/>
      <c r="D10" s="230" t="s">
        <v>211</v>
      </c>
      <c r="E10" s="227" t="s">
        <v>591</v>
      </c>
      <c r="F10" s="220" t="s">
        <v>872</v>
      </c>
      <c r="G10" s="222">
        <v>2235</v>
      </c>
      <c r="H10" s="220"/>
      <c r="I10" s="220" t="s">
        <v>873</v>
      </c>
      <c r="J10" s="222" t="s">
        <v>592</v>
      </c>
      <c r="K10" s="222"/>
      <c r="L10" s="224"/>
      <c r="M10" s="228"/>
      <c r="N10" s="222"/>
      <c r="O10" s="229"/>
      <c r="P10" s="224">
        <f>VLOOKUP(D10,'MidCap Intra'!$B$11:$C$568,2,0)</f>
        <v>2437.75</v>
      </c>
      <c r="Q10" s="276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874</v>
      </c>
      <c r="G11" s="222">
        <v>276</v>
      </c>
      <c r="H11" s="220"/>
      <c r="I11" s="220" t="s">
        <v>875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301.05</v>
      </c>
      <c r="Q11" s="276">
        <v>45208</v>
      </c>
      <c r="S11" s="37" t="s">
        <v>785</v>
      </c>
    </row>
    <row r="12" spans="1:27" ht="15" customHeight="1">
      <c r="A12" s="225">
        <v>3</v>
      </c>
      <c r="B12" s="221">
        <v>45212</v>
      </c>
      <c r="C12" s="226"/>
      <c r="D12" s="230" t="s">
        <v>229</v>
      </c>
      <c r="E12" s="227" t="s">
        <v>889</v>
      </c>
      <c r="F12" s="220" t="s">
        <v>890</v>
      </c>
      <c r="G12" s="222">
        <v>3321</v>
      </c>
      <c r="H12" s="220"/>
      <c r="I12" s="220" t="s">
        <v>877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3531.6</v>
      </c>
      <c r="Q12" s="276">
        <v>45218</v>
      </c>
      <c r="S12" s="37" t="s">
        <v>593</v>
      </c>
    </row>
    <row r="13" spans="1:27" ht="15" customHeight="1">
      <c r="A13" s="282">
        <v>4</v>
      </c>
      <c r="B13" s="283">
        <v>45224</v>
      </c>
      <c r="C13" s="284"/>
      <c r="D13" s="285" t="s">
        <v>138</v>
      </c>
      <c r="E13" s="286" t="s">
        <v>591</v>
      </c>
      <c r="F13" s="223">
        <v>916</v>
      </c>
      <c r="G13" s="218">
        <v>870</v>
      </c>
      <c r="H13" s="223">
        <v>972.5</v>
      </c>
      <c r="I13" s="223" t="s">
        <v>882</v>
      </c>
      <c r="J13" s="287" t="s">
        <v>972</v>
      </c>
      <c r="K13" s="287">
        <f t="shared" ref="K13" si="0">H13-F13</f>
        <v>56.5</v>
      </c>
      <c r="L13" s="288">
        <f>(F13*-0.3)/100</f>
        <v>-2.7480000000000002</v>
      </c>
      <c r="M13" s="289">
        <f t="shared" ref="M13" si="1">(K13+L13)/F13</f>
        <v>5.8681222707423583E-2</v>
      </c>
      <c r="N13" s="287" t="s">
        <v>594</v>
      </c>
      <c r="O13" s="290">
        <v>45264</v>
      </c>
      <c r="P13" s="291"/>
      <c r="Q13" s="276">
        <v>45225</v>
      </c>
      <c r="S13" s="37" t="s">
        <v>593</v>
      </c>
    </row>
    <row r="14" spans="1:27" ht="15" customHeight="1">
      <c r="A14" s="282">
        <v>5</v>
      </c>
      <c r="B14" s="283">
        <v>45236</v>
      </c>
      <c r="C14" s="284"/>
      <c r="D14" s="285" t="s">
        <v>769</v>
      </c>
      <c r="E14" s="286" t="s">
        <v>591</v>
      </c>
      <c r="F14" s="223">
        <v>189.5</v>
      </c>
      <c r="G14" s="218">
        <v>177</v>
      </c>
      <c r="H14" s="223">
        <v>200</v>
      </c>
      <c r="I14" s="223" t="s">
        <v>887</v>
      </c>
      <c r="J14" s="287" t="s">
        <v>955</v>
      </c>
      <c r="K14" s="287">
        <f t="shared" ref="K14" si="2">H14-F14</f>
        <v>10.5</v>
      </c>
      <c r="L14" s="288">
        <f>(F14*-0.3)/100</f>
        <v>-0.56850000000000001</v>
      </c>
      <c r="M14" s="289">
        <f t="shared" ref="M14" si="3">(K14+L14)/F14</f>
        <v>5.24089709762533E-2</v>
      </c>
      <c r="N14" s="287" t="s">
        <v>594</v>
      </c>
      <c r="O14" s="290">
        <v>45261</v>
      </c>
      <c r="P14" s="291"/>
      <c r="Q14" s="276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909</v>
      </c>
      <c r="F15" s="220" t="s">
        <v>908</v>
      </c>
      <c r="G15" s="222">
        <v>102.9</v>
      </c>
      <c r="H15" s="220"/>
      <c r="I15" s="220" t="s">
        <v>888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111.95</v>
      </c>
      <c r="Q15" s="276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893</v>
      </c>
      <c r="G16" s="222">
        <v>163</v>
      </c>
      <c r="H16" s="220"/>
      <c r="I16" s="220" t="s">
        <v>894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174.95</v>
      </c>
      <c r="Q16" s="276"/>
      <c r="S16" s="37" t="s">
        <v>785</v>
      </c>
    </row>
    <row r="17" spans="1:39" ht="15" customHeight="1">
      <c r="A17" s="282">
        <v>8</v>
      </c>
      <c r="B17" s="283">
        <v>45247</v>
      </c>
      <c r="C17" s="284"/>
      <c r="D17" s="285" t="s">
        <v>54</v>
      </c>
      <c r="E17" s="286" t="s">
        <v>591</v>
      </c>
      <c r="F17" s="223">
        <v>422.5</v>
      </c>
      <c r="G17" s="218">
        <v>390</v>
      </c>
      <c r="H17" s="223">
        <v>457.5</v>
      </c>
      <c r="I17" s="223" t="s">
        <v>895</v>
      </c>
      <c r="J17" s="287" t="s">
        <v>951</v>
      </c>
      <c r="K17" s="287">
        <f t="shared" ref="K17" si="4">H17-F17</f>
        <v>35</v>
      </c>
      <c r="L17" s="288">
        <f>(F17*-0.3)/100</f>
        <v>-1.2675000000000001</v>
      </c>
      <c r="M17" s="289">
        <f t="shared" ref="M17" si="5">(K17+L17)/F17</f>
        <v>7.9840236686390537E-2</v>
      </c>
      <c r="N17" s="287" t="s">
        <v>594</v>
      </c>
      <c r="O17" s="290">
        <v>45264</v>
      </c>
      <c r="P17" s="291"/>
      <c r="Q17" s="276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896</v>
      </c>
      <c r="G18" s="222">
        <v>34.35</v>
      </c>
      <c r="H18" s="220"/>
      <c r="I18" s="220" t="s">
        <v>897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36.4</v>
      </c>
      <c r="Q18" s="276"/>
      <c r="S18" s="37" t="s">
        <v>593</v>
      </c>
    </row>
    <row r="19" spans="1:39" ht="15" customHeight="1">
      <c r="A19" s="282">
        <v>10</v>
      </c>
      <c r="B19" s="283">
        <v>45250</v>
      </c>
      <c r="C19" s="284"/>
      <c r="D19" s="285" t="s">
        <v>490</v>
      </c>
      <c r="E19" s="286" t="s">
        <v>591</v>
      </c>
      <c r="F19" s="223">
        <v>164</v>
      </c>
      <c r="G19" s="218">
        <v>152</v>
      </c>
      <c r="H19" s="223">
        <v>174.25</v>
      </c>
      <c r="I19" s="223" t="s">
        <v>898</v>
      </c>
      <c r="J19" s="287" t="s">
        <v>962</v>
      </c>
      <c r="K19" s="287">
        <f t="shared" ref="K19" si="6">H19-F19</f>
        <v>10.25</v>
      </c>
      <c r="L19" s="288">
        <f>(F19*-0.3)/100</f>
        <v>-0.49199999999999994</v>
      </c>
      <c r="M19" s="289">
        <f t="shared" ref="M19" si="7">(K19+L19)/F19</f>
        <v>5.9500000000000004E-2</v>
      </c>
      <c r="N19" s="287" t="s">
        <v>594</v>
      </c>
      <c r="O19" s="290">
        <v>45264</v>
      </c>
      <c r="P19" s="291"/>
      <c r="Q19" s="276"/>
      <c r="S19" s="37" t="s">
        <v>593</v>
      </c>
    </row>
    <row r="20" spans="1:39" ht="15" customHeight="1">
      <c r="A20" s="225">
        <v>11</v>
      </c>
      <c r="B20" s="221">
        <v>45252</v>
      </c>
      <c r="C20" s="226"/>
      <c r="D20" s="230" t="s">
        <v>507</v>
      </c>
      <c r="E20" s="227" t="s">
        <v>591</v>
      </c>
      <c r="F20" s="220" t="s">
        <v>904</v>
      </c>
      <c r="G20" s="222">
        <v>2540</v>
      </c>
      <c r="H20" s="220"/>
      <c r="I20" s="220" t="s">
        <v>905</v>
      </c>
      <c r="J20" s="222" t="s">
        <v>592</v>
      </c>
      <c r="K20" s="222"/>
      <c r="L20" s="224"/>
      <c r="M20" s="228"/>
      <c r="N20" s="222"/>
      <c r="O20" s="229"/>
      <c r="P20" s="224">
        <f>VLOOKUP(D20,'MidCap Intra'!$B$11:$C$568,2,0)</f>
        <v>2973.2</v>
      </c>
      <c r="Q20" s="276"/>
      <c r="S20" s="37" t="s">
        <v>593</v>
      </c>
    </row>
    <row r="21" spans="1:39" ht="15" customHeight="1">
      <c r="A21" s="225">
        <v>12</v>
      </c>
      <c r="B21" s="221">
        <v>45258</v>
      </c>
      <c r="C21" s="226"/>
      <c r="D21" s="230" t="s">
        <v>168</v>
      </c>
      <c r="E21" s="227" t="s">
        <v>591</v>
      </c>
      <c r="F21" s="220" t="s">
        <v>910</v>
      </c>
      <c r="G21" s="222">
        <v>4990</v>
      </c>
      <c r="H21" s="220"/>
      <c r="I21" s="220" t="s">
        <v>869</v>
      </c>
      <c r="J21" s="222" t="s">
        <v>592</v>
      </c>
      <c r="K21" s="222"/>
      <c r="L21" s="224"/>
      <c r="M21" s="228"/>
      <c r="N21" s="222"/>
      <c r="O21" s="229"/>
      <c r="P21" s="224">
        <f>VLOOKUP(D21,'MidCap Intra'!$B$11:$C$568,2,0)</f>
        <v>5487.65</v>
      </c>
      <c r="Q21" s="276"/>
      <c r="S21" s="37" t="s">
        <v>593</v>
      </c>
    </row>
    <row r="22" spans="1:39" ht="15" customHeight="1">
      <c r="A22" s="282">
        <v>13</v>
      </c>
      <c r="B22" s="283">
        <v>45260</v>
      </c>
      <c r="C22" s="284"/>
      <c r="D22" s="285" t="s">
        <v>52</v>
      </c>
      <c r="E22" s="286" t="s">
        <v>591</v>
      </c>
      <c r="F22" s="223">
        <v>828</v>
      </c>
      <c r="G22" s="218">
        <v>780</v>
      </c>
      <c r="H22" s="223">
        <v>875</v>
      </c>
      <c r="I22" s="223" t="s">
        <v>920</v>
      </c>
      <c r="J22" s="287" t="s">
        <v>952</v>
      </c>
      <c r="K22" s="287">
        <f t="shared" ref="K22" si="8">H22-F22</f>
        <v>47</v>
      </c>
      <c r="L22" s="288">
        <f>(F22*-0.3)/100</f>
        <v>-2.484</v>
      </c>
      <c r="M22" s="289">
        <f t="shared" ref="M22" si="9">(K22+L22)/F22</f>
        <v>5.3763285024154589E-2</v>
      </c>
      <c r="N22" s="287" t="s">
        <v>594</v>
      </c>
      <c r="O22" s="290">
        <v>45264</v>
      </c>
      <c r="P22" s="291"/>
      <c r="Q22" s="276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977</v>
      </c>
      <c r="G23" s="222">
        <v>254</v>
      </c>
      <c r="H23" s="220"/>
      <c r="I23" s="220" t="s">
        <v>969</v>
      </c>
      <c r="J23" s="222" t="s">
        <v>592</v>
      </c>
      <c r="K23" s="222"/>
      <c r="L23" s="224"/>
      <c r="M23" s="228"/>
      <c r="N23" s="222"/>
      <c r="O23" s="229"/>
      <c r="P23" s="273"/>
      <c r="Q23" s="276"/>
      <c r="S23" s="37"/>
    </row>
    <row r="24" spans="1:39" ht="15" customHeight="1">
      <c r="A24" s="225"/>
      <c r="B24" s="221"/>
      <c r="C24" s="226"/>
      <c r="E24" s="227"/>
      <c r="F24" s="220"/>
      <c r="G24" s="222"/>
      <c r="H24" s="220"/>
      <c r="I24" s="220"/>
      <c r="J24" s="222"/>
      <c r="K24" s="222"/>
      <c r="L24" s="224"/>
      <c r="M24" s="228"/>
      <c r="N24" s="222"/>
      <c r="O24" s="229"/>
      <c r="P24" s="273"/>
      <c r="Q24" s="276"/>
      <c r="S24" s="37"/>
    </row>
    <row r="25" spans="1:39" ht="15" customHeight="1">
      <c r="A25" s="225"/>
      <c r="B25" s="221"/>
      <c r="C25" s="226"/>
      <c r="D25" s="230"/>
      <c r="E25" s="227"/>
      <c r="F25" s="220"/>
      <c r="G25" s="222"/>
      <c r="H25" s="220"/>
      <c r="I25" s="220"/>
      <c r="J25" s="222"/>
      <c r="K25" s="222"/>
      <c r="L25" s="224"/>
      <c r="M25" s="228"/>
      <c r="N25" s="222"/>
      <c r="O25" s="229"/>
      <c r="P25" s="224"/>
      <c r="Q25" s="276"/>
      <c r="S25" s="37"/>
    </row>
    <row r="27" spans="1:39" ht="14.25" customHeight="1">
      <c r="A27" s="103"/>
      <c r="B27" s="104"/>
      <c r="C27" s="105"/>
      <c r="D27" s="106"/>
      <c r="E27" s="107"/>
      <c r="F27" s="107"/>
      <c r="G27" s="103"/>
      <c r="H27" s="107"/>
      <c r="I27" s="108"/>
      <c r="J27" s="109"/>
      <c r="K27" s="109"/>
      <c r="L27" s="110"/>
      <c r="M27" s="111"/>
      <c r="N27" s="112"/>
      <c r="O27" s="113"/>
      <c r="P27" s="114"/>
      <c r="Q27" s="114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5" t="s">
        <v>595</v>
      </c>
      <c r="B28" s="116"/>
      <c r="C28" s="117"/>
      <c r="E28" s="118"/>
      <c r="F28" s="118"/>
      <c r="G28" s="118"/>
      <c r="H28" s="118"/>
      <c r="I28" s="118"/>
      <c r="J28" s="119"/>
      <c r="K28" s="118"/>
      <c r="L28" s="120"/>
      <c r="M28" s="55"/>
      <c r="N28" s="119"/>
      <c r="O28" s="11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21" t="s">
        <v>596</v>
      </c>
      <c r="B29" s="115"/>
      <c r="C29" s="115"/>
      <c r="D29" s="115"/>
      <c r="E29" s="37"/>
      <c r="F29" s="122" t="s">
        <v>597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598</v>
      </c>
      <c r="B30" s="115"/>
      <c r="C30" s="115"/>
      <c r="D30" s="115" t="s">
        <v>599</v>
      </c>
      <c r="E30" s="6"/>
      <c r="F30" s="122" t="s">
        <v>600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/>
      <c r="B31" s="115"/>
      <c r="C31" s="115"/>
      <c r="D31" s="115"/>
      <c r="E31" s="6"/>
      <c r="F31" s="6"/>
      <c r="G31" s="6"/>
      <c r="H31" s="6"/>
      <c r="I31" s="6"/>
      <c r="J31" s="127"/>
      <c r="K31" s="124"/>
      <c r="L31" s="124"/>
      <c r="M31" s="6"/>
      <c r="N31" s="128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237"/>
      <c r="B32" s="237"/>
      <c r="C32" s="237"/>
      <c r="D32" s="237"/>
      <c r="E32" s="238"/>
      <c r="F32" s="238"/>
      <c r="G32" s="238"/>
      <c r="H32" s="238"/>
      <c r="I32" s="238"/>
      <c r="J32" s="239"/>
      <c r="K32" s="240"/>
      <c r="L32" s="240"/>
      <c r="M32" s="238"/>
      <c r="N32" s="241"/>
      <c r="O32" s="24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4.25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5"/>
      <c r="M33" s="6"/>
      <c r="N33" s="128"/>
      <c r="O33" s="1"/>
      <c r="P33" s="37"/>
      <c r="Q33" s="37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138" t="s">
        <v>605</v>
      </c>
      <c r="B34" s="138"/>
      <c r="C34" s="138"/>
      <c r="D34" s="138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38.25" customHeight="1">
      <c r="A35" s="95" t="s">
        <v>16</v>
      </c>
      <c r="B35" s="95" t="s">
        <v>566</v>
      </c>
      <c r="C35" s="95"/>
      <c r="D35" s="96" t="s">
        <v>578</v>
      </c>
      <c r="E35" s="95" t="s">
        <v>579</v>
      </c>
      <c r="F35" s="95" t="s">
        <v>580</v>
      </c>
      <c r="G35" s="95" t="s">
        <v>601</v>
      </c>
      <c r="H35" s="95" t="s">
        <v>582</v>
      </c>
      <c r="I35" s="231" t="s">
        <v>583</v>
      </c>
      <c r="J35" s="233" t="s">
        <v>584</v>
      </c>
      <c r="K35" s="232" t="s">
        <v>606</v>
      </c>
      <c r="L35" s="97" t="s">
        <v>586</v>
      </c>
      <c r="M35" s="139" t="s">
        <v>607</v>
      </c>
      <c r="N35" s="95" t="s">
        <v>608</v>
      </c>
      <c r="O35" s="94" t="s">
        <v>588</v>
      </c>
      <c r="P35" s="96" t="s">
        <v>589</v>
      </c>
      <c r="Q35" s="280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223">
        <v>1</v>
      </c>
      <c r="B36" s="278">
        <v>45259</v>
      </c>
      <c r="C36" s="251"/>
      <c r="D36" s="251" t="s">
        <v>913</v>
      </c>
      <c r="E36" s="223" t="s">
        <v>603</v>
      </c>
      <c r="F36" s="223">
        <v>574</v>
      </c>
      <c r="G36" s="223">
        <v>566</v>
      </c>
      <c r="H36" s="223">
        <v>584.5</v>
      </c>
      <c r="I36" s="218" t="s">
        <v>914</v>
      </c>
      <c r="J36" s="303" t="s">
        <v>955</v>
      </c>
      <c r="K36" s="234">
        <f t="shared" ref="K36" si="10">H36-F36</f>
        <v>10.5</v>
      </c>
      <c r="L36" s="281">
        <f t="shared" ref="L36" si="11">(H36*N36)*0.03%</f>
        <v>227.95499999999998</v>
      </c>
      <c r="M36" s="235">
        <f t="shared" ref="M36" si="12">(K36*N36)-L36</f>
        <v>13422.045</v>
      </c>
      <c r="N36" s="234">
        <v>1300</v>
      </c>
      <c r="O36" s="102" t="s">
        <v>594</v>
      </c>
      <c r="P36" s="236">
        <v>45264</v>
      </c>
      <c r="Q36" s="274"/>
      <c r="R36" s="140"/>
      <c r="S36" s="55" t="s">
        <v>950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23">
        <v>2</v>
      </c>
      <c r="B37" s="278">
        <v>45259</v>
      </c>
      <c r="C37" s="251"/>
      <c r="D37" s="251" t="s">
        <v>915</v>
      </c>
      <c r="E37" s="223" t="s">
        <v>603</v>
      </c>
      <c r="F37" s="223">
        <v>839.5</v>
      </c>
      <c r="G37" s="223">
        <v>826.5</v>
      </c>
      <c r="H37" s="223">
        <v>885</v>
      </c>
      <c r="I37" s="218" t="s">
        <v>916</v>
      </c>
      <c r="J37" s="303" t="s">
        <v>953</v>
      </c>
      <c r="K37" s="234">
        <f t="shared" ref="K37" si="13">H37-F37</f>
        <v>45.5</v>
      </c>
      <c r="L37" s="281">
        <f t="shared" ref="L37" si="14">(H37*N37)*0.03%</f>
        <v>212.39999999999998</v>
      </c>
      <c r="M37" s="235">
        <f t="shared" ref="M37" si="15">(K37*N37)-L37</f>
        <v>36187.599999999999</v>
      </c>
      <c r="N37" s="234">
        <v>800</v>
      </c>
      <c r="O37" s="102" t="s">
        <v>594</v>
      </c>
      <c r="P37" s="236">
        <v>45264</v>
      </c>
      <c r="Q37" s="274"/>
      <c r="R37" s="140"/>
      <c r="S37" s="55" t="s">
        <v>593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23">
        <v>3</v>
      </c>
      <c r="B38" s="278">
        <v>45260</v>
      </c>
      <c r="C38" s="251"/>
      <c r="D38" s="251" t="s">
        <v>921</v>
      </c>
      <c r="E38" s="223" t="s">
        <v>603</v>
      </c>
      <c r="F38" s="223">
        <v>20230</v>
      </c>
      <c r="G38" s="223">
        <v>20100</v>
      </c>
      <c r="H38" s="223">
        <v>20335</v>
      </c>
      <c r="I38" s="218" t="s">
        <v>922</v>
      </c>
      <c r="J38" s="303" t="s">
        <v>940</v>
      </c>
      <c r="K38" s="234">
        <f t="shared" ref="K38" si="16">H38-F38</f>
        <v>105</v>
      </c>
      <c r="L38" s="281">
        <f t="shared" ref="L38" si="17">(H38*N38)*0.03%</f>
        <v>305.02499999999998</v>
      </c>
      <c r="M38" s="235">
        <f t="shared" ref="M38" si="18">(K38*N38)-L38</f>
        <v>4944.9750000000004</v>
      </c>
      <c r="N38" s="234">
        <v>50</v>
      </c>
      <c r="O38" s="102" t="s">
        <v>594</v>
      </c>
      <c r="P38" s="236">
        <v>45262</v>
      </c>
      <c r="Q38" s="274"/>
      <c r="R38" s="140"/>
      <c r="S38" s="55" t="s">
        <v>593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4</v>
      </c>
      <c r="B39" s="278">
        <v>45260</v>
      </c>
      <c r="C39" s="251"/>
      <c r="D39" s="251" t="s">
        <v>918</v>
      </c>
      <c r="E39" s="223" t="s">
        <v>603</v>
      </c>
      <c r="F39" s="223">
        <v>210</v>
      </c>
      <c r="G39" s="223">
        <v>207</v>
      </c>
      <c r="H39" s="223">
        <v>213.2</v>
      </c>
      <c r="I39" s="218" t="s">
        <v>919</v>
      </c>
      <c r="J39" s="303" t="s">
        <v>943</v>
      </c>
      <c r="K39" s="234">
        <f t="shared" ref="K39" si="19">H39-F39</f>
        <v>3.1999999999999886</v>
      </c>
      <c r="L39" s="281">
        <f t="shared" ref="L39" si="20">(H39*N39)*0.03%</f>
        <v>230.25599999999997</v>
      </c>
      <c r="M39" s="235">
        <f t="shared" ref="M39" si="21">(K39*N39)-L39</f>
        <v>11289.743999999961</v>
      </c>
      <c r="N39" s="234">
        <v>3600</v>
      </c>
      <c r="O39" s="102" t="s">
        <v>594</v>
      </c>
      <c r="P39" s="236">
        <v>45262</v>
      </c>
      <c r="Q39" s="274"/>
      <c r="R39" s="140"/>
      <c r="S39" s="55" t="s">
        <v>950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5</v>
      </c>
      <c r="B40" s="278">
        <v>45262</v>
      </c>
      <c r="C40" s="251"/>
      <c r="D40" s="251" t="s">
        <v>944</v>
      </c>
      <c r="E40" s="223" t="s">
        <v>603</v>
      </c>
      <c r="F40" s="223">
        <v>556</v>
      </c>
      <c r="G40" s="223">
        <v>548</v>
      </c>
      <c r="H40" s="223">
        <v>565.5</v>
      </c>
      <c r="I40" s="218" t="s">
        <v>945</v>
      </c>
      <c r="J40" s="303" t="s">
        <v>954</v>
      </c>
      <c r="K40" s="234">
        <f t="shared" ref="K40" si="22">H40-F40</f>
        <v>9.5</v>
      </c>
      <c r="L40" s="281">
        <f t="shared" ref="L40" si="23">(H40*N40)*0.03%</f>
        <v>212.06249999999997</v>
      </c>
      <c r="M40" s="235">
        <f t="shared" ref="M40" si="24">(K40*N40)-L40</f>
        <v>11662.9375</v>
      </c>
      <c r="N40" s="234">
        <v>1250</v>
      </c>
      <c r="O40" s="102" t="s">
        <v>594</v>
      </c>
      <c r="P40" s="236">
        <v>45264</v>
      </c>
      <c r="Q40" s="274"/>
      <c r="R40" s="140"/>
      <c r="S40" s="55" t="s">
        <v>785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6</v>
      </c>
      <c r="B41" s="278">
        <v>45232</v>
      </c>
      <c r="C41" s="251"/>
      <c r="D41" s="251" t="s">
        <v>946</v>
      </c>
      <c r="E41" s="223" t="s">
        <v>603</v>
      </c>
      <c r="F41" s="223">
        <v>23825</v>
      </c>
      <c r="G41" s="223">
        <v>23550</v>
      </c>
      <c r="H41" s="223">
        <v>24075</v>
      </c>
      <c r="I41" s="218" t="s">
        <v>947</v>
      </c>
      <c r="J41" s="303" t="s">
        <v>971</v>
      </c>
      <c r="K41" s="234">
        <f t="shared" ref="K41:K42" si="25">H41-F41</f>
        <v>250</v>
      </c>
      <c r="L41" s="281">
        <f t="shared" ref="L41:L42" si="26">(H41*N41)*0.03%</f>
        <v>288.89999999999998</v>
      </c>
      <c r="M41" s="235">
        <f t="shared" ref="M41:M42" si="27">(K41*N41)-L41</f>
        <v>9711.1</v>
      </c>
      <c r="N41" s="234">
        <v>40</v>
      </c>
      <c r="O41" s="102" t="s">
        <v>594</v>
      </c>
      <c r="P41" s="236">
        <v>45264</v>
      </c>
      <c r="Q41" s="274"/>
      <c r="R41" s="140"/>
      <c r="S41" s="55" t="s">
        <v>950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7</v>
      </c>
      <c r="B42" s="278">
        <v>45264</v>
      </c>
      <c r="C42" s="251"/>
      <c r="D42" s="251" t="s">
        <v>956</v>
      </c>
      <c r="E42" s="223" t="s">
        <v>603</v>
      </c>
      <c r="F42" s="223">
        <v>1162.5</v>
      </c>
      <c r="G42" s="223">
        <v>1143</v>
      </c>
      <c r="H42" s="223">
        <v>1185</v>
      </c>
      <c r="I42" s="218" t="s">
        <v>957</v>
      </c>
      <c r="J42" s="303" t="s">
        <v>980</v>
      </c>
      <c r="K42" s="234">
        <f t="shared" si="25"/>
        <v>22.5</v>
      </c>
      <c r="L42" s="281">
        <f t="shared" si="26"/>
        <v>177.74999999999997</v>
      </c>
      <c r="M42" s="235">
        <f t="shared" si="27"/>
        <v>11072.25</v>
      </c>
      <c r="N42" s="234">
        <v>500</v>
      </c>
      <c r="O42" s="102" t="s">
        <v>594</v>
      </c>
      <c r="P42" s="236">
        <v>45265</v>
      </c>
      <c r="Q42" s="274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15">
        <v>8</v>
      </c>
      <c r="B43" s="316">
        <v>45264</v>
      </c>
      <c r="C43" s="317"/>
      <c r="D43" s="317" t="s">
        <v>958</v>
      </c>
      <c r="E43" s="315" t="s">
        <v>603</v>
      </c>
      <c r="F43" s="315">
        <v>5645</v>
      </c>
      <c r="G43" s="315">
        <v>5550</v>
      </c>
      <c r="H43" s="315">
        <v>5610</v>
      </c>
      <c r="I43" s="318" t="s">
        <v>959</v>
      </c>
      <c r="J43" s="326" t="s">
        <v>981</v>
      </c>
      <c r="K43" s="310">
        <f t="shared" ref="K43" si="28">H43-F43</f>
        <v>-35</v>
      </c>
      <c r="L43" s="327">
        <f t="shared" ref="L43" si="29">(H43*N43)*0.03%</f>
        <v>210.37499999999997</v>
      </c>
      <c r="M43" s="312">
        <f t="shared" ref="M43" si="30">(K43*N43)-L43</f>
        <v>-4585.375</v>
      </c>
      <c r="N43" s="310">
        <v>125</v>
      </c>
      <c r="O43" s="313" t="s">
        <v>594</v>
      </c>
      <c r="P43" s="314">
        <v>45265</v>
      </c>
      <c r="Q43" s="274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9</v>
      </c>
      <c r="B44" s="278">
        <v>45264</v>
      </c>
      <c r="C44" s="251"/>
      <c r="D44" s="251" t="s">
        <v>946</v>
      </c>
      <c r="E44" s="223" t="s">
        <v>603</v>
      </c>
      <c r="F44" s="223">
        <v>23575</v>
      </c>
      <c r="G44" s="223">
        <v>23300</v>
      </c>
      <c r="H44" s="223">
        <v>23775</v>
      </c>
      <c r="I44" s="218" t="s">
        <v>960</v>
      </c>
      <c r="J44" s="303" t="s">
        <v>978</v>
      </c>
      <c r="K44" s="234">
        <f t="shared" ref="K44" si="31">H44-F44</f>
        <v>200</v>
      </c>
      <c r="L44" s="281">
        <f t="shared" ref="L44" si="32">(H44*N44)*0.03%</f>
        <v>285.29999999999995</v>
      </c>
      <c r="M44" s="235">
        <f t="shared" ref="M44" si="33">(K44*N44)-L44</f>
        <v>7714.7</v>
      </c>
      <c r="N44" s="234">
        <v>40</v>
      </c>
      <c r="O44" s="102" t="s">
        <v>594</v>
      </c>
      <c r="P44" s="236">
        <v>45265</v>
      </c>
      <c r="Q44" s="274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0">
        <v>10</v>
      </c>
      <c r="B45" s="292">
        <v>45265</v>
      </c>
      <c r="C45" s="275"/>
      <c r="D45" s="275" t="s">
        <v>946</v>
      </c>
      <c r="E45" s="220" t="s">
        <v>603</v>
      </c>
      <c r="F45" s="220" t="s">
        <v>984</v>
      </c>
      <c r="G45" s="220">
        <v>23100</v>
      </c>
      <c r="H45" s="220"/>
      <c r="I45" s="222" t="s">
        <v>985</v>
      </c>
      <c r="J45" s="219" t="s">
        <v>592</v>
      </c>
      <c r="K45" s="98"/>
      <c r="L45" s="293"/>
      <c r="M45" s="277"/>
      <c r="N45" s="98"/>
      <c r="O45" s="100"/>
      <c r="P45" s="294"/>
      <c r="Q45" s="274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0">
        <v>11</v>
      </c>
      <c r="B46" s="292">
        <v>45204</v>
      </c>
      <c r="C46" s="275"/>
      <c r="D46" s="275" t="s">
        <v>986</v>
      </c>
      <c r="E46" s="220" t="s">
        <v>603</v>
      </c>
      <c r="F46" s="220" t="s">
        <v>987</v>
      </c>
      <c r="G46" s="220">
        <v>2205</v>
      </c>
      <c r="H46" s="220"/>
      <c r="I46" s="222" t="s">
        <v>988</v>
      </c>
      <c r="J46" s="219" t="s">
        <v>592</v>
      </c>
      <c r="K46" s="98"/>
      <c r="L46" s="293"/>
      <c r="M46" s="277"/>
      <c r="N46" s="98"/>
      <c r="O46" s="100"/>
      <c r="P46" s="294"/>
      <c r="Q46" s="274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0"/>
      <c r="B47" s="292"/>
      <c r="C47" s="275"/>
      <c r="D47" s="275"/>
      <c r="E47" s="220"/>
      <c r="F47" s="220"/>
      <c r="G47" s="220"/>
      <c r="H47" s="220"/>
      <c r="I47" s="222"/>
      <c r="J47" s="219"/>
      <c r="K47" s="98"/>
      <c r="L47" s="293"/>
      <c r="M47" s="277"/>
      <c r="N47" s="98"/>
      <c r="O47" s="100"/>
      <c r="P47" s="294"/>
      <c r="Q47" s="274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0"/>
      <c r="B48" s="292"/>
      <c r="C48" s="275"/>
      <c r="D48" s="275"/>
      <c r="E48" s="220"/>
      <c r="F48" s="220"/>
      <c r="G48" s="220"/>
      <c r="H48" s="220"/>
      <c r="I48" s="222"/>
      <c r="J48" s="219"/>
      <c r="K48" s="98"/>
      <c r="L48" s="293"/>
      <c r="M48" s="277"/>
      <c r="N48" s="98"/>
      <c r="O48" s="100"/>
      <c r="P48" s="294"/>
      <c r="Q48" s="274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50" spans="1:39" ht="12.75" customHeight="1">
      <c r="A50" s="141"/>
      <c r="B50" s="144"/>
      <c r="C50" s="140"/>
      <c r="D50" s="140"/>
      <c r="E50" s="141"/>
      <c r="F50" s="141"/>
      <c r="G50" s="141"/>
      <c r="H50" s="145"/>
      <c r="I50" s="145"/>
      <c r="J50" s="145"/>
      <c r="K50" s="140"/>
      <c r="L50" s="141"/>
      <c r="M50" s="141"/>
      <c r="N50" s="141"/>
      <c r="O50" s="145"/>
      <c r="P50" s="145"/>
      <c r="Q50" s="145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>
      <c r="A51" s="146" t="s">
        <v>609</v>
      </c>
      <c r="B51" s="146"/>
      <c r="C51" s="146"/>
      <c r="D51" s="146"/>
      <c r="E51" s="147"/>
      <c r="F51" s="108"/>
      <c r="G51" s="108"/>
      <c r="H51" s="108"/>
      <c r="I51" s="108"/>
      <c r="J51" s="1"/>
      <c r="K51" s="6"/>
      <c r="L51" s="6"/>
      <c r="M51" s="6"/>
      <c r="N51" s="1"/>
      <c r="O51" s="1"/>
      <c r="P51" s="37"/>
      <c r="Q51" s="37"/>
      <c r="R51" s="37"/>
      <c r="S51" s="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37"/>
      <c r="AH51" s="37"/>
      <c r="AI51" s="37"/>
      <c r="AJ51" s="37"/>
      <c r="AK51" s="37"/>
      <c r="AL51" s="37"/>
      <c r="AM51" s="37"/>
    </row>
    <row r="52" spans="1:39" ht="38.25">
      <c r="A52" s="95" t="s">
        <v>16</v>
      </c>
      <c r="B52" s="95" t="s">
        <v>566</v>
      </c>
      <c r="C52" s="95"/>
      <c r="D52" s="96" t="s">
        <v>578</v>
      </c>
      <c r="E52" s="95" t="s">
        <v>579</v>
      </c>
      <c r="F52" s="95" t="s">
        <v>580</v>
      </c>
      <c r="G52" s="95" t="s">
        <v>601</v>
      </c>
      <c r="H52" s="95" t="s">
        <v>582</v>
      </c>
      <c r="I52" s="95" t="s">
        <v>583</v>
      </c>
      <c r="J52" s="94" t="s">
        <v>584</v>
      </c>
      <c r="K52" s="94" t="s">
        <v>610</v>
      </c>
      <c r="L52" s="97" t="s">
        <v>586</v>
      </c>
      <c r="M52" s="139" t="s">
        <v>607</v>
      </c>
      <c r="N52" s="95" t="s">
        <v>608</v>
      </c>
      <c r="O52" s="95" t="s">
        <v>588</v>
      </c>
      <c r="P52" s="96" t="s">
        <v>589</v>
      </c>
      <c r="Q52" s="279"/>
      <c r="R52" s="37"/>
      <c r="S52" s="6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37"/>
      <c r="AH52" s="37"/>
      <c r="AI52" s="37"/>
      <c r="AJ52" s="37"/>
      <c r="AK52" s="37"/>
      <c r="AL52" s="37"/>
      <c r="AM52" s="37"/>
    </row>
    <row r="53" spans="1:39" ht="12.75" customHeight="1">
      <c r="A53" s="315">
        <v>1</v>
      </c>
      <c r="B53" s="316">
        <v>45262</v>
      </c>
      <c r="C53" s="317"/>
      <c r="D53" s="317" t="s">
        <v>941</v>
      </c>
      <c r="E53" s="315" t="s">
        <v>603</v>
      </c>
      <c r="F53" s="315">
        <v>190</v>
      </c>
      <c r="G53" s="315">
        <v>90</v>
      </c>
      <c r="H53" s="315">
        <v>35</v>
      </c>
      <c r="I53" s="318" t="s">
        <v>942</v>
      </c>
      <c r="J53" s="320" t="s">
        <v>961</v>
      </c>
      <c r="K53" s="319">
        <f>H53-F53</f>
        <v>-155</v>
      </c>
      <c r="L53" s="311">
        <v>50</v>
      </c>
      <c r="M53" s="312">
        <f t="shared" ref="M53" si="34">(K53*N53)-L53</f>
        <v>-2375</v>
      </c>
      <c r="N53" s="310">
        <v>15</v>
      </c>
      <c r="O53" s="313" t="s">
        <v>604</v>
      </c>
      <c r="P53" s="314">
        <v>45264</v>
      </c>
      <c r="Q53" s="274"/>
      <c r="R53" s="140"/>
      <c r="S53" s="55" t="s">
        <v>593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40">
        <v>2</v>
      </c>
      <c r="B54" s="360">
        <v>45264</v>
      </c>
      <c r="C54" s="317"/>
      <c r="D54" s="317" t="s">
        <v>963</v>
      </c>
      <c r="E54" s="315" t="s">
        <v>967</v>
      </c>
      <c r="F54" s="315">
        <v>67</v>
      </c>
      <c r="G54" s="324"/>
      <c r="H54" s="315">
        <v>52</v>
      </c>
      <c r="I54" s="318"/>
      <c r="J54" s="344" t="s">
        <v>989</v>
      </c>
      <c r="K54" s="319">
        <f>F54-H54</f>
        <v>15</v>
      </c>
      <c r="L54" s="311">
        <v>50</v>
      </c>
      <c r="M54" s="350">
        <v>-4100</v>
      </c>
      <c r="N54" s="310">
        <v>50</v>
      </c>
      <c r="O54" s="356" t="s">
        <v>604</v>
      </c>
      <c r="P54" s="352">
        <v>45265</v>
      </c>
      <c r="Q54" s="274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41"/>
      <c r="B55" s="361"/>
      <c r="C55" s="317"/>
      <c r="D55" s="317" t="s">
        <v>964</v>
      </c>
      <c r="E55" s="315" t="s">
        <v>967</v>
      </c>
      <c r="F55" s="315">
        <v>87</v>
      </c>
      <c r="G55" s="324"/>
      <c r="H55" s="315">
        <v>182</v>
      </c>
      <c r="I55" s="318"/>
      <c r="J55" s="345"/>
      <c r="K55" s="319">
        <f>F55-H55</f>
        <v>-95</v>
      </c>
      <c r="L55" s="311">
        <v>50</v>
      </c>
      <c r="M55" s="351"/>
      <c r="N55" s="310">
        <v>50</v>
      </c>
      <c r="O55" s="357"/>
      <c r="P55" s="353"/>
      <c r="Q55" s="274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42">
        <v>3</v>
      </c>
      <c r="B56" s="362">
        <v>45264</v>
      </c>
      <c r="C56" s="251"/>
      <c r="D56" s="251" t="s">
        <v>965</v>
      </c>
      <c r="E56" s="223" t="s">
        <v>967</v>
      </c>
      <c r="F56" s="223">
        <v>37</v>
      </c>
      <c r="G56" s="325"/>
      <c r="H56" s="223">
        <v>6.5</v>
      </c>
      <c r="I56" s="218"/>
      <c r="J56" s="346" t="s">
        <v>973</v>
      </c>
      <c r="K56" s="322">
        <f>F56-H56</f>
        <v>30.5</v>
      </c>
      <c r="L56" s="323">
        <v>50</v>
      </c>
      <c r="M56" s="348">
        <v>620</v>
      </c>
      <c r="N56" s="234">
        <v>40</v>
      </c>
      <c r="O56" s="358" t="s">
        <v>594</v>
      </c>
      <c r="P56" s="354">
        <v>45265</v>
      </c>
      <c r="Q56" s="274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43"/>
      <c r="B57" s="363"/>
      <c r="C57" s="251"/>
      <c r="D57" s="251" t="s">
        <v>966</v>
      </c>
      <c r="E57" s="223" t="s">
        <v>967</v>
      </c>
      <c r="F57" s="223">
        <v>45</v>
      </c>
      <c r="G57" s="325"/>
      <c r="H57" s="223">
        <v>57.5</v>
      </c>
      <c r="I57" s="218"/>
      <c r="J57" s="347"/>
      <c r="K57" s="322">
        <f>F57-H57</f>
        <v>-12.5</v>
      </c>
      <c r="L57" s="323">
        <v>50</v>
      </c>
      <c r="M57" s="349"/>
      <c r="N57" s="234">
        <v>40</v>
      </c>
      <c r="O57" s="359"/>
      <c r="P57" s="355"/>
      <c r="Q57" s="274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3">
        <v>4</v>
      </c>
      <c r="B58" s="278">
        <v>45264</v>
      </c>
      <c r="C58" s="251"/>
      <c r="D58" s="251" t="s">
        <v>968</v>
      </c>
      <c r="E58" s="223" t="s">
        <v>603</v>
      </c>
      <c r="F58" s="223">
        <v>300</v>
      </c>
      <c r="G58" s="223">
        <v>190</v>
      </c>
      <c r="H58" s="223">
        <v>470</v>
      </c>
      <c r="I58" s="218" t="s">
        <v>970</v>
      </c>
      <c r="J58" s="321" t="s">
        <v>820</v>
      </c>
      <c r="K58" s="322">
        <f>H58-F58</f>
        <v>170</v>
      </c>
      <c r="L58" s="323">
        <v>50</v>
      </c>
      <c r="M58" s="235">
        <f t="shared" ref="M58" si="35">(K58*N58)-L58</f>
        <v>2500</v>
      </c>
      <c r="N58" s="234">
        <v>15</v>
      </c>
      <c r="O58" s="102" t="s">
        <v>594</v>
      </c>
      <c r="P58" s="236">
        <v>45265</v>
      </c>
      <c r="Q58" s="274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0">
        <v>5</v>
      </c>
      <c r="B59" s="292">
        <v>45265</v>
      </c>
      <c r="C59" s="275"/>
      <c r="D59" s="275" t="s">
        <v>974</v>
      </c>
      <c r="E59" s="220" t="s">
        <v>603</v>
      </c>
      <c r="F59" s="220" t="s">
        <v>975</v>
      </c>
      <c r="G59" s="220">
        <v>0</v>
      </c>
      <c r="H59" s="220"/>
      <c r="I59" s="222" t="s">
        <v>976</v>
      </c>
      <c r="J59" s="222" t="s">
        <v>592</v>
      </c>
      <c r="K59" s="220"/>
      <c r="L59" s="295"/>
      <c r="M59" s="297"/>
      <c r="N59" s="220"/>
      <c r="O59" s="222"/>
      <c r="P59" s="292"/>
      <c r="Q59" s="274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23">
        <v>6</v>
      </c>
      <c r="B60" s="278">
        <v>45265</v>
      </c>
      <c r="C60" s="251"/>
      <c r="D60" s="251" t="s">
        <v>982</v>
      </c>
      <c r="E60" s="223" t="s">
        <v>603</v>
      </c>
      <c r="F60" s="223">
        <v>54</v>
      </c>
      <c r="G60" s="223">
        <v>18</v>
      </c>
      <c r="H60" s="223">
        <v>79</v>
      </c>
      <c r="I60" s="218" t="s">
        <v>983</v>
      </c>
      <c r="J60" s="321" t="s">
        <v>761</v>
      </c>
      <c r="K60" s="322">
        <f>H60-F60</f>
        <v>25</v>
      </c>
      <c r="L60" s="323">
        <v>50</v>
      </c>
      <c r="M60" s="235">
        <f t="shared" ref="M60" si="36">(K60*N60)-L60</f>
        <v>1200</v>
      </c>
      <c r="N60" s="234">
        <v>50</v>
      </c>
      <c r="O60" s="102" t="s">
        <v>594</v>
      </c>
      <c r="P60" s="236">
        <v>45265</v>
      </c>
      <c r="Q60" s="274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20"/>
      <c r="B61" s="292"/>
      <c r="C61" s="275"/>
      <c r="D61" s="275"/>
      <c r="E61" s="220"/>
      <c r="F61" s="220"/>
      <c r="G61" s="220"/>
      <c r="H61" s="220"/>
      <c r="I61" s="222"/>
      <c r="J61" s="222"/>
      <c r="K61" s="220"/>
      <c r="L61" s="295"/>
      <c r="M61" s="297"/>
      <c r="N61" s="220"/>
      <c r="O61" s="222"/>
      <c r="P61" s="292"/>
      <c r="Q61" s="274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38.25" customHeight="1">
      <c r="A62" s="93" t="s">
        <v>615</v>
      </c>
      <c r="B62" s="148"/>
      <c r="C62" s="148"/>
      <c r="D62" s="149"/>
      <c r="E62" s="129"/>
      <c r="F62" s="6"/>
      <c r="G62" s="6"/>
      <c r="H62" s="130"/>
      <c r="I62" s="150"/>
      <c r="J62" s="1"/>
      <c r="K62" s="6"/>
      <c r="L62" s="6"/>
      <c r="M62" s="6"/>
      <c r="N62" s="1"/>
      <c r="O62" s="1"/>
      <c r="R62" s="1"/>
      <c r="S62" s="6"/>
      <c r="T62" s="1"/>
      <c r="U62" s="1"/>
      <c r="V62" s="1"/>
      <c r="W62" s="1"/>
      <c r="X62" s="1"/>
      <c r="Y62" s="6"/>
      <c r="Z62" s="1"/>
      <c r="AA62" s="1"/>
      <c r="AB62" s="1"/>
      <c r="AC62" s="1"/>
      <c r="AD62" s="1"/>
      <c r="AE62" s="6"/>
      <c r="AF62" s="1"/>
      <c r="AG62" s="1"/>
      <c r="AH62" s="1"/>
      <c r="AI62" s="1"/>
      <c r="AJ62" s="1"/>
      <c r="AK62" s="6"/>
      <c r="AL62" s="1"/>
    </row>
    <row r="63" spans="1:39" ht="38.25">
      <c r="A63" s="94" t="s">
        <v>16</v>
      </c>
      <c r="B63" s="95" t="s">
        <v>566</v>
      </c>
      <c r="C63" s="95"/>
      <c r="D63" s="96" t="s">
        <v>578</v>
      </c>
      <c r="E63" s="95" t="s">
        <v>579</v>
      </c>
      <c r="F63" s="95" t="s">
        <v>580</v>
      </c>
      <c r="G63" s="95" t="s">
        <v>581</v>
      </c>
      <c r="H63" s="95" t="s">
        <v>582</v>
      </c>
      <c r="I63" s="95" t="s">
        <v>583</v>
      </c>
      <c r="J63" s="94" t="s">
        <v>584</v>
      </c>
      <c r="K63" s="133" t="s">
        <v>602</v>
      </c>
      <c r="L63" s="134" t="s">
        <v>586</v>
      </c>
      <c r="M63" s="97" t="s">
        <v>587</v>
      </c>
      <c r="N63" s="95" t="s">
        <v>588</v>
      </c>
      <c r="O63" s="96" t="s">
        <v>589</v>
      </c>
      <c r="P63" s="231" t="s">
        <v>590</v>
      </c>
      <c r="Q63" s="233" t="s">
        <v>881</v>
      </c>
      <c r="R63" s="37"/>
      <c r="S63" s="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 ht="14.25" customHeight="1">
      <c r="A64" s="98">
        <v>1</v>
      </c>
      <c r="B64" s="99">
        <v>45252</v>
      </c>
      <c r="C64" s="143"/>
      <c r="D64" s="143" t="s">
        <v>901</v>
      </c>
      <c r="E64" s="98" t="s">
        <v>591</v>
      </c>
      <c r="F64" s="98" t="s">
        <v>902</v>
      </c>
      <c r="G64" s="98">
        <v>2480</v>
      </c>
      <c r="H64" s="98"/>
      <c r="I64" s="98" t="s">
        <v>903</v>
      </c>
      <c r="J64" s="100" t="s">
        <v>592</v>
      </c>
      <c r="K64" s="100"/>
      <c r="L64" s="101"/>
      <c r="M64" s="299"/>
      <c r="N64" s="296"/>
      <c r="O64" s="300"/>
      <c r="P64" s="301"/>
      <c r="Q64" s="221"/>
      <c r="R64" s="37"/>
      <c r="S64" s="37" t="s">
        <v>593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  <row r="65" spans="1:39" ht="14.25" customHeight="1">
      <c r="A65" s="98">
        <v>2</v>
      </c>
      <c r="B65" s="99">
        <v>45262</v>
      </c>
      <c r="C65" s="143"/>
      <c r="D65" s="143" t="s">
        <v>406</v>
      </c>
      <c r="E65" s="98" t="s">
        <v>591</v>
      </c>
      <c r="F65" s="98" t="s">
        <v>948</v>
      </c>
      <c r="G65" s="98">
        <v>477</v>
      </c>
      <c r="H65" s="98"/>
      <c r="I65" s="98" t="s">
        <v>949</v>
      </c>
      <c r="J65" s="100" t="s">
        <v>592</v>
      </c>
      <c r="K65" s="100"/>
      <c r="L65" s="298"/>
      <c r="M65" s="228"/>
      <c r="N65" s="222"/>
      <c r="O65" s="229"/>
      <c r="P65" s="221"/>
      <c r="Q65" s="221"/>
      <c r="R65" s="37"/>
      <c r="S65" s="37" t="s">
        <v>593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</row>
    <row r="66" spans="1:39" ht="14.25" customHeight="1">
      <c r="A66" s="98"/>
      <c r="B66" s="99"/>
      <c r="C66" s="143"/>
      <c r="D66" s="143"/>
      <c r="E66" s="98"/>
      <c r="F66" s="98"/>
      <c r="G66" s="98"/>
      <c r="H66" s="98"/>
      <c r="I66" s="98"/>
      <c r="J66" s="100"/>
      <c r="K66" s="100"/>
      <c r="L66" s="298"/>
      <c r="M66" s="228"/>
      <c r="N66" s="222"/>
      <c r="O66" s="229"/>
      <c r="P66" s="221"/>
      <c r="Q66" s="221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2.75" customHeight="1">
      <c r="A67" s="98"/>
      <c r="B67" s="99"/>
      <c r="C67" s="143"/>
      <c r="D67" s="143"/>
      <c r="E67" s="98"/>
      <c r="F67" s="98"/>
      <c r="G67" s="98"/>
      <c r="H67" s="98"/>
      <c r="I67" s="98"/>
      <c r="J67" s="100"/>
      <c r="K67" s="100"/>
      <c r="L67" s="298"/>
      <c r="M67" s="302"/>
      <c r="N67" s="222"/>
      <c r="O67" s="222"/>
      <c r="P67" s="221"/>
      <c r="Q67" s="221"/>
      <c r="S67" s="6"/>
      <c r="T67" s="1"/>
      <c r="U67" s="1"/>
      <c r="V67" s="1"/>
      <c r="W67" s="1"/>
      <c r="X67" s="1"/>
      <c r="Y67" s="1"/>
      <c r="Z67" s="1"/>
    </row>
    <row r="68" spans="1:39" ht="12.75" customHeight="1">
      <c r="A68" s="115" t="s">
        <v>595</v>
      </c>
      <c r="B68" s="115"/>
      <c r="C68" s="115"/>
      <c r="D68" s="115"/>
      <c r="E68" s="37"/>
      <c r="F68" s="122" t="s">
        <v>597</v>
      </c>
      <c r="G68" s="55"/>
      <c r="H68" s="55"/>
      <c r="I68" s="55"/>
      <c r="J68" s="6"/>
      <c r="K68" s="135"/>
      <c r="L68" s="136"/>
      <c r="M68" s="6"/>
      <c r="N68" s="105"/>
      <c r="O68" s="151"/>
      <c r="P68" s="1"/>
      <c r="Q68" s="242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39" ht="12.75" customHeight="1">
      <c r="A69" s="121" t="s">
        <v>596</v>
      </c>
      <c r="B69" s="115"/>
      <c r="C69" s="115"/>
      <c r="D69" s="115"/>
      <c r="E69" s="6"/>
      <c r="F69" s="122" t="s">
        <v>600</v>
      </c>
      <c r="G69" s="6"/>
      <c r="H69" s="6" t="s">
        <v>617</v>
      </c>
      <c r="I69" s="6"/>
      <c r="J69" s="1"/>
      <c r="K69" s="6"/>
      <c r="L69" s="6"/>
      <c r="M69" s="6"/>
      <c r="N69" s="1"/>
      <c r="O69" s="1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39" ht="12.75" customHeight="1">
      <c r="A70" s="121"/>
      <c r="B70" s="115"/>
      <c r="C70" s="115"/>
      <c r="D70" s="115"/>
      <c r="E70" s="6"/>
      <c r="F70" s="122"/>
      <c r="G70" s="6"/>
      <c r="H70" s="6"/>
      <c r="I70" s="6"/>
      <c r="J70" s="1"/>
      <c r="K70" s="6"/>
      <c r="L70" s="6"/>
      <c r="M70" s="6"/>
      <c r="N70" s="1"/>
      <c r="O70" s="1"/>
      <c r="R70" s="1"/>
      <c r="S70" s="55"/>
      <c r="T70" s="1"/>
      <c r="U70" s="1"/>
      <c r="V70" s="1"/>
      <c r="W70" s="1"/>
      <c r="X70" s="1"/>
      <c r="Y70" s="1"/>
      <c r="Z70" s="1"/>
      <c r="AA70" s="1"/>
    </row>
    <row r="71" spans="1:39" ht="12.75" customHeight="1">
      <c r="A71" s="121"/>
      <c r="B71" s="115"/>
      <c r="C71" s="115"/>
      <c r="D71" s="115"/>
      <c r="E71" s="6"/>
      <c r="F71" s="122"/>
      <c r="G71" s="55"/>
      <c r="H71" s="37"/>
      <c r="I71" s="55"/>
      <c r="J71" s="6"/>
      <c r="K71" s="135"/>
      <c r="L71" s="136"/>
      <c r="M71" s="6"/>
      <c r="N71" s="105"/>
      <c r="O71" s="137"/>
      <c r="P71" s="1"/>
      <c r="Q71" s="242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39" ht="12.75" customHeight="1">
      <c r="A72" s="121"/>
      <c r="B72" s="115"/>
      <c r="C72" s="115"/>
      <c r="D72" s="115"/>
      <c r="E72" s="6"/>
      <c r="F72" s="122"/>
      <c r="G72" s="55"/>
      <c r="H72" s="37"/>
      <c r="I72" s="55"/>
      <c r="J72" s="6"/>
      <c r="K72" s="135"/>
      <c r="L72" s="136"/>
      <c r="M72" s="6"/>
      <c r="N72" s="105"/>
      <c r="O72" s="137"/>
      <c r="P72" s="1"/>
      <c r="Q72" s="242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39" ht="12.75" customHeight="1">
      <c r="A73" s="121"/>
      <c r="B73" s="115"/>
      <c r="C73" s="115"/>
      <c r="D73" s="115"/>
      <c r="E73" s="6"/>
      <c r="F73" s="122"/>
      <c r="G73" s="55"/>
      <c r="H73" s="37"/>
      <c r="I73" s="55"/>
      <c r="J73" s="6"/>
      <c r="K73" s="135"/>
      <c r="L73" s="136"/>
      <c r="M73" s="6"/>
      <c r="N73" s="105"/>
      <c r="O73" s="137"/>
      <c r="P73" s="1"/>
      <c r="Q73" s="242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39" ht="12.75" customHeight="1">
      <c r="A74" s="121"/>
      <c r="B74" s="115"/>
      <c r="C74" s="115"/>
      <c r="D74" s="115"/>
      <c r="E74" s="6"/>
      <c r="F74" s="122"/>
      <c r="G74" s="55"/>
      <c r="H74" s="37"/>
      <c r="I74" s="55"/>
      <c r="J74" s="6"/>
      <c r="K74" s="135"/>
      <c r="L74" s="136"/>
      <c r="M74" s="6"/>
      <c r="N74" s="105"/>
      <c r="O74" s="137"/>
      <c r="P74" s="1"/>
      <c r="Q74" s="242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39" ht="12.75" customHeight="1">
      <c r="A75" s="121"/>
      <c r="B75" s="115"/>
      <c r="C75" s="115"/>
      <c r="D75" s="115"/>
      <c r="E75" s="6"/>
      <c r="F75" s="122"/>
      <c r="G75" s="55"/>
      <c r="H75" s="37"/>
      <c r="I75" s="55"/>
      <c r="J75" s="6"/>
      <c r="K75" s="135"/>
      <c r="L75" s="136"/>
      <c r="M75" s="6"/>
      <c r="N75" s="105"/>
      <c r="O75" s="137"/>
      <c r="P75" s="1"/>
      <c r="Q75" s="242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21"/>
      <c r="B76" s="115"/>
      <c r="C76" s="115"/>
      <c r="D76" s="115"/>
      <c r="E76" s="6"/>
      <c r="F76" s="122"/>
      <c r="G76" s="55"/>
      <c r="H76" s="37"/>
      <c r="I76" s="55"/>
      <c r="J76" s="6"/>
      <c r="K76" s="135"/>
      <c r="L76" s="136"/>
      <c r="M76" s="6"/>
      <c r="N76" s="105"/>
      <c r="O76" s="137"/>
      <c r="P76" s="1"/>
      <c r="Q76" s="242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55"/>
      <c r="B77" s="104"/>
      <c r="C77" s="104"/>
      <c r="D77" s="37"/>
      <c r="E77" s="55"/>
      <c r="F77" s="55"/>
      <c r="G77" s="55"/>
      <c r="H77" s="37"/>
      <c r="I77" s="55"/>
      <c r="J77" s="6"/>
      <c r="K77" s="135"/>
      <c r="L77" s="136"/>
      <c r="M77" s="6"/>
      <c r="N77" s="105"/>
      <c r="O77" s="137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38.25" customHeight="1">
      <c r="A78" s="37"/>
      <c r="B78" s="152" t="s">
        <v>618</v>
      </c>
      <c r="C78" s="152"/>
      <c r="D78" s="152"/>
      <c r="E78" s="152"/>
      <c r="F78" s="6"/>
      <c r="G78" s="6"/>
      <c r="H78" s="131"/>
      <c r="I78" s="6"/>
      <c r="J78" s="131"/>
      <c r="K78" s="132"/>
      <c r="L78" s="6"/>
      <c r="M78" s="6"/>
      <c r="N78" s="1"/>
      <c r="O78" s="1"/>
      <c r="P78" s="1"/>
      <c r="Q78" s="242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94" t="s">
        <v>16</v>
      </c>
      <c r="B79" s="95" t="s">
        <v>566</v>
      </c>
      <c r="C79" s="95"/>
      <c r="D79" s="96" t="s">
        <v>578</v>
      </c>
      <c r="E79" s="95" t="s">
        <v>579</v>
      </c>
      <c r="F79" s="95" t="s">
        <v>580</v>
      </c>
      <c r="G79" s="95" t="s">
        <v>619</v>
      </c>
      <c r="H79" s="95" t="s">
        <v>620</v>
      </c>
      <c r="I79" s="95" t="s">
        <v>583</v>
      </c>
      <c r="J79" s="153" t="s">
        <v>584</v>
      </c>
      <c r="K79" s="95" t="s">
        <v>585</v>
      </c>
      <c r="L79" s="95" t="s">
        <v>621</v>
      </c>
      <c r="M79" s="95" t="s">
        <v>588</v>
      </c>
      <c r="N79" s="96" t="s">
        <v>589</v>
      </c>
      <c r="O79" s="1"/>
      <c r="P79" s="1"/>
      <c r="Q79" s="242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54">
        <v>1</v>
      </c>
      <c r="B80" s="155">
        <v>41579</v>
      </c>
      <c r="C80" s="155"/>
      <c r="D80" s="156" t="s">
        <v>622</v>
      </c>
      <c r="E80" s="157" t="s">
        <v>591</v>
      </c>
      <c r="F80" s="158">
        <v>82</v>
      </c>
      <c r="G80" s="157" t="s">
        <v>623</v>
      </c>
      <c r="H80" s="157">
        <v>100</v>
      </c>
      <c r="I80" s="159">
        <v>100</v>
      </c>
      <c r="J80" s="160" t="s">
        <v>624</v>
      </c>
      <c r="K80" s="161">
        <f t="shared" ref="K80:K132" si="37">H80-F80</f>
        <v>18</v>
      </c>
      <c r="L80" s="162">
        <f t="shared" ref="L80:L132" si="38">K80/F80</f>
        <v>0.21951219512195122</v>
      </c>
      <c r="M80" s="157" t="s">
        <v>594</v>
      </c>
      <c r="N80" s="163">
        <v>42657</v>
      </c>
      <c r="O80" s="1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2</v>
      </c>
      <c r="B81" s="155">
        <v>41794</v>
      </c>
      <c r="C81" s="155"/>
      <c r="D81" s="156" t="s">
        <v>625</v>
      </c>
      <c r="E81" s="157" t="s">
        <v>603</v>
      </c>
      <c r="F81" s="158">
        <v>257</v>
      </c>
      <c r="G81" s="157" t="s">
        <v>623</v>
      </c>
      <c r="H81" s="157">
        <v>300</v>
      </c>
      <c r="I81" s="159">
        <v>300</v>
      </c>
      <c r="J81" s="160" t="s">
        <v>624</v>
      </c>
      <c r="K81" s="161">
        <f t="shared" si="37"/>
        <v>43</v>
      </c>
      <c r="L81" s="162">
        <f t="shared" si="38"/>
        <v>0.16731517509727625</v>
      </c>
      <c r="M81" s="157" t="s">
        <v>594</v>
      </c>
      <c r="N81" s="163">
        <v>41822</v>
      </c>
      <c r="O81" s="1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3</v>
      </c>
      <c r="B82" s="155">
        <v>41828</v>
      </c>
      <c r="C82" s="155"/>
      <c r="D82" s="156" t="s">
        <v>626</v>
      </c>
      <c r="E82" s="157" t="s">
        <v>603</v>
      </c>
      <c r="F82" s="158">
        <v>393</v>
      </c>
      <c r="G82" s="157" t="s">
        <v>623</v>
      </c>
      <c r="H82" s="157">
        <v>468</v>
      </c>
      <c r="I82" s="159">
        <v>468</v>
      </c>
      <c r="J82" s="160" t="s">
        <v>624</v>
      </c>
      <c r="K82" s="161">
        <f t="shared" si="37"/>
        <v>75</v>
      </c>
      <c r="L82" s="162">
        <f t="shared" si="38"/>
        <v>0.19083969465648856</v>
      </c>
      <c r="M82" s="157" t="s">
        <v>594</v>
      </c>
      <c r="N82" s="163">
        <v>41863</v>
      </c>
      <c r="O82" s="1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4</v>
      </c>
      <c r="B83" s="155">
        <v>41857</v>
      </c>
      <c r="C83" s="155"/>
      <c r="D83" s="156" t="s">
        <v>627</v>
      </c>
      <c r="E83" s="157" t="s">
        <v>603</v>
      </c>
      <c r="F83" s="158">
        <v>205</v>
      </c>
      <c r="G83" s="157" t="s">
        <v>623</v>
      </c>
      <c r="H83" s="157">
        <v>275</v>
      </c>
      <c r="I83" s="159">
        <v>250</v>
      </c>
      <c r="J83" s="160" t="s">
        <v>624</v>
      </c>
      <c r="K83" s="161">
        <f t="shared" si="37"/>
        <v>70</v>
      </c>
      <c r="L83" s="162">
        <f t="shared" si="38"/>
        <v>0.34146341463414637</v>
      </c>
      <c r="M83" s="157" t="s">
        <v>594</v>
      </c>
      <c r="N83" s="163">
        <v>41962</v>
      </c>
      <c r="O83" s="1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5</v>
      </c>
      <c r="B84" s="155">
        <v>41886</v>
      </c>
      <c r="C84" s="155"/>
      <c r="D84" s="156" t="s">
        <v>628</v>
      </c>
      <c r="E84" s="157" t="s">
        <v>603</v>
      </c>
      <c r="F84" s="158">
        <v>162</v>
      </c>
      <c r="G84" s="157" t="s">
        <v>623</v>
      </c>
      <c r="H84" s="157">
        <v>190</v>
      </c>
      <c r="I84" s="159">
        <v>190</v>
      </c>
      <c r="J84" s="160" t="s">
        <v>624</v>
      </c>
      <c r="K84" s="161">
        <f t="shared" si="37"/>
        <v>28</v>
      </c>
      <c r="L84" s="162">
        <f t="shared" si="38"/>
        <v>0.1728395061728395</v>
      </c>
      <c r="M84" s="157" t="s">
        <v>594</v>
      </c>
      <c r="N84" s="163">
        <v>42006</v>
      </c>
      <c r="O84" s="1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6</v>
      </c>
      <c r="B85" s="155">
        <v>41886</v>
      </c>
      <c r="C85" s="155"/>
      <c r="D85" s="156" t="s">
        <v>629</v>
      </c>
      <c r="E85" s="157" t="s">
        <v>603</v>
      </c>
      <c r="F85" s="158">
        <v>75</v>
      </c>
      <c r="G85" s="157" t="s">
        <v>623</v>
      </c>
      <c r="H85" s="157">
        <v>91.5</v>
      </c>
      <c r="I85" s="159" t="s">
        <v>616</v>
      </c>
      <c r="J85" s="160" t="s">
        <v>630</v>
      </c>
      <c r="K85" s="161">
        <f t="shared" si="37"/>
        <v>16.5</v>
      </c>
      <c r="L85" s="162">
        <f t="shared" si="38"/>
        <v>0.22</v>
      </c>
      <c r="M85" s="157" t="s">
        <v>594</v>
      </c>
      <c r="N85" s="163">
        <v>41954</v>
      </c>
      <c r="O85" s="1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7</v>
      </c>
      <c r="B86" s="155">
        <v>41913</v>
      </c>
      <c r="C86" s="155"/>
      <c r="D86" s="156" t="s">
        <v>631</v>
      </c>
      <c r="E86" s="157" t="s">
        <v>603</v>
      </c>
      <c r="F86" s="158">
        <v>850</v>
      </c>
      <c r="G86" s="157" t="s">
        <v>623</v>
      </c>
      <c r="H86" s="157">
        <v>982.5</v>
      </c>
      <c r="I86" s="159">
        <v>1050</v>
      </c>
      <c r="J86" s="160" t="s">
        <v>632</v>
      </c>
      <c r="K86" s="161">
        <f t="shared" si="37"/>
        <v>132.5</v>
      </c>
      <c r="L86" s="162">
        <f t="shared" si="38"/>
        <v>0.15588235294117647</v>
      </c>
      <c r="M86" s="157" t="s">
        <v>594</v>
      </c>
      <c r="N86" s="163">
        <v>42039</v>
      </c>
      <c r="O86" s="1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8</v>
      </c>
      <c r="B87" s="155">
        <v>41913</v>
      </c>
      <c r="C87" s="155"/>
      <c r="D87" s="156" t="s">
        <v>633</v>
      </c>
      <c r="E87" s="157" t="s">
        <v>603</v>
      </c>
      <c r="F87" s="158">
        <v>475</v>
      </c>
      <c r="G87" s="157" t="s">
        <v>623</v>
      </c>
      <c r="H87" s="157">
        <v>515</v>
      </c>
      <c r="I87" s="159">
        <v>600</v>
      </c>
      <c r="J87" s="160" t="s">
        <v>634</v>
      </c>
      <c r="K87" s="161">
        <f t="shared" si="37"/>
        <v>40</v>
      </c>
      <c r="L87" s="162">
        <f t="shared" si="38"/>
        <v>8.4210526315789472E-2</v>
      </c>
      <c r="M87" s="157" t="s">
        <v>594</v>
      </c>
      <c r="N87" s="163">
        <v>41939</v>
      </c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9</v>
      </c>
      <c r="B88" s="155">
        <v>41913</v>
      </c>
      <c r="C88" s="155"/>
      <c r="D88" s="156" t="s">
        <v>635</v>
      </c>
      <c r="E88" s="157" t="s">
        <v>603</v>
      </c>
      <c r="F88" s="158">
        <v>86</v>
      </c>
      <c r="G88" s="157" t="s">
        <v>623</v>
      </c>
      <c r="H88" s="157">
        <v>99</v>
      </c>
      <c r="I88" s="159">
        <v>140</v>
      </c>
      <c r="J88" s="160" t="s">
        <v>636</v>
      </c>
      <c r="K88" s="161">
        <f t="shared" si="37"/>
        <v>13</v>
      </c>
      <c r="L88" s="162">
        <f t="shared" si="38"/>
        <v>0.15116279069767441</v>
      </c>
      <c r="M88" s="157" t="s">
        <v>594</v>
      </c>
      <c r="N88" s="163">
        <v>41939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10</v>
      </c>
      <c r="B89" s="155">
        <v>41926</v>
      </c>
      <c r="C89" s="155"/>
      <c r="D89" s="156" t="s">
        <v>637</v>
      </c>
      <c r="E89" s="157" t="s">
        <v>603</v>
      </c>
      <c r="F89" s="158">
        <v>496.6</v>
      </c>
      <c r="G89" s="157" t="s">
        <v>623</v>
      </c>
      <c r="H89" s="157">
        <v>621</v>
      </c>
      <c r="I89" s="159">
        <v>580</v>
      </c>
      <c r="J89" s="160" t="s">
        <v>624</v>
      </c>
      <c r="K89" s="161">
        <f t="shared" si="37"/>
        <v>124.39999999999998</v>
      </c>
      <c r="L89" s="162">
        <f t="shared" si="38"/>
        <v>0.25050342327829234</v>
      </c>
      <c r="M89" s="157" t="s">
        <v>594</v>
      </c>
      <c r="N89" s="163">
        <v>42605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11</v>
      </c>
      <c r="B90" s="155">
        <v>41926</v>
      </c>
      <c r="C90" s="155"/>
      <c r="D90" s="156" t="s">
        <v>638</v>
      </c>
      <c r="E90" s="157" t="s">
        <v>603</v>
      </c>
      <c r="F90" s="158">
        <v>2481.9</v>
      </c>
      <c r="G90" s="157" t="s">
        <v>623</v>
      </c>
      <c r="H90" s="157">
        <v>2840</v>
      </c>
      <c r="I90" s="159">
        <v>2870</v>
      </c>
      <c r="J90" s="160" t="s">
        <v>639</v>
      </c>
      <c r="K90" s="161">
        <f t="shared" si="37"/>
        <v>358.09999999999991</v>
      </c>
      <c r="L90" s="162">
        <f t="shared" si="38"/>
        <v>0.14428462065353154</v>
      </c>
      <c r="M90" s="157" t="s">
        <v>594</v>
      </c>
      <c r="N90" s="163">
        <v>42017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12</v>
      </c>
      <c r="B91" s="155">
        <v>41928</v>
      </c>
      <c r="C91" s="155"/>
      <c r="D91" s="156" t="s">
        <v>640</v>
      </c>
      <c r="E91" s="157" t="s">
        <v>603</v>
      </c>
      <c r="F91" s="158">
        <v>84.5</v>
      </c>
      <c r="G91" s="157" t="s">
        <v>623</v>
      </c>
      <c r="H91" s="157">
        <v>93</v>
      </c>
      <c r="I91" s="159">
        <v>110</v>
      </c>
      <c r="J91" s="160" t="s">
        <v>641</v>
      </c>
      <c r="K91" s="161">
        <f t="shared" si="37"/>
        <v>8.5</v>
      </c>
      <c r="L91" s="162">
        <f t="shared" si="38"/>
        <v>0.10059171597633136</v>
      </c>
      <c r="M91" s="157" t="s">
        <v>594</v>
      </c>
      <c r="N91" s="163">
        <v>41939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13</v>
      </c>
      <c r="B92" s="155">
        <v>41928</v>
      </c>
      <c r="C92" s="155"/>
      <c r="D92" s="156" t="s">
        <v>642</v>
      </c>
      <c r="E92" s="157" t="s">
        <v>603</v>
      </c>
      <c r="F92" s="158">
        <v>401</v>
      </c>
      <c r="G92" s="157" t="s">
        <v>623</v>
      </c>
      <c r="H92" s="157">
        <v>428</v>
      </c>
      <c r="I92" s="159">
        <v>450</v>
      </c>
      <c r="J92" s="160" t="s">
        <v>643</v>
      </c>
      <c r="K92" s="161">
        <f t="shared" si="37"/>
        <v>27</v>
      </c>
      <c r="L92" s="162">
        <f t="shared" si="38"/>
        <v>6.7331670822942641E-2</v>
      </c>
      <c r="M92" s="157" t="s">
        <v>594</v>
      </c>
      <c r="N92" s="163">
        <v>42020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14</v>
      </c>
      <c r="B93" s="155">
        <v>41928</v>
      </c>
      <c r="C93" s="155"/>
      <c r="D93" s="156" t="s">
        <v>644</v>
      </c>
      <c r="E93" s="157" t="s">
        <v>603</v>
      </c>
      <c r="F93" s="158">
        <v>101</v>
      </c>
      <c r="G93" s="157" t="s">
        <v>623</v>
      </c>
      <c r="H93" s="157">
        <v>112</v>
      </c>
      <c r="I93" s="159">
        <v>120</v>
      </c>
      <c r="J93" s="160" t="s">
        <v>645</v>
      </c>
      <c r="K93" s="161">
        <f t="shared" si="37"/>
        <v>11</v>
      </c>
      <c r="L93" s="162">
        <f t="shared" si="38"/>
        <v>0.10891089108910891</v>
      </c>
      <c r="M93" s="157" t="s">
        <v>594</v>
      </c>
      <c r="N93" s="163">
        <v>41939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15</v>
      </c>
      <c r="B94" s="155">
        <v>41954</v>
      </c>
      <c r="C94" s="155"/>
      <c r="D94" s="156" t="s">
        <v>646</v>
      </c>
      <c r="E94" s="157" t="s">
        <v>603</v>
      </c>
      <c r="F94" s="158">
        <v>59</v>
      </c>
      <c r="G94" s="157" t="s">
        <v>623</v>
      </c>
      <c r="H94" s="157">
        <v>76</v>
      </c>
      <c r="I94" s="159">
        <v>76</v>
      </c>
      <c r="J94" s="160" t="s">
        <v>624</v>
      </c>
      <c r="K94" s="161">
        <f t="shared" si="37"/>
        <v>17</v>
      </c>
      <c r="L94" s="162">
        <f t="shared" si="38"/>
        <v>0.28813559322033899</v>
      </c>
      <c r="M94" s="157" t="s">
        <v>594</v>
      </c>
      <c r="N94" s="163">
        <v>43032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16</v>
      </c>
      <c r="B95" s="155">
        <v>41954</v>
      </c>
      <c r="C95" s="155"/>
      <c r="D95" s="156" t="s">
        <v>635</v>
      </c>
      <c r="E95" s="157" t="s">
        <v>603</v>
      </c>
      <c r="F95" s="158">
        <v>99</v>
      </c>
      <c r="G95" s="157" t="s">
        <v>623</v>
      </c>
      <c r="H95" s="157">
        <v>120</v>
      </c>
      <c r="I95" s="159">
        <v>120</v>
      </c>
      <c r="J95" s="160" t="s">
        <v>612</v>
      </c>
      <c r="K95" s="161">
        <f t="shared" si="37"/>
        <v>21</v>
      </c>
      <c r="L95" s="162">
        <f t="shared" si="38"/>
        <v>0.21212121212121213</v>
      </c>
      <c r="M95" s="157" t="s">
        <v>594</v>
      </c>
      <c r="N95" s="163">
        <v>41960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17</v>
      </c>
      <c r="B96" s="155">
        <v>41956</v>
      </c>
      <c r="C96" s="155"/>
      <c r="D96" s="156" t="s">
        <v>647</v>
      </c>
      <c r="E96" s="157" t="s">
        <v>603</v>
      </c>
      <c r="F96" s="158">
        <v>22</v>
      </c>
      <c r="G96" s="157" t="s">
        <v>623</v>
      </c>
      <c r="H96" s="157">
        <v>33.549999999999997</v>
      </c>
      <c r="I96" s="159">
        <v>32</v>
      </c>
      <c r="J96" s="160" t="s">
        <v>648</v>
      </c>
      <c r="K96" s="161">
        <f t="shared" si="37"/>
        <v>11.549999999999997</v>
      </c>
      <c r="L96" s="162">
        <f t="shared" si="38"/>
        <v>0.52499999999999991</v>
      </c>
      <c r="M96" s="157" t="s">
        <v>594</v>
      </c>
      <c r="N96" s="163">
        <v>42188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18</v>
      </c>
      <c r="B97" s="155">
        <v>41976</v>
      </c>
      <c r="C97" s="155"/>
      <c r="D97" s="156" t="s">
        <v>649</v>
      </c>
      <c r="E97" s="157" t="s">
        <v>603</v>
      </c>
      <c r="F97" s="158">
        <v>440</v>
      </c>
      <c r="G97" s="157" t="s">
        <v>623</v>
      </c>
      <c r="H97" s="157">
        <v>520</v>
      </c>
      <c r="I97" s="159">
        <v>520</v>
      </c>
      <c r="J97" s="160" t="s">
        <v>650</v>
      </c>
      <c r="K97" s="161">
        <f t="shared" si="37"/>
        <v>80</v>
      </c>
      <c r="L97" s="162">
        <f t="shared" si="38"/>
        <v>0.18181818181818182</v>
      </c>
      <c r="M97" s="157" t="s">
        <v>594</v>
      </c>
      <c r="N97" s="163">
        <v>42208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19</v>
      </c>
      <c r="B98" s="155">
        <v>41976</v>
      </c>
      <c r="C98" s="155"/>
      <c r="D98" s="156" t="s">
        <v>651</v>
      </c>
      <c r="E98" s="157" t="s">
        <v>603</v>
      </c>
      <c r="F98" s="158">
        <v>360</v>
      </c>
      <c r="G98" s="157" t="s">
        <v>623</v>
      </c>
      <c r="H98" s="157">
        <v>427</v>
      </c>
      <c r="I98" s="159">
        <v>425</v>
      </c>
      <c r="J98" s="160" t="s">
        <v>652</v>
      </c>
      <c r="K98" s="161">
        <f t="shared" si="37"/>
        <v>67</v>
      </c>
      <c r="L98" s="162">
        <f t="shared" si="38"/>
        <v>0.18611111111111112</v>
      </c>
      <c r="M98" s="157" t="s">
        <v>594</v>
      </c>
      <c r="N98" s="163">
        <v>42058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20</v>
      </c>
      <c r="B99" s="155">
        <v>42012</v>
      </c>
      <c r="C99" s="155"/>
      <c r="D99" s="156" t="s">
        <v>653</v>
      </c>
      <c r="E99" s="157" t="s">
        <v>603</v>
      </c>
      <c r="F99" s="158">
        <v>360</v>
      </c>
      <c r="G99" s="157" t="s">
        <v>623</v>
      </c>
      <c r="H99" s="157">
        <v>455</v>
      </c>
      <c r="I99" s="159">
        <v>420</v>
      </c>
      <c r="J99" s="160" t="s">
        <v>654</v>
      </c>
      <c r="K99" s="161">
        <f t="shared" si="37"/>
        <v>95</v>
      </c>
      <c r="L99" s="162">
        <f t="shared" si="38"/>
        <v>0.2638888888888889</v>
      </c>
      <c r="M99" s="157" t="s">
        <v>594</v>
      </c>
      <c r="N99" s="163">
        <v>42024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21</v>
      </c>
      <c r="B100" s="155">
        <v>42012</v>
      </c>
      <c r="C100" s="155"/>
      <c r="D100" s="156" t="s">
        <v>655</v>
      </c>
      <c r="E100" s="157" t="s">
        <v>603</v>
      </c>
      <c r="F100" s="158">
        <v>130</v>
      </c>
      <c r="G100" s="157"/>
      <c r="H100" s="157">
        <v>175.5</v>
      </c>
      <c r="I100" s="159">
        <v>165</v>
      </c>
      <c r="J100" s="160" t="s">
        <v>656</v>
      </c>
      <c r="K100" s="161">
        <f t="shared" si="37"/>
        <v>45.5</v>
      </c>
      <c r="L100" s="162">
        <f t="shared" si="38"/>
        <v>0.35</v>
      </c>
      <c r="M100" s="157" t="s">
        <v>594</v>
      </c>
      <c r="N100" s="163">
        <v>43088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22</v>
      </c>
      <c r="B101" s="155">
        <v>42040</v>
      </c>
      <c r="C101" s="155"/>
      <c r="D101" s="156" t="s">
        <v>403</v>
      </c>
      <c r="E101" s="157" t="s">
        <v>591</v>
      </c>
      <c r="F101" s="158">
        <v>98</v>
      </c>
      <c r="G101" s="157"/>
      <c r="H101" s="157">
        <v>120</v>
      </c>
      <c r="I101" s="159">
        <v>120</v>
      </c>
      <c r="J101" s="160" t="s">
        <v>624</v>
      </c>
      <c r="K101" s="161">
        <f t="shared" si="37"/>
        <v>22</v>
      </c>
      <c r="L101" s="162">
        <f t="shared" si="38"/>
        <v>0.22448979591836735</v>
      </c>
      <c r="M101" s="157" t="s">
        <v>594</v>
      </c>
      <c r="N101" s="163">
        <v>42753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23</v>
      </c>
      <c r="B102" s="155">
        <v>42040</v>
      </c>
      <c r="C102" s="155"/>
      <c r="D102" s="156" t="s">
        <v>657</v>
      </c>
      <c r="E102" s="157" t="s">
        <v>591</v>
      </c>
      <c r="F102" s="158">
        <v>196</v>
      </c>
      <c r="G102" s="157"/>
      <c r="H102" s="157">
        <v>262</v>
      </c>
      <c r="I102" s="159">
        <v>255</v>
      </c>
      <c r="J102" s="160" t="s">
        <v>624</v>
      </c>
      <c r="K102" s="161">
        <f t="shared" si="37"/>
        <v>66</v>
      </c>
      <c r="L102" s="162">
        <f t="shared" si="38"/>
        <v>0.33673469387755101</v>
      </c>
      <c r="M102" s="157" t="s">
        <v>594</v>
      </c>
      <c r="N102" s="163">
        <v>42599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64">
        <v>24</v>
      </c>
      <c r="B103" s="165">
        <v>42067</v>
      </c>
      <c r="C103" s="165"/>
      <c r="D103" s="166" t="s">
        <v>402</v>
      </c>
      <c r="E103" s="167" t="s">
        <v>591</v>
      </c>
      <c r="F103" s="168">
        <v>235</v>
      </c>
      <c r="G103" s="168"/>
      <c r="H103" s="169">
        <v>77</v>
      </c>
      <c r="I103" s="169" t="s">
        <v>658</v>
      </c>
      <c r="J103" s="170" t="s">
        <v>659</v>
      </c>
      <c r="K103" s="171">
        <f t="shared" si="37"/>
        <v>-158</v>
      </c>
      <c r="L103" s="172">
        <f t="shared" si="38"/>
        <v>-0.67234042553191486</v>
      </c>
      <c r="M103" s="168" t="s">
        <v>604</v>
      </c>
      <c r="N103" s="165">
        <v>43522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25</v>
      </c>
      <c r="B104" s="155">
        <v>42067</v>
      </c>
      <c r="C104" s="155"/>
      <c r="D104" s="156" t="s">
        <v>660</v>
      </c>
      <c r="E104" s="157" t="s">
        <v>591</v>
      </c>
      <c r="F104" s="158">
        <v>185</v>
      </c>
      <c r="G104" s="157"/>
      <c r="H104" s="157">
        <v>224</v>
      </c>
      <c r="I104" s="159" t="s">
        <v>661</v>
      </c>
      <c r="J104" s="160" t="s">
        <v>624</v>
      </c>
      <c r="K104" s="161">
        <f t="shared" si="37"/>
        <v>39</v>
      </c>
      <c r="L104" s="162">
        <f t="shared" si="38"/>
        <v>0.21081081081081082</v>
      </c>
      <c r="M104" s="157" t="s">
        <v>594</v>
      </c>
      <c r="N104" s="163">
        <v>42647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64">
        <v>26</v>
      </c>
      <c r="B105" s="165">
        <v>42090</v>
      </c>
      <c r="C105" s="165"/>
      <c r="D105" s="173" t="s">
        <v>662</v>
      </c>
      <c r="E105" s="168" t="s">
        <v>591</v>
      </c>
      <c r="F105" s="168">
        <v>49.5</v>
      </c>
      <c r="G105" s="169"/>
      <c r="H105" s="169">
        <v>15.85</v>
      </c>
      <c r="I105" s="169">
        <v>67</v>
      </c>
      <c r="J105" s="170" t="s">
        <v>663</v>
      </c>
      <c r="K105" s="169">
        <f t="shared" si="37"/>
        <v>-33.65</v>
      </c>
      <c r="L105" s="174">
        <f t="shared" si="38"/>
        <v>-0.67979797979797973</v>
      </c>
      <c r="M105" s="168" t="s">
        <v>604</v>
      </c>
      <c r="N105" s="175">
        <v>43627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27</v>
      </c>
      <c r="B106" s="155">
        <v>42093</v>
      </c>
      <c r="C106" s="155"/>
      <c r="D106" s="156" t="s">
        <v>664</v>
      </c>
      <c r="E106" s="157" t="s">
        <v>591</v>
      </c>
      <c r="F106" s="158">
        <v>183.5</v>
      </c>
      <c r="G106" s="157"/>
      <c r="H106" s="157">
        <v>219</v>
      </c>
      <c r="I106" s="159">
        <v>218</v>
      </c>
      <c r="J106" s="160" t="s">
        <v>665</v>
      </c>
      <c r="K106" s="161">
        <f t="shared" si="37"/>
        <v>35.5</v>
      </c>
      <c r="L106" s="162">
        <f t="shared" si="38"/>
        <v>0.19346049046321526</v>
      </c>
      <c r="M106" s="157" t="s">
        <v>594</v>
      </c>
      <c r="N106" s="163">
        <v>42103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28</v>
      </c>
      <c r="B107" s="155">
        <v>42114</v>
      </c>
      <c r="C107" s="155"/>
      <c r="D107" s="156" t="s">
        <v>666</v>
      </c>
      <c r="E107" s="157" t="s">
        <v>591</v>
      </c>
      <c r="F107" s="158">
        <f>(227+237)/2</f>
        <v>232</v>
      </c>
      <c r="G107" s="157"/>
      <c r="H107" s="157">
        <v>298</v>
      </c>
      <c r="I107" s="159">
        <v>298</v>
      </c>
      <c r="J107" s="160" t="s">
        <v>624</v>
      </c>
      <c r="K107" s="161">
        <f t="shared" si="37"/>
        <v>66</v>
      </c>
      <c r="L107" s="162">
        <f t="shared" si="38"/>
        <v>0.28448275862068967</v>
      </c>
      <c r="M107" s="157" t="s">
        <v>594</v>
      </c>
      <c r="N107" s="163">
        <v>42823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29</v>
      </c>
      <c r="B108" s="155">
        <v>42128</v>
      </c>
      <c r="C108" s="155"/>
      <c r="D108" s="156" t="s">
        <v>667</v>
      </c>
      <c r="E108" s="157" t="s">
        <v>603</v>
      </c>
      <c r="F108" s="158">
        <v>385</v>
      </c>
      <c r="G108" s="157"/>
      <c r="H108" s="157">
        <f>212.5+331</f>
        <v>543.5</v>
      </c>
      <c r="I108" s="159">
        <v>510</v>
      </c>
      <c r="J108" s="160" t="s">
        <v>668</v>
      </c>
      <c r="K108" s="161">
        <f t="shared" si="37"/>
        <v>158.5</v>
      </c>
      <c r="L108" s="162">
        <f t="shared" si="38"/>
        <v>0.41168831168831171</v>
      </c>
      <c r="M108" s="157" t="s">
        <v>594</v>
      </c>
      <c r="N108" s="163">
        <v>42235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30</v>
      </c>
      <c r="B109" s="155">
        <v>42128</v>
      </c>
      <c r="C109" s="155"/>
      <c r="D109" s="156" t="s">
        <v>669</v>
      </c>
      <c r="E109" s="157" t="s">
        <v>603</v>
      </c>
      <c r="F109" s="158">
        <v>115.5</v>
      </c>
      <c r="G109" s="157"/>
      <c r="H109" s="157">
        <v>146</v>
      </c>
      <c r="I109" s="159">
        <v>142</v>
      </c>
      <c r="J109" s="160" t="s">
        <v>670</v>
      </c>
      <c r="K109" s="161">
        <f t="shared" si="37"/>
        <v>30.5</v>
      </c>
      <c r="L109" s="162">
        <f t="shared" si="38"/>
        <v>0.26406926406926406</v>
      </c>
      <c r="M109" s="157" t="s">
        <v>594</v>
      </c>
      <c r="N109" s="163">
        <v>42202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31</v>
      </c>
      <c r="B110" s="155">
        <v>42151</v>
      </c>
      <c r="C110" s="155"/>
      <c r="D110" s="156" t="s">
        <v>540</v>
      </c>
      <c r="E110" s="157" t="s">
        <v>603</v>
      </c>
      <c r="F110" s="158">
        <v>237.5</v>
      </c>
      <c r="G110" s="157"/>
      <c r="H110" s="157">
        <v>279.5</v>
      </c>
      <c r="I110" s="159">
        <v>278</v>
      </c>
      <c r="J110" s="160" t="s">
        <v>624</v>
      </c>
      <c r="K110" s="161">
        <f t="shared" si="37"/>
        <v>42</v>
      </c>
      <c r="L110" s="162">
        <f t="shared" si="38"/>
        <v>0.17684210526315788</v>
      </c>
      <c r="M110" s="157" t="s">
        <v>594</v>
      </c>
      <c r="N110" s="163">
        <v>42222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32</v>
      </c>
      <c r="B111" s="155">
        <v>42174</v>
      </c>
      <c r="C111" s="155"/>
      <c r="D111" s="156" t="s">
        <v>642</v>
      </c>
      <c r="E111" s="157" t="s">
        <v>591</v>
      </c>
      <c r="F111" s="158">
        <v>340</v>
      </c>
      <c r="G111" s="157"/>
      <c r="H111" s="157">
        <v>448</v>
      </c>
      <c r="I111" s="159">
        <v>448</v>
      </c>
      <c r="J111" s="160" t="s">
        <v>624</v>
      </c>
      <c r="K111" s="161">
        <f t="shared" si="37"/>
        <v>108</v>
      </c>
      <c r="L111" s="162">
        <f t="shared" si="38"/>
        <v>0.31764705882352939</v>
      </c>
      <c r="M111" s="157" t="s">
        <v>594</v>
      </c>
      <c r="N111" s="163">
        <v>43018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33</v>
      </c>
      <c r="B112" s="155">
        <v>42191</v>
      </c>
      <c r="C112" s="155"/>
      <c r="D112" s="156" t="s">
        <v>671</v>
      </c>
      <c r="E112" s="157" t="s">
        <v>591</v>
      </c>
      <c r="F112" s="158">
        <v>390</v>
      </c>
      <c r="G112" s="157"/>
      <c r="H112" s="157">
        <v>460</v>
      </c>
      <c r="I112" s="159">
        <v>460</v>
      </c>
      <c r="J112" s="160" t="s">
        <v>624</v>
      </c>
      <c r="K112" s="161">
        <f t="shared" si="37"/>
        <v>70</v>
      </c>
      <c r="L112" s="162">
        <f t="shared" si="38"/>
        <v>0.17948717948717949</v>
      </c>
      <c r="M112" s="157" t="s">
        <v>594</v>
      </c>
      <c r="N112" s="163">
        <v>42478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64">
        <v>34</v>
      </c>
      <c r="B113" s="165">
        <v>42195</v>
      </c>
      <c r="C113" s="165"/>
      <c r="D113" s="166" t="s">
        <v>672</v>
      </c>
      <c r="E113" s="167" t="s">
        <v>591</v>
      </c>
      <c r="F113" s="168">
        <v>122.5</v>
      </c>
      <c r="G113" s="168"/>
      <c r="H113" s="169">
        <v>61</v>
      </c>
      <c r="I113" s="169">
        <v>172</v>
      </c>
      <c r="J113" s="170" t="s">
        <v>673</v>
      </c>
      <c r="K113" s="171">
        <f t="shared" si="37"/>
        <v>-61.5</v>
      </c>
      <c r="L113" s="172">
        <f t="shared" si="38"/>
        <v>-0.50204081632653064</v>
      </c>
      <c r="M113" s="168" t="s">
        <v>604</v>
      </c>
      <c r="N113" s="165">
        <v>43333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35</v>
      </c>
      <c r="B114" s="155">
        <v>42219</v>
      </c>
      <c r="C114" s="155"/>
      <c r="D114" s="156" t="s">
        <v>674</v>
      </c>
      <c r="E114" s="157" t="s">
        <v>591</v>
      </c>
      <c r="F114" s="158">
        <v>297.5</v>
      </c>
      <c r="G114" s="157"/>
      <c r="H114" s="157">
        <v>350</v>
      </c>
      <c r="I114" s="159">
        <v>360</v>
      </c>
      <c r="J114" s="160" t="s">
        <v>675</v>
      </c>
      <c r="K114" s="161">
        <f t="shared" si="37"/>
        <v>52.5</v>
      </c>
      <c r="L114" s="162">
        <f t="shared" si="38"/>
        <v>0.17647058823529413</v>
      </c>
      <c r="M114" s="157" t="s">
        <v>594</v>
      </c>
      <c r="N114" s="163">
        <v>42232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36</v>
      </c>
      <c r="B115" s="155">
        <v>42219</v>
      </c>
      <c r="C115" s="155"/>
      <c r="D115" s="156" t="s">
        <v>676</v>
      </c>
      <c r="E115" s="157" t="s">
        <v>591</v>
      </c>
      <c r="F115" s="158">
        <v>115.5</v>
      </c>
      <c r="G115" s="157"/>
      <c r="H115" s="157">
        <v>149</v>
      </c>
      <c r="I115" s="159">
        <v>140</v>
      </c>
      <c r="J115" s="160" t="s">
        <v>677</v>
      </c>
      <c r="K115" s="161">
        <f t="shared" si="37"/>
        <v>33.5</v>
      </c>
      <c r="L115" s="162">
        <f t="shared" si="38"/>
        <v>0.29004329004329005</v>
      </c>
      <c r="M115" s="157" t="s">
        <v>594</v>
      </c>
      <c r="N115" s="163">
        <v>42740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37</v>
      </c>
      <c r="B116" s="155">
        <v>42251</v>
      </c>
      <c r="C116" s="155"/>
      <c r="D116" s="156" t="s">
        <v>540</v>
      </c>
      <c r="E116" s="157" t="s">
        <v>591</v>
      </c>
      <c r="F116" s="158">
        <v>226</v>
      </c>
      <c r="G116" s="157"/>
      <c r="H116" s="157">
        <v>292</v>
      </c>
      <c r="I116" s="159">
        <v>292</v>
      </c>
      <c r="J116" s="160" t="s">
        <v>678</v>
      </c>
      <c r="K116" s="161">
        <f t="shared" si="37"/>
        <v>66</v>
      </c>
      <c r="L116" s="162">
        <f t="shared" si="38"/>
        <v>0.29203539823008851</v>
      </c>
      <c r="M116" s="157" t="s">
        <v>594</v>
      </c>
      <c r="N116" s="163">
        <v>42286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38</v>
      </c>
      <c r="B117" s="155">
        <v>42254</v>
      </c>
      <c r="C117" s="155"/>
      <c r="D117" s="156" t="s">
        <v>666</v>
      </c>
      <c r="E117" s="157" t="s">
        <v>591</v>
      </c>
      <c r="F117" s="158">
        <v>232.5</v>
      </c>
      <c r="G117" s="157"/>
      <c r="H117" s="157">
        <v>312.5</v>
      </c>
      <c r="I117" s="159">
        <v>310</v>
      </c>
      <c r="J117" s="160" t="s">
        <v>624</v>
      </c>
      <c r="K117" s="161">
        <f t="shared" si="37"/>
        <v>80</v>
      </c>
      <c r="L117" s="162">
        <f t="shared" si="38"/>
        <v>0.34408602150537637</v>
      </c>
      <c r="M117" s="157" t="s">
        <v>594</v>
      </c>
      <c r="N117" s="163">
        <v>42823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39</v>
      </c>
      <c r="B118" s="155">
        <v>42268</v>
      </c>
      <c r="C118" s="155"/>
      <c r="D118" s="156" t="s">
        <v>679</v>
      </c>
      <c r="E118" s="157" t="s">
        <v>591</v>
      </c>
      <c r="F118" s="158">
        <v>196.5</v>
      </c>
      <c r="G118" s="157"/>
      <c r="H118" s="157">
        <v>238</v>
      </c>
      <c r="I118" s="159">
        <v>238</v>
      </c>
      <c r="J118" s="160" t="s">
        <v>678</v>
      </c>
      <c r="K118" s="161">
        <f t="shared" si="37"/>
        <v>41.5</v>
      </c>
      <c r="L118" s="162">
        <f t="shared" si="38"/>
        <v>0.21119592875318066</v>
      </c>
      <c r="M118" s="157" t="s">
        <v>594</v>
      </c>
      <c r="N118" s="163">
        <v>42291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40</v>
      </c>
      <c r="B119" s="155">
        <v>42271</v>
      </c>
      <c r="C119" s="155"/>
      <c r="D119" s="156" t="s">
        <v>622</v>
      </c>
      <c r="E119" s="157" t="s">
        <v>591</v>
      </c>
      <c r="F119" s="158">
        <v>65</v>
      </c>
      <c r="G119" s="157"/>
      <c r="H119" s="157">
        <v>82</v>
      </c>
      <c r="I119" s="159">
        <v>82</v>
      </c>
      <c r="J119" s="160" t="s">
        <v>678</v>
      </c>
      <c r="K119" s="161">
        <f t="shared" si="37"/>
        <v>17</v>
      </c>
      <c r="L119" s="162">
        <f t="shared" si="38"/>
        <v>0.26153846153846155</v>
      </c>
      <c r="M119" s="157" t="s">
        <v>594</v>
      </c>
      <c r="N119" s="163">
        <v>42578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41</v>
      </c>
      <c r="B120" s="155">
        <v>42291</v>
      </c>
      <c r="C120" s="155"/>
      <c r="D120" s="156" t="s">
        <v>680</v>
      </c>
      <c r="E120" s="157" t="s">
        <v>591</v>
      </c>
      <c r="F120" s="158">
        <v>144</v>
      </c>
      <c r="G120" s="157"/>
      <c r="H120" s="157">
        <v>182.5</v>
      </c>
      <c r="I120" s="159">
        <v>181</v>
      </c>
      <c r="J120" s="160" t="s">
        <v>678</v>
      </c>
      <c r="K120" s="161">
        <f t="shared" si="37"/>
        <v>38.5</v>
      </c>
      <c r="L120" s="162">
        <f t="shared" si="38"/>
        <v>0.2673611111111111</v>
      </c>
      <c r="M120" s="157" t="s">
        <v>594</v>
      </c>
      <c r="N120" s="163">
        <v>42817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42</v>
      </c>
      <c r="B121" s="155">
        <v>42291</v>
      </c>
      <c r="C121" s="155"/>
      <c r="D121" s="156" t="s">
        <v>681</v>
      </c>
      <c r="E121" s="157" t="s">
        <v>591</v>
      </c>
      <c r="F121" s="158">
        <v>264</v>
      </c>
      <c r="G121" s="157"/>
      <c r="H121" s="157">
        <v>311</v>
      </c>
      <c r="I121" s="159">
        <v>311</v>
      </c>
      <c r="J121" s="160" t="s">
        <v>678</v>
      </c>
      <c r="K121" s="161">
        <f t="shared" si="37"/>
        <v>47</v>
      </c>
      <c r="L121" s="162">
        <f t="shared" si="38"/>
        <v>0.17803030303030304</v>
      </c>
      <c r="M121" s="157" t="s">
        <v>594</v>
      </c>
      <c r="N121" s="163">
        <v>42604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43</v>
      </c>
      <c r="B122" s="155">
        <v>42318</v>
      </c>
      <c r="C122" s="155"/>
      <c r="D122" s="156" t="s">
        <v>682</v>
      </c>
      <c r="E122" s="157" t="s">
        <v>603</v>
      </c>
      <c r="F122" s="158">
        <v>549.5</v>
      </c>
      <c r="G122" s="157"/>
      <c r="H122" s="157">
        <v>630</v>
      </c>
      <c r="I122" s="159">
        <v>630</v>
      </c>
      <c r="J122" s="160" t="s">
        <v>678</v>
      </c>
      <c r="K122" s="161">
        <f t="shared" si="37"/>
        <v>80.5</v>
      </c>
      <c r="L122" s="162">
        <f t="shared" si="38"/>
        <v>0.1464968152866242</v>
      </c>
      <c r="M122" s="157" t="s">
        <v>594</v>
      </c>
      <c r="N122" s="163">
        <v>42419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44</v>
      </c>
      <c r="B123" s="155">
        <v>42342</v>
      </c>
      <c r="C123" s="155"/>
      <c r="D123" s="156" t="s">
        <v>683</v>
      </c>
      <c r="E123" s="157" t="s">
        <v>591</v>
      </c>
      <c r="F123" s="158">
        <v>1027.5</v>
      </c>
      <c r="G123" s="157"/>
      <c r="H123" s="157">
        <v>1315</v>
      </c>
      <c r="I123" s="159">
        <v>1250</v>
      </c>
      <c r="J123" s="160" t="s">
        <v>678</v>
      </c>
      <c r="K123" s="161">
        <f t="shared" si="37"/>
        <v>287.5</v>
      </c>
      <c r="L123" s="162">
        <f t="shared" si="38"/>
        <v>0.27980535279805352</v>
      </c>
      <c r="M123" s="157" t="s">
        <v>594</v>
      </c>
      <c r="N123" s="163">
        <v>43244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45</v>
      </c>
      <c r="B124" s="155">
        <v>42367</v>
      </c>
      <c r="C124" s="155"/>
      <c r="D124" s="156" t="s">
        <v>684</v>
      </c>
      <c r="E124" s="157" t="s">
        <v>591</v>
      </c>
      <c r="F124" s="158">
        <v>465</v>
      </c>
      <c r="G124" s="157"/>
      <c r="H124" s="157">
        <v>540</v>
      </c>
      <c r="I124" s="159">
        <v>540</v>
      </c>
      <c r="J124" s="160" t="s">
        <v>678</v>
      </c>
      <c r="K124" s="161">
        <f t="shared" si="37"/>
        <v>75</v>
      </c>
      <c r="L124" s="162">
        <f t="shared" si="38"/>
        <v>0.16129032258064516</v>
      </c>
      <c r="M124" s="157" t="s">
        <v>594</v>
      </c>
      <c r="N124" s="163">
        <v>42530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46</v>
      </c>
      <c r="B125" s="155">
        <v>42380</v>
      </c>
      <c r="C125" s="155"/>
      <c r="D125" s="156" t="s">
        <v>403</v>
      </c>
      <c r="E125" s="157" t="s">
        <v>603</v>
      </c>
      <c r="F125" s="158">
        <v>81</v>
      </c>
      <c r="G125" s="157"/>
      <c r="H125" s="157">
        <v>110</v>
      </c>
      <c r="I125" s="159">
        <v>110</v>
      </c>
      <c r="J125" s="160" t="s">
        <v>678</v>
      </c>
      <c r="K125" s="161">
        <f t="shared" si="37"/>
        <v>29</v>
      </c>
      <c r="L125" s="162">
        <f t="shared" si="38"/>
        <v>0.35802469135802467</v>
      </c>
      <c r="M125" s="157" t="s">
        <v>594</v>
      </c>
      <c r="N125" s="163">
        <v>42745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47</v>
      </c>
      <c r="B126" s="155">
        <v>42382</v>
      </c>
      <c r="C126" s="155"/>
      <c r="D126" s="156" t="s">
        <v>685</v>
      </c>
      <c r="E126" s="157" t="s">
        <v>603</v>
      </c>
      <c r="F126" s="158">
        <v>417.5</v>
      </c>
      <c r="G126" s="157"/>
      <c r="H126" s="157">
        <v>547</v>
      </c>
      <c r="I126" s="159">
        <v>535</v>
      </c>
      <c r="J126" s="160" t="s">
        <v>678</v>
      </c>
      <c r="K126" s="161">
        <f t="shared" si="37"/>
        <v>129.5</v>
      </c>
      <c r="L126" s="162">
        <f t="shared" si="38"/>
        <v>0.31017964071856285</v>
      </c>
      <c r="M126" s="157" t="s">
        <v>594</v>
      </c>
      <c r="N126" s="163">
        <v>42578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48</v>
      </c>
      <c r="B127" s="155">
        <v>42408</v>
      </c>
      <c r="C127" s="155"/>
      <c r="D127" s="156" t="s">
        <v>686</v>
      </c>
      <c r="E127" s="157" t="s">
        <v>591</v>
      </c>
      <c r="F127" s="158">
        <v>650</v>
      </c>
      <c r="G127" s="157"/>
      <c r="H127" s="157">
        <v>800</v>
      </c>
      <c r="I127" s="159">
        <v>800</v>
      </c>
      <c r="J127" s="160" t="s">
        <v>678</v>
      </c>
      <c r="K127" s="161">
        <f t="shared" si="37"/>
        <v>150</v>
      </c>
      <c r="L127" s="162">
        <f t="shared" si="38"/>
        <v>0.23076923076923078</v>
      </c>
      <c r="M127" s="157" t="s">
        <v>594</v>
      </c>
      <c r="N127" s="163">
        <v>43154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49</v>
      </c>
      <c r="B128" s="155">
        <v>42433</v>
      </c>
      <c r="C128" s="155"/>
      <c r="D128" s="156" t="s">
        <v>237</v>
      </c>
      <c r="E128" s="157" t="s">
        <v>591</v>
      </c>
      <c r="F128" s="158">
        <v>437.5</v>
      </c>
      <c r="G128" s="157"/>
      <c r="H128" s="157">
        <v>504.5</v>
      </c>
      <c r="I128" s="159">
        <v>522</v>
      </c>
      <c r="J128" s="160" t="s">
        <v>687</v>
      </c>
      <c r="K128" s="161">
        <f t="shared" si="37"/>
        <v>67</v>
      </c>
      <c r="L128" s="162">
        <f t="shared" si="38"/>
        <v>0.15314285714285714</v>
      </c>
      <c r="M128" s="157" t="s">
        <v>594</v>
      </c>
      <c r="N128" s="163">
        <v>42480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50</v>
      </c>
      <c r="B129" s="155">
        <v>42438</v>
      </c>
      <c r="C129" s="155"/>
      <c r="D129" s="156" t="s">
        <v>688</v>
      </c>
      <c r="E129" s="157" t="s">
        <v>591</v>
      </c>
      <c r="F129" s="158">
        <v>189.5</v>
      </c>
      <c r="G129" s="157"/>
      <c r="H129" s="157">
        <v>218</v>
      </c>
      <c r="I129" s="159">
        <v>218</v>
      </c>
      <c r="J129" s="160" t="s">
        <v>678</v>
      </c>
      <c r="K129" s="161">
        <f t="shared" si="37"/>
        <v>28.5</v>
      </c>
      <c r="L129" s="162">
        <f t="shared" si="38"/>
        <v>0.15039577836411611</v>
      </c>
      <c r="M129" s="157" t="s">
        <v>594</v>
      </c>
      <c r="N129" s="163">
        <v>43034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64">
        <v>51</v>
      </c>
      <c r="B130" s="165">
        <v>42471</v>
      </c>
      <c r="C130" s="165"/>
      <c r="D130" s="173" t="s">
        <v>689</v>
      </c>
      <c r="E130" s="168" t="s">
        <v>591</v>
      </c>
      <c r="F130" s="168">
        <v>36.5</v>
      </c>
      <c r="G130" s="169"/>
      <c r="H130" s="169">
        <v>15.85</v>
      </c>
      <c r="I130" s="169">
        <v>60</v>
      </c>
      <c r="J130" s="170" t="s">
        <v>690</v>
      </c>
      <c r="K130" s="171">
        <f t="shared" si="37"/>
        <v>-20.65</v>
      </c>
      <c r="L130" s="172">
        <f t="shared" si="38"/>
        <v>-0.5657534246575342</v>
      </c>
      <c r="M130" s="168" t="s">
        <v>604</v>
      </c>
      <c r="N130" s="176">
        <v>43627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52</v>
      </c>
      <c r="B131" s="155">
        <v>42472</v>
      </c>
      <c r="C131" s="155"/>
      <c r="D131" s="156" t="s">
        <v>691</v>
      </c>
      <c r="E131" s="157" t="s">
        <v>591</v>
      </c>
      <c r="F131" s="158">
        <v>93</v>
      </c>
      <c r="G131" s="157"/>
      <c r="H131" s="157">
        <v>149</v>
      </c>
      <c r="I131" s="159">
        <v>140</v>
      </c>
      <c r="J131" s="160" t="s">
        <v>692</v>
      </c>
      <c r="K131" s="161">
        <f t="shared" si="37"/>
        <v>56</v>
      </c>
      <c r="L131" s="162">
        <f t="shared" si="38"/>
        <v>0.60215053763440862</v>
      </c>
      <c r="M131" s="157" t="s">
        <v>594</v>
      </c>
      <c r="N131" s="163">
        <v>42740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53</v>
      </c>
      <c r="B132" s="155">
        <v>42472</v>
      </c>
      <c r="C132" s="155"/>
      <c r="D132" s="156" t="s">
        <v>693</v>
      </c>
      <c r="E132" s="157" t="s">
        <v>591</v>
      </c>
      <c r="F132" s="158">
        <v>130</v>
      </c>
      <c r="G132" s="157"/>
      <c r="H132" s="157">
        <v>150</v>
      </c>
      <c r="I132" s="159" t="s">
        <v>694</v>
      </c>
      <c r="J132" s="160" t="s">
        <v>678</v>
      </c>
      <c r="K132" s="161">
        <f t="shared" si="37"/>
        <v>20</v>
      </c>
      <c r="L132" s="162">
        <f t="shared" si="38"/>
        <v>0.15384615384615385</v>
      </c>
      <c r="M132" s="157" t="s">
        <v>594</v>
      </c>
      <c r="N132" s="163">
        <v>42564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54</v>
      </c>
      <c r="B133" s="155">
        <v>42473</v>
      </c>
      <c r="C133" s="155"/>
      <c r="D133" s="156" t="s">
        <v>695</v>
      </c>
      <c r="E133" s="157" t="s">
        <v>591</v>
      </c>
      <c r="F133" s="158">
        <v>196</v>
      </c>
      <c r="G133" s="157"/>
      <c r="H133" s="157">
        <v>299</v>
      </c>
      <c r="I133" s="159">
        <v>299</v>
      </c>
      <c r="J133" s="160" t="s">
        <v>678</v>
      </c>
      <c r="K133" s="161">
        <v>103</v>
      </c>
      <c r="L133" s="162">
        <v>0.52551020408163296</v>
      </c>
      <c r="M133" s="157" t="s">
        <v>594</v>
      </c>
      <c r="N133" s="163">
        <v>42620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55</v>
      </c>
      <c r="B134" s="155">
        <v>42473</v>
      </c>
      <c r="C134" s="155"/>
      <c r="D134" s="156" t="s">
        <v>696</v>
      </c>
      <c r="E134" s="157" t="s">
        <v>591</v>
      </c>
      <c r="F134" s="158">
        <v>88</v>
      </c>
      <c r="G134" s="157"/>
      <c r="H134" s="157">
        <v>103</v>
      </c>
      <c r="I134" s="159">
        <v>103</v>
      </c>
      <c r="J134" s="160" t="s">
        <v>678</v>
      </c>
      <c r="K134" s="161">
        <v>15</v>
      </c>
      <c r="L134" s="162">
        <v>0.170454545454545</v>
      </c>
      <c r="M134" s="157" t="s">
        <v>594</v>
      </c>
      <c r="N134" s="163">
        <v>42530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56</v>
      </c>
      <c r="B135" s="155">
        <v>42492</v>
      </c>
      <c r="C135" s="155"/>
      <c r="D135" s="156" t="s">
        <v>697</v>
      </c>
      <c r="E135" s="157" t="s">
        <v>591</v>
      </c>
      <c r="F135" s="158">
        <v>127.5</v>
      </c>
      <c r="G135" s="157"/>
      <c r="H135" s="157">
        <v>148</v>
      </c>
      <c r="I135" s="159" t="s">
        <v>698</v>
      </c>
      <c r="J135" s="160" t="s">
        <v>678</v>
      </c>
      <c r="K135" s="161">
        <f t="shared" ref="K135:K139" si="39">H135-F135</f>
        <v>20.5</v>
      </c>
      <c r="L135" s="162">
        <f t="shared" ref="L135:L139" si="40">K135/F135</f>
        <v>0.16078431372549021</v>
      </c>
      <c r="M135" s="157" t="s">
        <v>594</v>
      </c>
      <c r="N135" s="163">
        <v>42564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57</v>
      </c>
      <c r="B136" s="155">
        <v>42493</v>
      </c>
      <c r="C136" s="155"/>
      <c r="D136" s="156" t="s">
        <v>699</v>
      </c>
      <c r="E136" s="157" t="s">
        <v>591</v>
      </c>
      <c r="F136" s="158">
        <v>675</v>
      </c>
      <c r="G136" s="157"/>
      <c r="H136" s="157">
        <v>815</v>
      </c>
      <c r="I136" s="159" t="s">
        <v>700</v>
      </c>
      <c r="J136" s="160" t="s">
        <v>678</v>
      </c>
      <c r="K136" s="161">
        <f t="shared" si="39"/>
        <v>140</v>
      </c>
      <c r="L136" s="162">
        <f t="shared" si="40"/>
        <v>0.2074074074074074</v>
      </c>
      <c r="M136" s="157" t="s">
        <v>594</v>
      </c>
      <c r="N136" s="163">
        <v>43154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64">
        <v>58</v>
      </c>
      <c r="B137" s="165">
        <v>42522</v>
      </c>
      <c r="C137" s="165"/>
      <c r="D137" s="166" t="s">
        <v>701</v>
      </c>
      <c r="E137" s="167" t="s">
        <v>591</v>
      </c>
      <c r="F137" s="168">
        <v>500</v>
      </c>
      <c r="G137" s="168"/>
      <c r="H137" s="169">
        <v>232.5</v>
      </c>
      <c r="I137" s="169" t="s">
        <v>702</v>
      </c>
      <c r="J137" s="170" t="s">
        <v>703</v>
      </c>
      <c r="K137" s="171">
        <f t="shared" si="39"/>
        <v>-267.5</v>
      </c>
      <c r="L137" s="172">
        <f t="shared" si="40"/>
        <v>-0.53500000000000003</v>
      </c>
      <c r="M137" s="168" t="s">
        <v>604</v>
      </c>
      <c r="N137" s="165">
        <v>43735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59</v>
      </c>
      <c r="B138" s="155">
        <v>42527</v>
      </c>
      <c r="C138" s="155"/>
      <c r="D138" s="156" t="s">
        <v>542</v>
      </c>
      <c r="E138" s="157" t="s">
        <v>591</v>
      </c>
      <c r="F138" s="158">
        <v>110</v>
      </c>
      <c r="G138" s="157"/>
      <c r="H138" s="157">
        <v>126.5</v>
      </c>
      <c r="I138" s="159">
        <v>125</v>
      </c>
      <c r="J138" s="160" t="s">
        <v>630</v>
      </c>
      <c r="K138" s="161">
        <f t="shared" si="39"/>
        <v>16.5</v>
      </c>
      <c r="L138" s="162">
        <f t="shared" si="40"/>
        <v>0.15</v>
      </c>
      <c r="M138" s="157" t="s">
        <v>594</v>
      </c>
      <c r="N138" s="163">
        <v>42552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60</v>
      </c>
      <c r="B139" s="155">
        <v>42538</v>
      </c>
      <c r="C139" s="155"/>
      <c r="D139" s="156" t="s">
        <v>704</v>
      </c>
      <c r="E139" s="157" t="s">
        <v>591</v>
      </c>
      <c r="F139" s="158">
        <v>44</v>
      </c>
      <c r="G139" s="157"/>
      <c r="H139" s="157">
        <v>69.5</v>
      </c>
      <c r="I139" s="159">
        <v>69.5</v>
      </c>
      <c r="J139" s="160" t="s">
        <v>705</v>
      </c>
      <c r="K139" s="161">
        <f t="shared" si="39"/>
        <v>25.5</v>
      </c>
      <c r="L139" s="162">
        <f t="shared" si="40"/>
        <v>0.57954545454545459</v>
      </c>
      <c r="M139" s="157" t="s">
        <v>594</v>
      </c>
      <c r="N139" s="163">
        <v>42977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61</v>
      </c>
      <c r="B140" s="155">
        <v>42549</v>
      </c>
      <c r="C140" s="155"/>
      <c r="D140" s="156" t="s">
        <v>706</v>
      </c>
      <c r="E140" s="157" t="s">
        <v>591</v>
      </c>
      <c r="F140" s="158">
        <v>262.5</v>
      </c>
      <c r="G140" s="157"/>
      <c r="H140" s="157">
        <v>340</v>
      </c>
      <c r="I140" s="159">
        <v>333</v>
      </c>
      <c r="J140" s="160" t="s">
        <v>707</v>
      </c>
      <c r="K140" s="161">
        <v>77.5</v>
      </c>
      <c r="L140" s="162">
        <v>0.29523809523809502</v>
      </c>
      <c r="M140" s="157" t="s">
        <v>594</v>
      </c>
      <c r="N140" s="163">
        <v>43017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62</v>
      </c>
      <c r="B141" s="155">
        <v>42549</v>
      </c>
      <c r="C141" s="155"/>
      <c r="D141" s="156" t="s">
        <v>708</v>
      </c>
      <c r="E141" s="157" t="s">
        <v>591</v>
      </c>
      <c r="F141" s="158">
        <v>840</v>
      </c>
      <c r="G141" s="157"/>
      <c r="H141" s="157">
        <v>1230</v>
      </c>
      <c r="I141" s="159">
        <v>1230</v>
      </c>
      <c r="J141" s="160" t="s">
        <v>678</v>
      </c>
      <c r="K141" s="161">
        <v>390</v>
      </c>
      <c r="L141" s="162">
        <v>0.46428571428571402</v>
      </c>
      <c r="M141" s="157" t="s">
        <v>594</v>
      </c>
      <c r="N141" s="163">
        <v>42649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77">
        <v>63</v>
      </c>
      <c r="B142" s="178">
        <v>42556</v>
      </c>
      <c r="C142" s="178"/>
      <c r="D142" s="179" t="s">
        <v>709</v>
      </c>
      <c r="E142" s="180" t="s">
        <v>591</v>
      </c>
      <c r="F142" s="180">
        <v>395</v>
      </c>
      <c r="G142" s="181"/>
      <c r="H142" s="181">
        <f>(468.5+342.5)/2</f>
        <v>405.5</v>
      </c>
      <c r="I142" s="181">
        <v>510</v>
      </c>
      <c r="J142" s="182" t="s">
        <v>710</v>
      </c>
      <c r="K142" s="183">
        <f t="shared" ref="K142:K148" si="41">H142-F142</f>
        <v>10.5</v>
      </c>
      <c r="L142" s="184">
        <f t="shared" ref="L142:L148" si="42">K142/F142</f>
        <v>2.6582278481012658E-2</v>
      </c>
      <c r="M142" s="180" t="s">
        <v>611</v>
      </c>
      <c r="N142" s="178">
        <v>43606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64">
        <v>64</v>
      </c>
      <c r="B143" s="165">
        <v>42584</v>
      </c>
      <c r="C143" s="165"/>
      <c r="D143" s="166" t="s">
        <v>711</v>
      </c>
      <c r="E143" s="167" t="s">
        <v>603</v>
      </c>
      <c r="F143" s="168">
        <f>169.5-12.8</f>
        <v>156.69999999999999</v>
      </c>
      <c r="G143" s="168"/>
      <c r="H143" s="169">
        <v>77</v>
      </c>
      <c r="I143" s="169" t="s">
        <v>712</v>
      </c>
      <c r="J143" s="170" t="s">
        <v>713</v>
      </c>
      <c r="K143" s="171">
        <f t="shared" si="41"/>
        <v>-79.699999999999989</v>
      </c>
      <c r="L143" s="172">
        <f t="shared" si="42"/>
        <v>-0.50861518825781749</v>
      </c>
      <c r="M143" s="168" t="s">
        <v>604</v>
      </c>
      <c r="N143" s="165">
        <v>43522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4">
        <v>65</v>
      </c>
      <c r="B144" s="165">
        <v>42586</v>
      </c>
      <c r="C144" s="165"/>
      <c r="D144" s="166" t="s">
        <v>714</v>
      </c>
      <c r="E144" s="167" t="s">
        <v>591</v>
      </c>
      <c r="F144" s="168">
        <v>400</v>
      </c>
      <c r="G144" s="168"/>
      <c r="H144" s="169">
        <v>305</v>
      </c>
      <c r="I144" s="169">
        <v>475</v>
      </c>
      <c r="J144" s="170" t="s">
        <v>715</v>
      </c>
      <c r="K144" s="171">
        <f t="shared" si="41"/>
        <v>-95</v>
      </c>
      <c r="L144" s="172">
        <f t="shared" si="42"/>
        <v>-0.23749999999999999</v>
      </c>
      <c r="M144" s="168" t="s">
        <v>604</v>
      </c>
      <c r="N144" s="165">
        <v>43606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66</v>
      </c>
      <c r="B145" s="155">
        <v>42593</v>
      </c>
      <c r="C145" s="155"/>
      <c r="D145" s="156" t="s">
        <v>716</v>
      </c>
      <c r="E145" s="157" t="s">
        <v>591</v>
      </c>
      <c r="F145" s="158">
        <v>86.5</v>
      </c>
      <c r="G145" s="157"/>
      <c r="H145" s="157">
        <v>130</v>
      </c>
      <c r="I145" s="159">
        <v>130</v>
      </c>
      <c r="J145" s="160" t="s">
        <v>717</v>
      </c>
      <c r="K145" s="161">
        <f t="shared" si="41"/>
        <v>43.5</v>
      </c>
      <c r="L145" s="162">
        <f t="shared" si="42"/>
        <v>0.50289017341040465</v>
      </c>
      <c r="M145" s="157" t="s">
        <v>594</v>
      </c>
      <c r="N145" s="163">
        <v>43091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67</v>
      </c>
      <c r="B146" s="165">
        <v>42600</v>
      </c>
      <c r="C146" s="165"/>
      <c r="D146" s="166" t="s">
        <v>122</v>
      </c>
      <c r="E146" s="167" t="s">
        <v>591</v>
      </c>
      <c r="F146" s="168">
        <v>133.5</v>
      </c>
      <c r="G146" s="168"/>
      <c r="H146" s="169">
        <v>126.5</v>
      </c>
      <c r="I146" s="169">
        <v>178</v>
      </c>
      <c r="J146" s="170" t="s">
        <v>718</v>
      </c>
      <c r="K146" s="171">
        <f t="shared" si="41"/>
        <v>-7</v>
      </c>
      <c r="L146" s="172">
        <f t="shared" si="42"/>
        <v>-5.2434456928838954E-2</v>
      </c>
      <c r="M146" s="168" t="s">
        <v>604</v>
      </c>
      <c r="N146" s="165">
        <v>42615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68</v>
      </c>
      <c r="B147" s="155">
        <v>42613</v>
      </c>
      <c r="C147" s="155"/>
      <c r="D147" s="156" t="s">
        <v>719</v>
      </c>
      <c r="E147" s="157" t="s">
        <v>591</v>
      </c>
      <c r="F147" s="158">
        <v>560</v>
      </c>
      <c r="G147" s="157"/>
      <c r="H147" s="157">
        <v>725</v>
      </c>
      <c r="I147" s="159">
        <v>725</v>
      </c>
      <c r="J147" s="160" t="s">
        <v>624</v>
      </c>
      <c r="K147" s="161">
        <f t="shared" si="41"/>
        <v>165</v>
      </c>
      <c r="L147" s="162">
        <f t="shared" si="42"/>
        <v>0.29464285714285715</v>
      </c>
      <c r="M147" s="157" t="s">
        <v>594</v>
      </c>
      <c r="N147" s="163">
        <v>42456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69</v>
      </c>
      <c r="B148" s="155">
        <v>42614</v>
      </c>
      <c r="C148" s="155"/>
      <c r="D148" s="156" t="s">
        <v>720</v>
      </c>
      <c r="E148" s="157" t="s">
        <v>591</v>
      </c>
      <c r="F148" s="158">
        <v>160.5</v>
      </c>
      <c r="G148" s="157"/>
      <c r="H148" s="157">
        <v>210</v>
      </c>
      <c r="I148" s="159">
        <v>210</v>
      </c>
      <c r="J148" s="160" t="s">
        <v>624</v>
      </c>
      <c r="K148" s="161">
        <f t="shared" si="41"/>
        <v>49.5</v>
      </c>
      <c r="L148" s="162">
        <f t="shared" si="42"/>
        <v>0.30841121495327101</v>
      </c>
      <c r="M148" s="157" t="s">
        <v>594</v>
      </c>
      <c r="N148" s="163">
        <v>42871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70</v>
      </c>
      <c r="B149" s="155">
        <v>42646</v>
      </c>
      <c r="C149" s="155"/>
      <c r="D149" s="156" t="s">
        <v>415</v>
      </c>
      <c r="E149" s="157" t="s">
        <v>591</v>
      </c>
      <c r="F149" s="158">
        <v>430</v>
      </c>
      <c r="G149" s="157"/>
      <c r="H149" s="157">
        <v>596</v>
      </c>
      <c r="I149" s="159">
        <v>575</v>
      </c>
      <c r="J149" s="160" t="s">
        <v>721</v>
      </c>
      <c r="K149" s="161">
        <v>166</v>
      </c>
      <c r="L149" s="162">
        <v>0.38604651162790699</v>
      </c>
      <c r="M149" s="157" t="s">
        <v>594</v>
      </c>
      <c r="N149" s="163">
        <v>42769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71</v>
      </c>
      <c r="B150" s="155">
        <v>42657</v>
      </c>
      <c r="C150" s="155"/>
      <c r="D150" s="156" t="s">
        <v>722</v>
      </c>
      <c r="E150" s="157" t="s">
        <v>591</v>
      </c>
      <c r="F150" s="158">
        <v>280</v>
      </c>
      <c r="G150" s="157"/>
      <c r="H150" s="157">
        <v>345</v>
      </c>
      <c r="I150" s="159">
        <v>345</v>
      </c>
      <c r="J150" s="160" t="s">
        <v>624</v>
      </c>
      <c r="K150" s="161">
        <f t="shared" ref="K150:K155" si="43">H150-F150</f>
        <v>65</v>
      </c>
      <c r="L150" s="162">
        <f t="shared" ref="L150:L151" si="44">K150/F150</f>
        <v>0.23214285714285715</v>
      </c>
      <c r="M150" s="157" t="s">
        <v>594</v>
      </c>
      <c r="N150" s="163">
        <v>42814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72</v>
      </c>
      <c r="B151" s="155">
        <v>42657</v>
      </c>
      <c r="C151" s="155"/>
      <c r="D151" s="156" t="s">
        <v>723</v>
      </c>
      <c r="E151" s="157" t="s">
        <v>591</v>
      </c>
      <c r="F151" s="158">
        <v>245</v>
      </c>
      <c r="G151" s="157"/>
      <c r="H151" s="157">
        <v>325.5</v>
      </c>
      <c r="I151" s="159">
        <v>330</v>
      </c>
      <c r="J151" s="160" t="s">
        <v>724</v>
      </c>
      <c r="K151" s="161">
        <f t="shared" si="43"/>
        <v>80.5</v>
      </c>
      <c r="L151" s="162">
        <f t="shared" si="44"/>
        <v>0.32857142857142857</v>
      </c>
      <c r="M151" s="157" t="s">
        <v>594</v>
      </c>
      <c r="N151" s="163">
        <v>42769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73</v>
      </c>
      <c r="B152" s="155">
        <v>42660</v>
      </c>
      <c r="C152" s="155"/>
      <c r="D152" s="156" t="s">
        <v>725</v>
      </c>
      <c r="E152" s="157" t="s">
        <v>591</v>
      </c>
      <c r="F152" s="158">
        <v>125</v>
      </c>
      <c r="G152" s="157"/>
      <c r="H152" s="157">
        <v>160</v>
      </c>
      <c r="I152" s="159">
        <v>160</v>
      </c>
      <c r="J152" s="160" t="s">
        <v>678</v>
      </c>
      <c r="K152" s="161">
        <f t="shared" si="43"/>
        <v>35</v>
      </c>
      <c r="L152" s="162">
        <v>0.28000000000000003</v>
      </c>
      <c r="M152" s="157" t="s">
        <v>594</v>
      </c>
      <c r="N152" s="163">
        <v>42803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74</v>
      </c>
      <c r="B153" s="155">
        <v>42660</v>
      </c>
      <c r="C153" s="155"/>
      <c r="D153" s="156" t="s">
        <v>726</v>
      </c>
      <c r="E153" s="157" t="s">
        <v>591</v>
      </c>
      <c r="F153" s="158">
        <v>114</v>
      </c>
      <c r="G153" s="157"/>
      <c r="H153" s="157">
        <v>145</v>
      </c>
      <c r="I153" s="159">
        <v>145</v>
      </c>
      <c r="J153" s="160" t="s">
        <v>678</v>
      </c>
      <c r="K153" s="161">
        <f t="shared" si="43"/>
        <v>31</v>
      </c>
      <c r="L153" s="162">
        <f t="shared" ref="L153:L155" si="45">K153/F153</f>
        <v>0.27192982456140352</v>
      </c>
      <c r="M153" s="157" t="s">
        <v>594</v>
      </c>
      <c r="N153" s="163">
        <v>42859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75</v>
      </c>
      <c r="B154" s="155">
        <v>42660</v>
      </c>
      <c r="C154" s="155"/>
      <c r="D154" s="156" t="s">
        <v>727</v>
      </c>
      <c r="E154" s="157" t="s">
        <v>591</v>
      </c>
      <c r="F154" s="158">
        <v>212</v>
      </c>
      <c r="G154" s="157"/>
      <c r="H154" s="157">
        <v>280</v>
      </c>
      <c r="I154" s="159">
        <v>276</v>
      </c>
      <c r="J154" s="160" t="s">
        <v>728</v>
      </c>
      <c r="K154" s="161">
        <f t="shared" si="43"/>
        <v>68</v>
      </c>
      <c r="L154" s="162">
        <f t="shared" si="45"/>
        <v>0.32075471698113206</v>
      </c>
      <c r="M154" s="157" t="s">
        <v>594</v>
      </c>
      <c r="N154" s="163">
        <v>42858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76</v>
      </c>
      <c r="B155" s="155">
        <v>42678</v>
      </c>
      <c r="C155" s="155"/>
      <c r="D155" s="156" t="s">
        <v>464</v>
      </c>
      <c r="E155" s="157" t="s">
        <v>591</v>
      </c>
      <c r="F155" s="158">
        <v>155</v>
      </c>
      <c r="G155" s="157"/>
      <c r="H155" s="157">
        <v>210</v>
      </c>
      <c r="I155" s="159">
        <v>210</v>
      </c>
      <c r="J155" s="160" t="s">
        <v>729</v>
      </c>
      <c r="K155" s="161">
        <f t="shared" si="43"/>
        <v>55</v>
      </c>
      <c r="L155" s="162">
        <f t="shared" si="45"/>
        <v>0.35483870967741937</v>
      </c>
      <c r="M155" s="157" t="s">
        <v>594</v>
      </c>
      <c r="N155" s="163">
        <v>42944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77</v>
      </c>
      <c r="B156" s="165">
        <v>42710</v>
      </c>
      <c r="C156" s="165"/>
      <c r="D156" s="166" t="s">
        <v>730</v>
      </c>
      <c r="E156" s="167" t="s">
        <v>591</v>
      </c>
      <c r="F156" s="168">
        <v>150.5</v>
      </c>
      <c r="G156" s="168"/>
      <c r="H156" s="169">
        <v>72.5</v>
      </c>
      <c r="I156" s="169">
        <v>174</v>
      </c>
      <c r="J156" s="170" t="s">
        <v>731</v>
      </c>
      <c r="K156" s="171">
        <v>-78</v>
      </c>
      <c r="L156" s="172">
        <v>-0.51827242524916906</v>
      </c>
      <c r="M156" s="168" t="s">
        <v>604</v>
      </c>
      <c r="N156" s="165">
        <v>43333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78</v>
      </c>
      <c r="B157" s="155">
        <v>42712</v>
      </c>
      <c r="C157" s="155"/>
      <c r="D157" s="156" t="s">
        <v>732</v>
      </c>
      <c r="E157" s="157" t="s">
        <v>591</v>
      </c>
      <c r="F157" s="158">
        <v>380</v>
      </c>
      <c r="G157" s="157"/>
      <c r="H157" s="157">
        <v>478</v>
      </c>
      <c r="I157" s="159">
        <v>468</v>
      </c>
      <c r="J157" s="160" t="s">
        <v>678</v>
      </c>
      <c r="K157" s="161">
        <f t="shared" ref="K157:K159" si="46">H157-F157</f>
        <v>98</v>
      </c>
      <c r="L157" s="162">
        <f t="shared" ref="L157:L159" si="47">K157/F157</f>
        <v>0.25789473684210529</v>
      </c>
      <c r="M157" s="157" t="s">
        <v>594</v>
      </c>
      <c r="N157" s="163">
        <v>43025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79</v>
      </c>
      <c r="B158" s="155">
        <v>42734</v>
      </c>
      <c r="C158" s="155"/>
      <c r="D158" s="156" t="s">
        <v>121</v>
      </c>
      <c r="E158" s="157" t="s">
        <v>591</v>
      </c>
      <c r="F158" s="158">
        <v>305</v>
      </c>
      <c r="G158" s="157"/>
      <c r="H158" s="157">
        <v>375</v>
      </c>
      <c r="I158" s="159">
        <v>375</v>
      </c>
      <c r="J158" s="160" t="s">
        <v>678</v>
      </c>
      <c r="K158" s="161">
        <f t="shared" si="46"/>
        <v>70</v>
      </c>
      <c r="L158" s="162">
        <f t="shared" si="47"/>
        <v>0.22950819672131148</v>
      </c>
      <c r="M158" s="157" t="s">
        <v>594</v>
      </c>
      <c r="N158" s="163">
        <v>42768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80</v>
      </c>
      <c r="B159" s="155">
        <v>42739</v>
      </c>
      <c r="C159" s="155"/>
      <c r="D159" s="156" t="s">
        <v>104</v>
      </c>
      <c r="E159" s="157" t="s">
        <v>591</v>
      </c>
      <c r="F159" s="158">
        <v>99.5</v>
      </c>
      <c r="G159" s="157"/>
      <c r="H159" s="157">
        <v>158</v>
      </c>
      <c r="I159" s="159">
        <v>158</v>
      </c>
      <c r="J159" s="160" t="s">
        <v>678</v>
      </c>
      <c r="K159" s="161">
        <f t="shared" si="46"/>
        <v>58.5</v>
      </c>
      <c r="L159" s="162">
        <f t="shared" si="47"/>
        <v>0.5879396984924623</v>
      </c>
      <c r="M159" s="157" t="s">
        <v>594</v>
      </c>
      <c r="N159" s="163">
        <v>42898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81</v>
      </c>
      <c r="B160" s="155">
        <v>42739</v>
      </c>
      <c r="C160" s="155"/>
      <c r="D160" s="156" t="s">
        <v>104</v>
      </c>
      <c r="E160" s="157" t="s">
        <v>591</v>
      </c>
      <c r="F160" s="158">
        <v>99.5</v>
      </c>
      <c r="G160" s="157"/>
      <c r="H160" s="157">
        <v>158</v>
      </c>
      <c r="I160" s="159">
        <v>158</v>
      </c>
      <c r="J160" s="160" t="s">
        <v>678</v>
      </c>
      <c r="K160" s="161">
        <v>58.5</v>
      </c>
      <c r="L160" s="162">
        <v>0.58793969849246197</v>
      </c>
      <c r="M160" s="157" t="s">
        <v>594</v>
      </c>
      <c r="N160" s="163">
        <v>42898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82</v>
      </c>
      <c r="B161" s="155">
        <v>42786</v>
      </c>
      <c r="C161" s="155"/>
      <c r="D161" s="156" t="s">
        <v>210</v>
      </c>
      <c r="E161" s="157" t="s">
        <v>591</v>
      </c>
      <c r="F161" s="158">
        <v>140.5</v>
      </c>
      <c r="G161" s="157"/>
      <c r="H161" s="157">
        <v>220</v>
      </c>
      <c r="I161" s="159">
        <v>220</v>
      </c>
      <c r="J161" s="160" t="s">
        <v>678</v>
      </c>
      <c r="K161" s="161">
        <f>H161-F161</f>
        <v>79.5</v>
      </c>
      <c r="L161" s="162">
        <f>K161/F161</f>
        <v>0.5658362989323843</v>
      </c>
      <c r="M161" s="157" t="s">
        <v>594</v>
      </c>
      <c r="N161" s="163">
        <v>42864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83</v>
      </c>
      <c r="B162" s="155">
        <v>42786</v>
      </c>
      <c r="C162" s="155"/>
      <c r="D162" s="156" t="s">
        <v>733</v>
      </c>
      <c r="E162" s="157" t="s">
        <v>591</v>
      </c>
      <c r="F162" s="158">
        <v>202.5</v>
      </c>
      <c r="G162" s="157"/>
      <c r="H162" s="157">
        <v>234</v>
      </c>
      <c r="I162" s="159">
        <v>234</v>
      </c>
      <c r="J162" s="160" t="s">
        <v>678</v>
      </c>
      <c r="K162" s="161">
        <v>31.5</v>
      </c>
      <c r="L162" s="162">
        <v>0.155555555555556</v>
      </c>
      <c r="M162" s="157" t="s">
        <v>594</v>
      </c>
      <c r="N162" s="163">
        <v>42836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84</v>
      </c>
      <c r="B163" s="155">
        <v>42818</v>
      </c>
      <c r="C163" s="155"/>
      <c r="D163" s="156" t="s">
        <v>734</v>
      </c>
      <c r="E163" s="157" t="s">
        <v>591</v>
      </c>
      <c r="F163" s="158">
        <v>300.5</v>
      </c>
      <c r="G163" s="157"/>
      <c r="H163" s="157">
        <v>417.5</v>
      </c>
      <c r="I163" s="159">
        <v>420</v>
      </c>
      <c r="J163" s="160" t="s">
        <v>735</v>
      </c>
      <c r="K163" s="161">
        <f>H163-F163</f>
        <v>117</v>
      </c>
      <c r="L163" s="162">
        <f>K163/F163</f>
        <v>0.38935108153078202</v>
      </c>
      <c r="M163" s="157" t="s">
        <v>594</v>
      </c>
      <c r="N163" s="163">
        <v>43070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85</v>
      </c>
      <c r="B164" s="155">
        <v>42818</v>
      </c>
      <c r="C164" s="155"/>
      <c r="D164" s="156" t="s">
        <v>708</v>
      </c>
      <c r="E164" s="157" t="s">
        <v>591</v>
      </c>
      <c r="F164" s="158">
        <v>850</v>
      </c>
      <c r="G164" s="157"/>
      <c r="H164" s="157">
        <v>1042.5</v>
      </c>
      <c r="I164" s="159">
        <v>1023</v>
      </c>
      <c r="J164" s="160" t="s">
        <v>736</v>
      </c>
      <c r="K164" s="161">
        <v>192.5</v>
      </c>
      <c r="L164" s="162">
        <v>0.22647058823529401</v>
      </c>
      <c r="M164" s="157" t="s">
        <v>594</v>
      </c>
      <c r="N164" s="163">
        <v>42830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86</v>
      </c>
      <c r="B165" s="155">
        <v>42830</v>
      </c>
      <c r="C165" s="155"/>
      <c r="D165" s="156" t="s">
        <v>495</v>
      </c>
      <c r="E165" s="157" t="s">
        <v>591</v>
      </c>
      <c r="F165" s="158">
        <v>785</v>
      </c>
      <c r="G165" s="157"/>
      <c r="H165" s="157">
        <v>930</v>
      </c>
      <c r="I165" s="159">
        <v>920</v>
      </c>
      <c r="J165" s="160" t="s">
        <v>737</v>
      </c>
      <c r="K165" s="161">
        <f>H165-F165</f>
        <v>145</v>
      </c>
      <c r="L165" s="162">
        <f>K165/F165</f>
        <v>0.18471337579617833</v>
      </c>
      <c r="M165" s="157" t="s">
        <v>594</v>
      </c>
      <c r="N165" s="163">
        <v>42976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64">
        <v>87</v>
      </c>
      <c r="B166" s="165">
        <v>42831</v>
      </c>
      <c r="C166" s="165"/>
      <c r="D166" s="166" t="s">
        <v>738</v>
      </c>
      <c r="E166" s="167" t="s">
        <v>591</v>
      </c>
      <c r="F166" s="168">
        <v>40</v>
      </c>
      <c r="G166" s="168"/>
      <c r="H166" s="169">
        <v>13.1</v>
      </c>
      <c r="I166" s="169">
        <v>60</v>
      </c>
      <c r="J166" s="170" t="s">
        <v>739</v>
      </c>
      <c r="K166" s="171">
        <v>-26.9</v>
      </c>
      <c r="L166" s="172">
        <v>-0.67249999999999999</v>
      </c>
      <c r="M166" s="168" t="s">
        <v>604</v>
      </c>
      <c r="N166" s="165">
        <v>43138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88</v>
      </c>
      <c r="B167" s="155">
        <v>42837</v>
      </c>
      <c r="C167" s="155"/>
      <c r="D167" s="156" t="s">
        <v>102</v>
      </c>
      <c r="E167" s="157" t="s">
        <v>591</v>
      </c>
      <c r="F167" s="158">
        <v>289.5</v>
      </c>
      <c r="G167" s="157"/>
      <c r="H167" s="157">
        <v>354</v>
      </c>
      <c r="I167" s="159">
        <v>360</v>
      </c>
      <c r="J167" s="160" t="s">
        <v>740</v>
      </c>
      <c r="K167" s="161">
        <f t="shared" ref="K167:K175" si="48">H167-F167</f>
        <v>64.5</v>
      </c>
      <c r="L167" s="162">
        <f t="shared" ref="L167:L175" si="49">K167/F167</f>
        <v>0.22279792746113988</v>
      </c>
      <c r="M167" s="157" t="s">
        <v>594</v>
      </c>
      <c r="N167" s="163">
        <v>43040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89</v>
      </c>
      <c r="B168" s="155">
        <v>42845</v>
      </c>
      <c r="C168" s="155"/>
      <c r="D168" s="156" t="s">
        <v>435</v>
      </c>
      <c r="E168" s="157" t="s">
        <v>591</v>
      </c>
      <c r="F168" s="158">
        <v>700</v>
      </c>
      <c r="G168" s="157"/>
      <c r="H168" s="157">
        <v>840</v>
      </c>
      <c r="I168" s="159">
        <v>840</v>
      </c>
      <c r="J168" s="160" t="s">
        <v>741</v>
      </c>
      <c r="K168" s="161">
        <f t="shared" si="48"/>
        <v>140</v>
      </c>
      <c r="L168" s="162">
        <f t="shared" si="49"/>
        <v>0.2</v>
      </c>
      <c r="M168" s="157" t="s">
        <v>594</v>
      </c>
      <c r="N168" s="163">
        <v>42893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90</v>
      </c>
      <c r="B169" s="155">
        <v>42887</v>
      </c>
      <c r="C169" s="155"/>
      <c r="D169" s="156" t="s">
        <v>742</v>
      </c>
      <c r="E169" s="157" t="s">
        <v>591</v>
      </c>
      <c r="F169" s="158">
        <v>130</v>
      </c>
      <c r="G169" s="157"/>
      <c r="H169" s="157">
        <v>144.25</v>
      </c>
      <c r="I169" s="159">
        <v>170</v>
      </c>
      <c r="J169" s="160" t="s">
        <v>743</v>
      </c>
      <c r="K169" s="161">
        <f t="shared" si="48"/>
        <v>14.25</v>
      </c>
      <c r="L169" s="162">
        <f t="shared" si="49"/>
        <v>0.10961538461538461</v>
      </c>
      <c r="M169" s="157" t="s">
        <v>594</v>
      </c>
      <c r="N169" s="163">
        <v>43675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91</v>
      </c>
      <c r="B170" s="155">
        <v>42901</v>
      </c>
      <c r="C170" s="155"/>
      <c r="D170" s="156" t="s">
        <v>744</v>
      </c>
      <c r="E170" s="157" t="s">
        <v>591</v>
      </c>
      <c r="F170" s="158">
        <v>214.5</v>
      </c>
      <c r="G170" s="157"/>
      <c r="H170" s="157">
        <v>262</v>
      </c>
      <c r="I170" s="159">
        <v>262</v>
      </c>
      <c r="J170" s="160" t="s">
        <v>613</v>
      </c>
      <c r="K170" s="161">
        <f t="shared" si="48"/>
        <v>47.5</v>
      </c>
      <c r="L170" s="162">
        <f t="shared" si="49"/>
        <v>0.22144522144522144</v>
      </c>
      <c r="M170" s="157" t="s">
        <v>594</v>
      </c>
      <c r="N170" s="163">
        <v>42977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5">
        <v>92</v>
      </c>
      <c r="B171" s="186">
        <v>42933</v>
      </c>
      <c r="C171" s="186"/>
      <c r="D171" s="187" t="s">
        <v>745</v>
      </c>
      <c r="E171" s="188" t="s">
        <v>591</v>
      </c>
      <c r="F171" s="189">
        <v>370</v>
      </c>
      <c r="G171" s="188"/>
      <c r="H171" s="188">
        <v>447.5</v>
      </c>
      <c r="I171" s="190">
        <v>450</v>
      </c>
      <c r="J171" s="191" t="s">
        <v>678</v>
      </c>
      <c r="K171" s="161">
        <f t="shared" si="48"/>
        <v>77.5</v>
      </c>
      <c r="L171" s="192">
        <f t="shared" si="49"/>
        <v>0.20945945945945946</v>
      </c>
      <c r="M171" s="188" t="s">
        <v>594</v>
      </c>
      <c r="N171" s="193">
        <v>43035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5">
        <v>93</v>
      </c>
      <c r="B172" s="186">
        <v>42943</v>
      </c>
      <c r="C172" s="186"/>
      <c r="D172" s="187" t="s">
        <v>208</v>
      </c>
      <c r="E172" s="188" t="s">
        <v>591</v>
      </c>
      <c r="F172" s="189">
        <v>657.5</v>
      </c>
      <c r="G172" s="188"/>
      <c r="H172" s="188">
        <v>825</v>
      </c>
      <c r="I172" s="190">
        <v>820</v>
      </c>
      <c r="J172" s="191" t="s">
        <v>678</v>
      </c>
      <c r="K172" s="161">
        <f t="shared" si="48"/>
        <v>167.5</v>
      </c>
      <c r="L172" s="192">
        <f t="shared" si="49"/>
        <v>0.25475285171102663</v>
      </c>
      <c r="M172" s="188" t="s">
        <v>594</v>
      </c>
      <c r="N172" s="193">
        <v>43090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94</v>
      </c>
      <c r="B173" s="155">
        <v>42964</v>
      </c>
      <c r="C173" s="155"/>
      <c r="D173" s="156" t="s">
        <v>383</v>
      </c>
      <c r="E173" s="157" t="s">
        <v>591</v>
      </c>
      <c r="F173" s="158">
        <v>605</v>
      </c>
      <c r="G173" s="157"/>
      <c r="H173" s="157">
        <v>750</v>
      </c>
      <c r="I173" s="159">
        <v>750</v>
      </c>
      <c r="J173" s="160" t="s">
        <v>737</v>
      </c>
      <c r="K173" s="161">
        <f t="shared" si="48"/>
        <v>145</v>
      </c>
      <c r="L173" s="162">
        <f t="shared" si="49"/>
        <v>0.23966942148760331</v>
      </c>
      <c r="M173" s="157" t="s">
        <v>594</v>
      </c>
      <c r="N173" s="163">
        <v>43027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95</v>
      </c>
      <c r="B174" s="165">
        <v>42979</v>
      </c>
      <c r="C174" s="165"/>
      <c r="D174" s="173" t="s">
        <v>746</v>
      </c>
      <c r="E174" s="168" t="s">
        <v>591</v>
      </c>
      <c r="F174" s="168">
        <v>255</v>
      </c>
      <c r="G174" s="169"/>
      <c r="H174" s="169">
        <v>217.25</v>
      </c>
      <c r="I174" s="169">
        <v>320</v>
      </c>
      <c r="J174" s="170" t="s">
        <v>747</v>
      </c>
      <c r="K174" s="171">
        <f t="shared" si="48"/>
        <v>-37.75</v>
      </c>
      <c r="L174" s="174">
        <f t="shared" si="49"/>
        <v>-0.14803921568627451</v>
      </c>
      <c r="M174" s="168" t="s">
        <v>604</v>
      </c>
      <c r="N174" s="165">
        <v>43661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96</v>
      </c>
      <c r="B175" s="155">
        <v>42997</v>
      </c>
      <c r="C175" s="155"/>
      <c r="D175" s="156" t="s">
        <v>748</v>
      </c>
      <c r="E175" s="157" t="s">
        <v>591</v>
      </c>
      <c r="F175" s="158">
        <v>215</v>
      </c>
      <c r="G175" s="157"/>
      <c r="H175" s="157">
        <v>258</v>
      </c>
      <c r="I175" s="159">
        <v>258</v>
      </c>
      <c r="J175" s="160" t="s">
        <v>678</v>
      </c>
      <c r="K175" s="161">
        <f t="shared" si="48"/>
        <v>43</v>
      </c>
      <c r="L175" s="162">
        <f t="shared" si="49"/>
        <v>0.2</v>
      </c>
      <c r="M175" s="157" t="s">
        <v>594</v>
      </c>
      <c r="N175" s="163">
        <v>43040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97</v>
      </c>
      <c r="B176" s="155">
        <v>42997</v>
      </c>
      <c r="C176" s="155"/>
      <c r="D176" s="156" t="s">
        <v>748</v>
      </c>
      <c r="E176" s="157" t="s">
        <v>591</v>
      </c>
      <c r="F176" s="158">
        <v>215</v>
      </c>
      <c r="G176" s="157"/>
      <c r="H176" s="157">
        <v>258</v>
      </c>
      <c r="I176" s="159">
        <v>258</v>
      </c>
      <c r="J176" s="191" t="s">
        <v>678</v>
      </c>
      <c r="K176" s="161">
        <v>43</v>
      </c>
      <c r="L176" s="162">
        <v>0.2</v>
      </c>
      <c r="M176" s="157" t="s">
        <v>594</v>
      </c>
      <c r="N176" s="163">
        <v>43040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5">
        <v>98</v>
      </c>
      <c r="B177" s="186">
        <v>42998</v>
      </c>
      <c r="C177" s="186"/>
      <c r="D177" s="187" t="s">
        <v>749</v>
      </c>
      <c r="E177" s="188" t="s">
        <v>591</v>
      </c>
      <c r="F177" s="158">
        <v>75</v>
      </c>
      <c r="G177" s="188"/>
      <c r="H177" s="188">
        <v>90</v>
      </c>
      <c r="I177" s="190">
        <v>90</v>
      </c>
      <c r="J177" s="160" t="s">
        <v>750</v>
      </c>
      <c r="K177" s="161">
        <f t="shared" ref="K177:K182" si="50">H177-F177</f>
        <v>15</v>
      </c>
      <c r="L177" s="162">
        <f t="shared" ref="L177:L182" si="51">K177/F177</f>
        <v>0.2</v>
      </c>
      <c r="M177" s="157" t="s">
        <v>594</v>
      </c>
      <c r="N177" s="163">
        <v>43019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5">
        <v>99</v>
      </c>
      <c r="B178" s="186">
        <v>43011</v>
      </c>
      <c r="C178" s="186"/>
      <c r="D178" s="187" t="s">
        <v>751</v>
      </c>
      <c r="E178" s="188" t="s">
        <v>591</v>
      </c>
      <c r="F178" s="189">
        <v>315</v>
      </c>
      <c r="G178" s="188"/>
      <c r="H178" s="188">
        <v>392</v>
      </c>
      <c r="I178" s="190">
        <v>384</v>
      </c>
      <c r="J178" s="191" t="s">
        <v>752</v>
      </c>
      <c r="K178" s="161">
        <f t="shared" si="50"/>
        <v>77</v>
      </c>
      <c r="L178" s="192">
        <f t="shared" si="51"/>
        <v>0.24444444444444444</v>
      </c>
      <c r="M178" s="188" t="s">
        <v>594</v>
      </c>
      <c r="N178" s="193">
        <v>43017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5">
        <v>100</v>
      </c>
      <c r="B179" s="186">
        <v>43013</v>
      </c>
      <c r="C179" s="186"/>
      <c r="D179" s="187" t="s">
        <v>468</v>
      </c>
      <c r="E179" s="188" t="s">
        <v>591</v>
      </c>
      <c r="F179" s="189">
        <v>145</v>
      </c>
      <c r="G179" s="188"/>
      <c r="H179" s="188">
        <v>179</v>
      </c>
      <c r="I179" s="190">
        <v>180</v>
      </c>
      <c r="J179" s="191" t="s">
        <v>753</v>
      </c>
      <c r="K179" s="161">
        <f t="shared" si="50"/>
        <v>34</v>
      </c>
      <c r="L179" s="192">
        <f t="shared" si="51"/>
        <v>0.23448275862068965</v>
      </c>
      <c r="M179" s="188" t="s">
        <v>594</v>
      </c>
      <c r="N179" s="193">
        <v>43025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101</v>
      </c>
      <c r="B180" s="186">
        <v>43014</v>
      </c>
      <c r="C180" s="186"/>
      <c r="D180" s="187" t="s">
        <v>358</v>
      </c>
      <c r="E180" s="188" t="s">
        <v>591</v>
      </c>
      <c r="F180" s="189">
        <v>256</v>
      </c>
      <c r="G180" s="188"/>
      <c r="H180" s="188">
        <v>323</v>
      </c>
      <c r="I180" s="190">
        <v>320</v>
      </c>
      <c r="J180" s="191" t="s">
        <v>678</v>
      </c>
      <c r="K180" s="161">
        <f t="shared" si="50"/>
        <v>67</v>
      </c>
      <c r="L180" s="192">
        <f t="shared" si="51"/>
        <v>0.26171875</v>
      </c>
      <c r="M180" s="188" t="s">
        <v>594</v>
      </c>
      <c r="N180" s="193">
        <v>43067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102</v>
      </c>
      <c r="B181" s="186">
        <v>43017</v>
      </c>
      <c r="C181" s="186"/>
      <c r="D181" s="187" t="s">
        <v>372</v>
      </c>
      <c r="E181" s="188" t="s">
        <v>591</v>
      </c>
      <c r="F181" s="189">
        <v>137.5</v>
      </c>
      <c r="G181" s="188"/>
      <c r="H181" s="188">
        <v>184</v>
      </c>
      <c r="I181" s="190">
        <v>183</v>
      </c>
      <c r="J181" s="191" t="s">
        <v>754</v>
      </c>
      <c r="K181" s="161">
        <f t="shared" si="50"/>
        <v>46.5</v>
      </c>
      <c r="L181" s="192">
        <f t="shared" si="51"/>
        <v>0.33818181818181819</v>
      </c>
      <c r="M181" s="188" t="s">
        <v>594</v>
      </c>
      <c r="N181" s="193">
        <v>43108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103</v>
      </c>
      <c r="B182" s="186">
        <v>43018</v>
      </c>
      <c r="C182" s="186"/>
      <c r="D182" s="187" t="s">
        <v>755</v>
      </c>
      <c r="E182" s="188" t="s">
        <v>591</v>
      </c>
      <c r="F182" s="189">
        <v>125.5</v>
      </c>
      <c r="G182" s="188"/>
      <c r="H182" s="188">
        <v>158</v>
      </c>
      <c r="I182" s="190">
        <v>155</v>
      </c>
      <c r="J182" s="191" t="s">
        <v>756</v>
      </c>
      <c r="K182" s="161">
        <f t="shared" si="50"/>
        <v>32.5</v>
      </c>
      <c r="L182" s="192">
        <f t="shared" si="51"/>
        <v>0.25896414342629481</v>
      </c>
      <c r="M182" s="188" t="s">
        <v>594</v>
      </c>
      <c r="N182" s="193">
        <v>43067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104</v>
      </c>
      <c r="B183" s="186">
        <v>43018</v>
      </c>
      <c r="C183" s="186"/>
      <c r="D183" s="187" t="s">
        <v>757</v>
      </c>
      <c r="E183" s="188" t="s">
        <v>591</v>
      </c>
      <c r="F183" s="189">
        <v>895</v>
      </c>
      <c r="G183" s="188"/>
      <c r="H183" s="188">
        <v>1122.5</v>
      </c>
      <c r="I183" s="190">
        <v>1078</v>
      </c>
      <c r="J183" s="191" t="s">
        <v>758</v>
      </c>
      <c r="K183" s="161">
        <v>227.5</v>
      </c>
      <c r="L183" s="192">
        <v>0.25418994413407803</v>
      </c>
      <c r="M183" s="188" t="s">
        <v>594</v>
      </c>
      <c r="N183" s="193">
        <v>43117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5">
        <v>105</v>
      </c>
      <c r="B184" s="186">
        <v>43020</v>
      </c>
      <c r="C184" s="186"/>
      <c r="D184" s="187" t="s">
        <v>367</v>
      </c>
      <c r="E184" s="188" t="s">
        <v>591</v>
      </c>
      <c r="F184" s="189">
        <v>525</v>
      </c>
      <c r="G184" s="188"/>
      <c r="H184" s="188">
        <v>629</v>
      </c>
      <c r="I184" s="190">
        <v>629</v>
      </c>
      <c r="J184" s="191" t="s">
        <v>678</v>
      </c>
      <c r="K184" s="161">
        <v>104</v>
      </c>
      <c r="L184" s="192">
        <v>0.19809523809523799</v>
      </c>
      <c r="M184" s="188" t="s">
        <v>594</v>
      </c>
      <c r="N184" s="193">
        <v>43119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5">
        <v>106</v>
      </c>
      <c r="B185" s="186">
        <v>43046</v>
      </c>
      <c r="C185" s="186"/>
      <c r="D185" s="187" t="s">
        <v>408</v>
      </c>
      <c r="E185" s="188" t="s">
        <v>591</v>
      </c>
      <c r="F185" s="189">
        <v>740</v>
      </c>
      <c r="G185" s="188"/>
      <c r="H185" s="188">
        <v>892.5</v>
      </c>
      <c r="I185" s="190">
        <v>900</v>
      </c>
      <c r="J185" s="191" t="s">
        <v>759</v>
      </c>
      <c r="K185" s="161">
        <f t="shared" ref="K185:K187" si="52">H185-F185</f>
        <v>152.5</v>
      </c>
      <c r="L185" s="192">
        <f t="shared" ref="L185:L187" si="53">K185/F185</f>
        <v>0.20608108108108109</v>
      </c>
      <c r="M185" s="188" t="s">
        <v>594</v>
      </c>
      <c r="N185" s="193">
        <v>43052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107</v>
      </c>
      <c r="B186" s="155">
        <v>43073</v>
      </c>
      <c r="C186" s="155"/>
      <c r="D186" s="156" t="s">
        <v>760</v>
      </c>
      <c r="E186" s="157" t="s">
        <v>591</v>
      </c>
      <c r="F186" s="158">
        <v>118.5</v>
      </c>
      <c r="G186" s="157"/>
      <c r="H186" s="157">
        <v>143.5</v>
      </c>
      <c r="I186" s="159">
        <v>145</v>
      </c>
      <c r="J186" s="160" t="s">
        <v>761</v>
      </c>
      <c r="K186" s="161">
        <f t="shared" si="52"/>
        <v>25</v>
      </c>
      <c r="L186" s="162">
        <f t="shared" si="53"/>
        <v>0.2109704641350211</v>
      </c>
      <c r="M186" s="157" t="s">
        <v>594</v>
      </c>
      <c r="N186" s="163">
        <v>43097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64">
        <v>108</v>
      </c>
      <c r="B187" s="165">
        <v>43090</v>
      </c>
      <c r="C187" s="165"/>
      <c r="D187" s="166" t="s">
        <v>440</v>
      </c>
      <c r="E187" s="167" t="s">
        <v>591</v>
      </c>
      <c r="F187" s="168">
        <v>715</v>
      </c>
      <c r="G187" s="168"/>
      <c r="H187" s="169">
        <v>500</v>
      </c>
      <c r="I187" s="169">
        <v>872</v>
      </c>
      <c r="J187" s="170" t="s">
        <v>762</v>
      </c>
      <c r="K187" s="171">
        <f t="shared" si="52"/>
        <v>-215</v>
      </c>
      <c r="L187" s="172">
        <f t="shared" si="53"/>
        <v>-0.30069930069930068</v>
      </c>
      <c r="M187" s="168" t="s">
        <v>604</v>
      </c>
      <c r="N187" s="165">
        <v>43670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109</v>
      </c>
      <c r="B188" s="155">
        <v>43098</v>
      </c>
      <c r="C188" s="155"/>
      <c r="D188" s="156" t="s">
        <v>751</v>
      </c>
      <c r="E188" s="157" t="s">
        <v>591</v>
      </c>
      <c r="F188" s="158">
        <v>435</v>
      </c>
      <c r="G188" s="157"/>
      <c r="H188" s="157">
        <v>542.5</v>
      </c>
      <c r="I188" s="159">
        <v>539</v>
      </c>
      <c r="J188" s="160" t="s">
        <v>678</v>
      </c>
      <c r="K188" s="161">
        <v>107.5</v>
      </c>
      <c r="L188" s="162">
        <v>0.247126436781609</v>
      </c>
      <c r="M188" s="157" t="s">
        <v>594</v>
      </c>
      <c r="N188" s="163">
        <v>43206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110</v>
      </c>
      <c r="B189" s="155">
        <v>43098</v>
      </c>
      <c r="C189" s="155"/>
      <c r="D189" s="156" t="s">
        <v>560</v>
      </c>
      <c r="E189" s="157" t="s">
        <v>591</v>
      </c>
      <c r="F189" s="158">
        <v>885</v>
      </c>
      <c r="G189" s="157"/>
      <c r="H189" s="157">
        <v>1090</v>
      </c>
      <c r="I189" s="159">
        <v>1084</v>
      </c>
      <c r="J189" s="160" t="s">
        <v>678</v>
      </c>
      <c r="K189" s="161">
        <v>205</v>
      </c>
      <c r="L189" s="162">
        <v>0.23163841807909599</v>
      </c>
      <c r="M189" s="157" t="s">
        <v>594</v>
      </c>
      <c r="N189" s="163">
        <v>43213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94">
        <v>111</v>
      </c>
      <c r="B190" s="195">
        <v>43192</v>
      </c>
      <c r="C190" s="195"/>
      <c r="D190" s="173" t="s">
        <v>763</v>
      </c>
      <c r="E190" s="168" t="s">
        <v>591</v>
      </c>
      <c r="F190" s="196">
        <v>478.5</v>
      </c>
      <c r="G190" s="168"/>
      <c r="H190" s="168">
        <v>442</v>
      </c>
      <c r="I190" s="169">
        <v>613</v>
      </c>
      <c r="J190" s="170" t="s">
        <v>764</v>
      </c>
      <c r="K190" s="171">
        <f t="shared" ref="K190:K193" si="54">H190-F190</f>
        <v>-36.5</v>
      </c>
      <c r="L190" s="172">
        <f t="shared" ref="L190:L193" si="55">K190/F190</f>
        <v>-7.6280041797283177E-2</v>
      </c>
      <c r="M190" s="168" t="s">
        <v>604</v>
      </c>
      <c r="N190" s="165">
        <v>43762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4">
        <v>112</v>
      </c>
      <c r="B191" s="165">
        <v>43194</v>
      </c>
      <c r="C191" s="165"/>
      <c r="D191" s="166" t="s">
        <v>765</v>
      </c>
      <c r="E191" s="167" t="s">
        <v>591</v>
      </c>
      <c r="F191" s="168">
        <f>141.5-7.3</f>
        <v>134.19999999999999</v>
      </c>
      <c r="G191" s="168"/>
      <c r="H191" s="169">
        <v>77</v>
      </c>
      <c r="I191" s="169">
        <v>180</v>
      </c>
      <c r="J191" s="170" t="s">
        <v>766</v>
      </c>
      <c r="K191" s="171">
        <f t="shared" si="54"/>
        <v>-57.199999999999989</v>
      </c>
      <c r="L191" s="172">
        <f t="shared" si="55"/>
        <v>-0.42622950819672129</v>
      </c>
      <c r="M191" s="168" t="s">
        <v>604</v>
      </c>
      <c r="N191" s="165">
        <v>43522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4">
        <v>113</v>
      </c>
      <c r="B192" s="165">
        <v>43209</v>
      </c>
      <c r="C192" s="165"/>
      <c r="D192" s="166" t="s">
        <v>767</v>
      </c>
      <c r="E192" s="167" t="s">
        <v>591</v>
      </c>
      <c r="F192" s="168">
        <v>430</v>
      </c>
      <c r="G192" s="168"/>
      <c r="H192" s="169">
        <v>220</v>
      </c>
      <c r="I192" s="169">
        <v>537</v>
      </c>
      <c r="J192" s="170" t="s">
        <v>768</v>
      </c>
      <c r="K192" s="171">
        <f t="shared" si="54"/>
        <v>-210</v>
      </c>
      <c r="L192" s="172">
        <f t="shared" si="55"/>
        <v>-0.48837209302325579</v>
      </c>
      <c r="M192" s="168" t="s">
        <v>604</v>
      </c>
      <c r="N192" s="165">
        <v>43252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114</v>
      </c>
      <c r="B193" s="186">
        <v>43220</v>
      </c>
      <c r="C193" s="186"/>
      <c r="D193" s="187" t="s">
        <v>769</v>
      </c>
      <c r="E193" s="188" t="s">
        <v>591</v>
      </c>
      <c r="F193" s="188">
        <v>153.5</v>
      </c>
      <c r="G193" s="188"/>
      <c r="H193" s="188">
        <v>196</v>
      </c>
      <c r="I193" s="190">
        <v>196</v>
      </c>
      <c r="J193" s="160" t="s">
        <v>770</v>
      </c>
      <c r="K193" s="161">
        <f t="shared" si="54"/>
        <v>42.5</v>
      </c>
      <c r="L193" s="162">
        <f t="shared" si="55"/>
        <v>0.27687296416938112</v>
      </c>
      <c r="M193" s="157" t="s">
        <v>594</v>
      </c>
      <c r="N193" s="163">
        <v>43605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4">
        <v>115</v>
      </c>
      <c r="B194" s="165">
        <v>43306</v>
      </c>
      <c r="C194" s="165"/>
      <c r="D194" s="166" t="s">
        <v>738</v>
      </c>
      <c r="E194" s="167" t="s">
        <v>591</v>
      </c>
      <c r="F194" s="168">
        <v>27.5</v>
      </c>
      <c r="G194" s="168"/>
      <c r="H194" s="169">
        <v>13.1</v>
      </c>
      <c r="I194" s="169">
        <v>60</v>
      </c>
      <c r="J194" s="170" t="s">
        <v>771</v>
      </c>
      <c r="K194" s="171">
        <v>-14.4</v>
      </c>
      <c r="L194" s="172">
        <v>-0.52363636363636401</v>
      </c>
      <c r="M194" s="168" t="s">
        <v>604</v>
      </c>
      <c r="N194" s="165">
        <v>43138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94">
        <v>116</v>
      </c>
      <c r="B195" s="195">
        <v>43318</v>
      </c>
      <c r="C195" s="195"/>
      <c r="D195" s="173" t="s">
        <v>772</v>
      </c>
      <c r="E195" s="168" t="s">
        <v>591</v>
      </c>
      <c r="F195" s="168">
        <v>148.5</v>
      </c>
      <c r="G195" s="168"/>
      <c r="H195" s="168">
        <v>102</v>
      </c>
      <c r="I195" s="169">
        <v>182</v>
      </c>
      <c r="J195" s="170" t="s">
        <v>773</v>
      </c>
      <c r="K195" s="171">
        <f>H195-F195</f>
        <v>-46.5</v>
      </c>
      <c r="L195" s="172">
        <f>K195/F195</f>
        <v>-0.31313131313131315</v>
      </c>
      <c r="M195" s="168" t="s">
        <v>604</v>
      </c>
      <c r="N195" s="165">
        <v>43661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117</v>
      </c>
      <c r="B196" s="155">
        <v>43335</v>
      </c>
      <c r="C196" s="155"/>
      <c r="D196" s="156" t="s">
        <v>774</v>
      </c>
      <c r="E196" s="157" t="s">
        <v>591</v>
      </c>
      <c r="F196" s="188">
        <v>285</v>
      </c>
      <c r="G196" s="157"/>
      <c r="H196" s="157">
        <v>355</v>
      </c>
      <c r="I196" s="159">
        <v>364</v>
      </c>
      <c r="J196" s="160" t="s">
        <v>775</v>
      </c>
      <c r="K196" s="161">
        <v>70</v>
      </c>
      <c r="L196" s="162">
        <v>0.24561403508771901</v>
      </c>
      <c r="M196" s="157" t="s">
        <v>594</v>
      </c>
      <c r="N196" s="163">
        <v>43455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118</v>
      </c>
      <c r="B197" s="155">
        <v>43341</v>
      </c>
      <c r="C197" s="155"/>
      <c r="D197" s="156" t="s">
        <v>398</v>
      </c>
      <c r="E197" s="157" t="s">
        <v>591</v>
      </c>
      <c r="F197" s="188">
        <v>525</v>
      </c>
      <c r="G197" s="157"/>
      <c r="H197" s="157">
        <v>585</v>
      </c>
      <c r="I197" s="159">
        <v>635</v>
      </c>
      <c r="J197" s="160" t="s">
        <v>776</v>
      </c>
      <c r="K197" s="161">
        <f t="shared" ref="K197:K248" si="56">H197-F197</f>
        <v>60</v>
      </c>
      <c r="L197" s="162">
        <f t="shared" ref="L197:L248" si="57">K197/F197</f>
        <v>0.11428571428571428</v>
      </c>
      <c r="M197" s="157" t="s">
        <v>594</v>
      </c>
      <c r="N197" s="163">
        <v>43662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119</v>
      </c>
      <c r="B198" s="155">
        <v>43395</v>
      </c>
      <c r="C198" s="155"/>
      <c r="D198" s="156" t="s">
        <v>383</v>
      </c>
      <c r="E198" s="157" t="s">
        <v>591</v>
      </c>
      <c r="F198" s="188">
        <v>475</v>
      </c>
      <c r="G198" s="157"/>
      <c r="H198" s="157">
        <v>574</v>
      </c>
      <c r="I198" s="159">
        <v>570</v>
      </c>
      <c r="J198" s="160" t="s">
        <v>678</v>
      </c>
      <c r="K198" s="161">
        <f t="shared" si="56"/>
        <v>99</v>
      </c>
      <c r="L198" s="162">
        <f t="shared" si="57"/>
        <v>0.20842105263157895</v>
      </c>
      <c r="M198" s="157" t="s">
        <v>594</v>
      </c>
      <c r="N198" s="163">
        <v>43403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120</v>
      </c>
      <c r="B199" s="186">
        <v>43397</v>
      </c>
      <c r="C199" s="186"/>
      <c r="D199" s="187" t="s">
        <v>777</v>
      </c>
      <c r="E199" s="188" t="s">
        <v>591</v>
      </c>
      <c r="F199" s="188">
        <v>707.5</v>
      </c>
      <c r="G199" s="188"/>
      <c r="H199" s="188">
        <v>872</v>
      </c>
      <c r="I199" s="190">
        <v>872</v>
      </c>
      <c r="J199" s="191" t="s">
        <v>678</v>
      </c>
      <c r="K199" s="161">
        <f t="shared" si="56"/>
        <v>164.5</v>
      </c>
      <c r="L199" s="192">
        <f t="shared" si="57"/>
        <v>0.23250883392226149</v>
      </c>
      <c r="M199" s="188" t="s">
        <v>594</v>
      </c>
      <c r="N199" s="193">
        <v>43482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121</v>
      </c>
      <c r="B200" s="186">
        <v>43398</v>
      </c>
      <c r="C200" s="186"/>
      <c r="D200" s="187" t="s">
        <v>778</v>
      </c>
      <c r="E200" s="188" t="s">
        <v>591</v>
      </c>
      <c r="F200" s="188">
        <v>162</v>
      </c>
      <c r="G200" s="188"/>
      <c r="H200" s="188">
        <v>204</v>
      </c>
      <c r="I200" s="190">
        <v>209</v>
      </c>
      <c r="J200" s="191" t="s">
        <v>779</v>
      </c>
      <c r="K200" s="161">
        <f t="shared" si="56"/>
        <v>42</v>
      </c>
      <c r="L200" s="192">
        <f t="shared" si="57"/>
        <v>0.25925925925925924</v>
      </c>
      <c r="M200" s="188" t="s">
        <v>594</v>
      </c>
      <c r="N200" s="193">
        <v>43539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122</v>
      </c>
      <c r="B201" s="186">
        <v>43399</v>
      </c>
      <c r="C201" s="186"/>
      <c r="D201" s="187" t="s">
        <v>488</v>
      </c>
      <c r="E201" s="188" t="s">
        <v>591</v>
      </c>
      <c r="F201" s="188">
        <v>240</v>
      </c>
      <c r="G201" s="188"/>
      <c r="H201" s="188">
        <v>297</v>
      </c>
      <c r="I201" s="190">
        <v>297</v>
      </c>
      <c r="J201" s="191" t="s">
        <v>678</v>
      </c>
      <c r="K201" s="197">
        <f t="shared" si="56"/>
        <v>57</v>
      </c>
      <c r="L201" s="192">
        <f t="shared" si="57"/>
        <v>0.23749999999999999</v>
      </c>
      <c r="M201" s="188" t="s">
        <v>594</v>
      </c>
      <c r="N201" s="193">
        <v>43417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123</v>
      </c>
      <c r="B202" s="155">
        <v>43439</v>
      </c>
      <c r="C202" s="155"/>
      <c r="D202" s="156" t="s">
        <v>780</v>
      </c>
      <c r="E202" s="157" t="s">
        <v>591</v>
      </c>
      <c r="F202" s="157">
        <v>202.5</v>
      </c>
      <c r="G202" s="157"/>
      <c r="H202" s="157">
        <v>255</v>
      </c>
      <c r="I202" s="159">
        <v>252</v>
      </c>
      <c r="J202" s="160" t="s">
        <v>678</v>
      </c>
      <c r="K202" s="161">
        <f t="shared" si="56"/>
        <v>52.5</v>
      </c>
      <c r="L202" s="162">
        <f t="shared" si="57"/>
        <v>0.25925925925925924</v>
      </c>
      <c r="M202" s="157" t="s">
        <v>594</v>
      </c>
      <c r="N202" s="163">
        <v>43542</v>
      </c>
      <c r="O202" s="1"/>
      <c r="P202" s="1"/>
      <c r="Q202" s="242"/>
      <c r="R202" s="1"/>
      <c r="S202" s="6" t="s">
        <v>781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124</v>
      </c>
      <c r="B203" s="186">
        <v>43465</v>
      </c>
      <c r="C203" s="155"/>
      <c r="D203" s="187" t="s">
        <v>159</v>
      </c>
      <c r="E203" s="188" t="s">
        <v>591</v>
      </c>
      <c r="F203" s="188">
        <v>710</v>
      </c>
      <c r="G203" s="188"/>
      <c r="H203" s="188">
        <v>866</v>
      </c>
      <c r="I203" s="190">
        <v>866</v>
      </c>
      <c r="J203" s="191" t="s">
        <v>678</v>
      </c>
      <c r="K203" s="161">
        <f t="shared" si="56"/>
        <v>156</v>
      </c>
      <c r="L203" s="162">
        <f t="shared" si="57"/>
        <v>0.21971830985915494</v>
      </c>
      <c r="M203" s="157" t="s">
        <v>594</v>
      </c>
      <c r="N203" s="163">
        <v>43553</v>
      </c>
      <c r="O203" s="1"/>
      <c r="P203" s="1"/>
      <c r="Q203" s="242"/>
      <c r="R203" s="1"/>
      <c r="S203" s="6" t="s">
        <v>781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125</v>
      </c>
      <c r="B204" s="186">
        <v>43522</v>
      </c>
      <c r="C204" s="186"/>
      <c r="D204" s="187" t="s">
        <v>174</v>
      </c>
      <c r="E204" s="188" t="s">
        <v>591</v>
      </c>
      <c r="F204" s="188">
        <v>337.25</v>
      </c>
      <c r="G204" s="188"/>
      <c r="H204" s="188">
        <v>398.5</v>
      </c>
      <c r="I204" s="190">
        <v>411</v>
      </c>
      <c r="J204" s="160" t="s">
        <v>782</v>
      </c>
      <c r="K204" s="161">
        <f t="shared" si="56"/>
        <v>61.25</v>
      </c>
      <c r="L204" s="162">
        <f t="shared" si="57"/>
        <v>0.1816160118606375</v>
      </c>
      <c r="M204" s="157" t="s">
        <v>594</v>
      </c>
      <c r="N204" s="163">
        <v>43760</v>
      </c>
      <c r="O204" s="1"/>
      <c r="P204" s="1"/>
      <c r="Q204" s="242"/>
      <c r="R204" s="1"/>
      <c r="S204" s="6" t="s">
        <v>781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8">
        <v>126</v>
      </c>
      <c r="B205" s="199">
        <v>43559</v>
      </c>
      <c r="C205" s="199"/>
      <c r="D205" s="200" t="s">
        <v>783</v>
      </c>
      <c r="E205" s="201" t="s">
        <v>591</v>
      </c>
      <c r="F205" s="201">
        <v>130</v>
      </c>
      <c r="G205" s="201"/>
      <c r="H205" s="201">
        <v>65</v>
      </c>
      <c r="I205" s="202">
        <v>158</v>
      </c>
      <c r="J205" s="170" t="s">
        <v>784</v>
      </c>
      <c r="K205" s="171">
        <f t="shared" si="56"/>
        <v>-65</v>
      </c>
      <c r="L205" s="172">
        <f t="shared" si="57"/>
        <v>-0.5</v>
      </c>
      <c r="M205" s="168" t="s">
        <v>604</v>
      </c>
      <c r="N205" s="165">
        <v>43726</v>
      </c>
      <c r="O205" s="1"/>
      <c r="P205" s="1"/>
      <c r="Q205" s="242"/>
      <c r="R205" s="1"/>
      <c r="S205" s="6" t="s">
        <v>785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127</v>
      </c>
      <c r="B206" s="186">
        <v>43017</v>
      </c>
      <c r="C206" s="186"/>
      <c r="D206" s="187" t="s">
        <v>210</v>
      </c>
      <c r="E206" s="188" t="s">
        <v>591</v>
      </c>
      <c r="F206" s="188">
        <v>141.5</v>
      </c>
      <c r="G206" s="188"/>
      <c r="H206" s="188">
        <v>183.5</v>
      </c>
      <c r="I206" s="190">
        <v>210</v>
      </c>
      <c r="J206" s="160" t="s">
        <v>779</v>
      </c>
      <c r="K206" s="161">
        <f t="shared" si="56"/>
        <v>42</v>
      </c>
      <c r="L206" s="162">
        <f t="shared" si="57"/>
        <v>0.29681978798586572</v>
      </c>
      <c r="M206" s="157" t="s">
        <v>594</v>
      </c>
      <c r="N206" s="163">
        <v>43042</v>
      </c>
      <c r="O206" s="1"/>
      <c r="P206" s="1"/>
      <c r="Q206" s="242"/>
      <c r="R206" s="1"/>
      <c r="S206" s="6" t="s">
        <v>785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98">
        <v>128</v>
      </c>
      <c r="B207" s="199">
        <v>43074</v>
      </c>
      <c r="C207" s="199"/>
      <c r="D207" s="200" t="s">
        <v>786</v>
      </c>
      <c r="E207" s="201" t="s">
        <v>591</v>
      </c>
      <c r="F207" s="196">
        <v>172</v>
      </c>
      <c r="G207" s="201"/>
      <c r="H207" s="201">
        <v>155.25</v>
      </c>
      <c r="I207" s="202">
        <v>230</v>
      </c>
      <c r="J207" s="170" t="s">
        <v>787</v>
      </c>
      <c r="K207" s="171">
        <f t="shared" si="56"/>
        <v>-16.75</v>
      </c>
      <c r="L207" s="172">
        <f t="shared" si="57"/>
        <v>-9.7383720930232565E-2</v>
      </c>
      <c r="M207" s="168" t="s">
        <v>604</v>
      </c>
      <c r="N207" s="165">
        <v>43787</v>
      </c>
      <c r="O207" s="1"/>
      <c r="P207" s="1"/>
      <c r="Q207" s="242"/>
      <c r="R207" s="1"/>
      <c r="S207" s="6" t="s">
        <v>785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129</v>
      </c>
      <c r="B208" s="186">
        <v>43398</v>
      </c>
      <c r="C208" s="186"/>
      <c r="D208" s="187" t="s">
        <v>120</v>
      </c>
      <c r="E208" s="188" t="s">
        <v>591</v>
      </c>
      <c r="F208" s="188">
        <v>698.5</v>
      </c>
      <c r="G208" s="188"/>
      <c r="H208" s="188">
        <v>890</v>
      </c>
      <c r="I208" s="190">
        <v>890</v>
      </c>
      <c r="J208" s="160" t="s">
        <v>788</v>
      </c>
      <c r="K208" s="161">
        <f t="shared" si="56"/>
        <v>191.5</v>
      </c>
      <c r="L208" s="162">
        <f t="shared" si="57"/>
        <v>0.27415891195418757</v>
      </c>
      <c r="M208" s="157" t="s">
        <v>594</v>
      </c>
      <c r="N208" s="163">
        <v>44328</v>
      </c>
      <c r="O208" s="1"/>
      <c r="P208" s="1"/>
      <c r="Q208" s="242"/>
      <c r="R208" s="1"/>
      <c r="S208" s="6" t="s">
        <v>781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130</v>
      </c>
      <c r="B209" s="186">
        <v>42877</v>
      </c>
      <c r="C209" s="186"/>
      <c r="D209" s="187" t="s">
        <v>789</v>
      </c>
      <c r="E209" s="188" t="s">
        <v>591</v>
      </c>
      <c r="F209" s="188">
        <v>127.6</v>
      </c>
      <c r="G209" s="188"/>
      <c r="H209" s="188">
        <v>138</v>
      </c>
      <c r="I209" s="190">
        <v>190</v>
      </c>
      <c r="J209" s="160" t="s">
        <v>790</v>
      </c>
      <c r="K209" s="161">
        <f t="shared" si="56"/>
        <v>10.400000000000006</v>
      </c>
      <c r="L209" s="162">
        <f t="shared" si="57"/>
        <v>8.1504702194357417E-2</v>
      </c>
      <c r="M209" s="157" t="s">
        <v>594</v>
      </c>
      <c r="N209" s="163">
        <v>43774</v>
      </c>
      <c r="O209" s="1"/>
      <c r="P209" s="1"/>
      <c r="Q209" s="242"/>
      <c r="R209" s="1"/>
      <c r="S209" s="6" t="s">
        <v>785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131</v>
      </c>
      <c r="B210" s="186">
        <v>43158</v>
      </c>
      <c r="C210" s="186"/>
      <c r="D210" s="187" t="s">
        <v>791</v>
      </c>
      <c r="E210" s="188" t="s">
        <v>591</v>
      </c>
      <c r="F210" s="188">
        <v>317</v>
      </c>
      <c r="G210" s="188"/>
      <c r="H210" s="188">
        <v>382.5</v>
      </c>
      <c r="I210" s="190">
        <v>398</v>
      </c>
      <c r="J210" s="160" t="s">
        <v>792</v>
      </c>
      <c r="K210" s="161">
        <f t="shared" si="56"/>
        <v>65.5</v>
      </c>
      <c r="L210" s="162">
        <f t="shared" si="57"/>
        <v>0.20662460567823343</v>
      </c>
      <c r="M210" s="157" t="s">
        <v>594</v>
      </c>
      <c r="N210" s="163">
        <v>44238</v>
      </c>
      <c r="O210" s="1"/>
      <c r="P210" s="1"/>
      <c r="Q210" s="242"/>
      <c r="R210" s="1"/>
      <c r="S210" s="6" t="s">
        <v>785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8">
        <v>132</v>
      </c>
      <c r="B211" s="199">
        <v>43164</v>
      </c>
      <c r="C211" s="199"/>
      <c r="D211" s="200" t="s">
        <v>166</v>
      </c>
      <c r="E211" s="201" t="s">
        <v>591</v>
      </c>
      <c r="F211" s="196">
        <f>510-14.4</f>
        <v>495.6</v>
      </c>
      <c r="G211" s="201"/>
      <c r="H211" s="201">
        <v>350</v>
      </c>
      <c r="I211" s="202">
        <v>672</v>
      </c>
      <c r="J211" s="170" t="s">
        <v>793</v>
      </c>
      <c r="K211" s="171">
        <f t="shared" si="56"/>
        <v>-145.60000000000002</v>
      </c>
      <c r="L211" s="172">
        <f t="shared" si="57"/>
        <v>-0.29378531073446329</v>
      </c>
      <c r="M211" s="168" t="s">
        <v>604</v>
      </c>
      <c r="N211" s="165">
        <v>43887</v>
      </c>
      <c r="O211" s="1"/>
      <c r="P211" s="1"/>
      <c r="Q211" s="242"/>
      <c r="R211" s="1"/>
      <c r="S211" s="6" t="s">
        <v>781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98">
        <v>133</v>
      </c>
      <c r="B212" s="199">
        <v>43237</v>
      </c>
      <c r="C212" s="199"/>
      <c r="D212" s="200" t="s">
        <v>794</v>
      </c>
      <c r="E212" s="201" t="s">
        <v>591</v>
      </c>
      <c r="F212" s="196">
        <v>230.3</v>
      </c>
      <c r="G212" s="201"/>
      <c r="H212" s="201">
        <v>102.5</v>
      </c>
      <c r="I212" s="202">
        <v>348</v>
      </c>
      <c r="J212" s="170" t="s">
        <v>795</v>
      </c>
      <c r="K212" s="171">
        <f t="shared" si="56"/>
        <v>-127.80000000000001</v>
      </c>
      <c r="L212" s="172">
        <f t="shared" si="57"/>
        <v>-0.55492835432045162</v>
      </c>
      <c r="M212" s="168" t="s">
        <v>604</v>
      </c>
      <c r="N212" s="165">
        <v>43896</v>
      </c>
      <c r="O212" s="1"/>
      <c r="P212" s="1"/>
      <c r="Q212" s="242"/>
      <c r="R212" s="1"/>
      <c r="S212" s="6" t="s">
        <v>781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134</v>
      </c>
      <c r="B213" s="186">
        <v>43258</v>
      </c>
      <c r="C213" s="186"/>
      <c r="D213" s="187" t="s">
        <v>444</v>
      </c>
      <c r="E213" s="188" t="s">
        <v>591</v>
      </c>
      <c r="F213" s="188">
        <f>342.5-5.1</f>
        <v>337.4</v>
      </c>
      <c r="G213" s="188"/>
      <c r="H213" s="188">
        <v>412.5</v>
      </c>
      <c r="I213" s="190">
        <v>439</v>
      </c>
      <c r="J213" s="160" t="s">
        <v>796</v>
      </c>
      <c r="K213" s="161">
        <f t="shared" si="56"/>
        <v>75.100000000000023</v>
      </c>
      <c r="L213" s="162">
        <f t="shared" si="57"/>
        <v>0.22258446947243635</v>
      </c>
      <c r="M213" s="157" t="s">
        <v>594</v>
      </c>
      <c r="N213" s="163">
        <v>44230</v>
      </c>
      <c r="O213" s="1"/>
      <c r="P213" s="1"/>
      <c r="Q213" s="242"/>
      <c r="R213" s="1"/>
      <c r="S213" s="6" t="s">
        <v>785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79">
        <v>135</v>
      </c>
      <c r="B214" s="178">
        <v>43285</v>
      </c>
      <c r="C214" s="178"/>
      <c r="D214" s="179" t="s">
        <v>58</v>
      </c>
      <c r="E214" s="180" t="s">
        <v>591</v>
      </c>
      <c r="F214" s="180">
        <f>127.5-5.53</f>
        <v>121.97</v>
      </c>
      <c r="G214" s="181"/>
      <c r="H214" s="181">
        <v>122.5</v>
      </c>
      <c r="I214" s="181">
        <v>170</v>
      </c>
      <c r="J214" s="182" t="s">
        <v>797</v>
      </c>
      <c r="K214" s="183">
        <f t="shared" si="56"/>
        <v>0.53000000000000114</v>
      </c>
      <c r="L214" s="184">
        <f t="shared" si="57"/>
        <v>4.3453308190538747E-3</v>
      </c>
      <c r="M214" s="180" t="s">
        <v>611</v>
      </c>
      <c r="N214" s="178">
        <v>44431</v>
      </c>
      <c r="O214" s="1"/>
      <c r="P214" s="1"/>
      <c r="Q214" s="242"/>
      <c r="R214" s="1"/>
      <c r="S214" s="6" t="s">
        <v>781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8">
        <v>136</v>
      </c>
      <c r="B215" s="199">
        <v>43294</v>
      </c>
      <c r="C215" s="199"/>
      <c r="D215" s="200" t="s">
        <v>798</v>
      </c>
      <c r="E215" s="201" t="s">
        <v>591</v>
      </c>
      <c r="F215" s="196">
        <v>46.5</v>
      </c>
      <c r="G215" s="201"/>
      <c r="H215" s="201">
        <v>17</v>
      </c>
      <c r="I215" s="202">
        <v>59</v>
      </c>
      <c r="J215" s="170" t="s">
        <v>799</v>
      </c>
      <c r="K215" s="171">
        <f t="shared" si="56"/>
        <v>-29.5</v>
      </c>
      <c r="L215" s="172">
        <f t="shared" si="57"/>
        <v>-0.63440860215053763</v>
      </c>
      <c r="M215" s="168" t="s">
        <v>604</v>
      </c>
      <c r="N215" s="165">
        <v>43887</v>
      </c>
      <c r="O215" s="1"/>
      <c r="P215" s="1"/>
      <c r="Q215" s="242"/>
      <c r="R215" s="1"/>
      <c r="S215" s="6" t="s">
        <v>781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137</v>
      </c>
      <c r="B216" s="186">
        <v>43396</v>
      </c>
      <c r="C216" s="186"/>
      <c r="D216" s="187" t="s">
        <v>427</v>
      </c>
      <c r="E216" s="188" t="s">
        <v>591</v>
      </c>
      <c r="F216" s="188">
        <v>156.5</v>
      </c>
      <c r="G216" s="188"/>
      <c r="H216" s="188">
        <v>207.5</v>
      </c>
      <c r="I216" s="190">
        <v>191</v>
      </c>
      <c r="J216" s="160" t="s">
        <v>678</v>
      </c>
      <c r="K216" s="161">
        <f t="shared" si="56"/>
        <v>51</v>
      </c>
      <c r="L216" s="162">
        <f t="shared" si="57"/>
        <v>0.32587859424920129</v>
      </c>
      <c r="M216" s="157" t="s">
        <v>594</v>
      </c>
      <c r="N216" s="163">
        <v>44369</v>
      </c>
      <c r="O216" s="1"/>
      <c r="P216" s="1"/>
      <c r="Q216" s="242"/>
      <c r="R216" s="1"/>
      <c r="S216" s="6" t="s">
        <v>781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138</v>
      </c>
      <c r="B217" s="186">
        <v>43439</v>
      </c>
      <c r="C217" s="186"/>
      <c r="D217" s="187" t="s">
        <v>346</v>
      </c>
      <c r="E217" s="188" t="s">
        <v>591</v>
      </c>
      <c r="F217" s="188">
        <v>259.5</v>
      </c>
      <c r="G217" s="188"/>
      <c r="H217" s="188">
        <v>320</v>
      </c>
      <c r="I217" s="190">
        <v>320</v>
      </c>
      <c r="J217" s="160" t="s">
        <v>678</v>
      </c>
      <c r="K217" s="161">
        <f t="shared" si="56"/>
        <v>60.5</v>
      </c>
      <c r="L217" s="162">
        <f t="shared" si="57"/>
        <v>0.23314065510597304</v>
      </c>
      <c r="M217" s="157" t="s">
        <v>594</v>
      </c>
      <c r="N217" s="163">
        <v>44323</v>
      </c>
      <c r="O217" s="1"/>
      <c r="P217" s="1"/>
      <c r="Q217" s="242"/>
      <c r="R217" s="1"/>
      <c r="S217" s="6" t="s">
        <v>781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8">
        <v>139</v>
      </c>
      <c r="B218" s="199">
        <v>43439</v>
      </c>
      <c r="C218" s="199"/>
      <c r="D218" s="200" t="s">
        <v>800</v>
      </c>
      <c r="E218" s="201" t="s">
        <v>591</v>
      </c>
      <c r="F218" s="201">
        <v>715</v>
      </c>
      <c r="G218" s="201"/>
      <c r="H218" s="201">
        <v>445</v>
      </c>
      <c r="I218" s="202">
        <v>840</v>
      </c>
      <c r="J218" s="170" t="s">
        <v>801</v>
      </c>
      <c r="K218" s="171">
        <f t="shared" si="56"/>
        <v>-270</v>
      </c>
      <c r="L218" s="172">
        <f t="shared" si="57"/>
        <v>-0.3776223776223776</v>
      </c>
      <c r="M218" s="168" t="s">
        <v>604</v>
      </c>
      <c r="N218" s="165">
        <v>43800</v>
      </c>
      <c r="O218" s="1"/>
      <c r="P218" s="1"/>
      <c r="Q218" s="242"/>
      <c r="R218" s="1"/>
      <c r="S218" s="6" t="s">
        <v>781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140</v>
      </c>
      <c r="B219" s="186">
        <v>43469</v>
      </c>
      <c r="C219" s="186"/>
      <c r="D219" s="187" t="s">
        <v>180</v>
      </c>
      <c r="E219" s="188" t="s">
        <v>591</v>
      </c>
      <c r="F219" s="188">
        <v>875</v>
      </c>
      <c r="G219" s="188"/>
      <c r="H219" s="188">
        <v>1165</v>
      </c>
      <c r="I219" s="190">
        <v>1185</v>
      </c>
      <c r="J219" s="160" t="s">
        <v>802</v>
      </c>
      <c r="K219" s="161">
        <f t="shared" si="56"/>
        <v>290</v>
      </c>
      <c r="L219" s="162">
        <f t="shared" si="57"/>
        <v>0.33142857142857141</v>
      </c>
      <c r="M219" s="157" t="s">
        <v>594</v>
      </c>
      <c r="N219" s="163">
        <v>43847</v>
      </c>
      <c r="O219" s="1"/>
      <c r="P219" s="1"/>
      <c r="Q219" s="242"/>
      <c r="R219" s="1"/>
      <c r="S219" s="6" t="s">
        <v>781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141</v>
      </c>
      <c r="B220" s="186">
        <v>43559</v>
      </c>
      <c r="C220" s="186"/>
      <c r="D220" s="187" t="s">
        <v>364</v>
      </c>
      <c r="E220" s="188" t="s">
        <v>591</v>
      </c>
      <c r="F220" s="188">
        <f>387-14.63</f>
        <v>372.37</v>
      </c>
      <c r="G220" s="188"/>
      <c r="H220" s="188">
        <v>490</v>
      </c>
      <c r="I220" s="190">
        <v>490</v>
      </c>
      <c r="J220" s="160" t="s">
        <v>678</v>
      </c>
      <c r="K220" s="161">
        <f t="shared" si="56"/>
        <v>117.63</v>
      </c>
      <c r="L220" s="162">
        <f t="shared" si="57"/>
        <v>0.31589548030185027</v>
      </c>
      <c r="M220" s="157" t="s">
        <v>594</v>
      </c>
      <c r="N220" s="163">
        <v>43850</v>
      </c>
      <c r="O220" s="1"/>
      <c r="P220" s="1"/>
      <c r="Q220" s="242"/>
      <c r="R220" s="1"/>
      <c r="S220" s="6" t="s">
        <v>781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8">
        <v>142</v>
      </c>
      <c r="B221" s="199">
        <v>43578</v>
      </c>
      <c r="C221" s="199"/>
      <c r="D221" s="200" t="s">
        <v>803</v>
      </c>
      <c r="E221" s="201" t="s">
        <v>603</v>
      </c>
      <c r="F221" s="201">
        <v>220</v>
      </c>
      <c r="G221" s="201"/>
      <c r="H221" s="201">
        <v>127.5</v>
      </c>
      <c r="I221" s="202">
        <v>284</v>
      </c>
      <c r="J221" s="170" t="s">
        <v>804</v>
      </c>
      <c r="K221" s="171">
        <f t="shared" si="56"/>
        <v>-92.5</v>
      </c>
      <c r="L221" s="172">
        <f t="shared" si="57"/>
        <v>-0.42045454545454547</v>
      </c>
      <c r="M221" s="168" t="s">
        <v>604</v>
      </c>
      <c r="N221" s="165">
        <v>43896</v>
      </c>
      <c r="O221" s="1"/>
      <c r="P221" s="1"/>
      <c r="Q221" s="242"/>
      <c r="R221" s="1"/>
      <c r="S221" s="6" t="s">
        <v>781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143</v>
      </c>
      <c r="B222" s="186">
        <v>43622</v>
      </c>
      <c r="C222" s="186"/>
      <c r="D222" s="187" t="s">
        <v>489</v>
      </c>
      <c r="E222" s="188" t="s">
        <v>603</v>
      </c>
      <c r="F222" s="188">
        <v>332.8</v>
      </c>
      <c r="G222" s="188"/>
      <c r="H222" s="188">
        <v>405</v>
      </c>
      <c r="I222" s="190">
        <v>419</v>
      </c>
      <c r="J222" s="160" t="s">
        <v>805</v>
      </c>
      <c r="K222" s="161">
        <f t="shared" si="56"/>
        <v>72.199999999999989</v>
      </c>
      <c r="L222" s="162">
        <f t="shared" si="57"/>
        <v>0.21694711538461534</v>
      </c>
      <c r="M222" s="157" t="s">
        <v>594</v>
      </c>
      <c r="N222" s="163">
        <v>43860</v>
      </c>
      <c r="O222" s="1"/>
      <c r="P222" s="1"/>
      <c r="Q222" s="242"/>
      <c r="R222" s="1"/>
      <c r="S222" s="6" t="s">
        <v>785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79">
        <v>144</v>
      </c>
      <c r="B223" s="178">
        <v>43641</v>
      </c>
      <c r="C223" s="178"/>
      <c r="D223" s="179" t="s">
        <v>172</v>
      </c>
      <c r="E223" s="180" t="s">
        <v>591</v>
      </c>
      <c r="F223" s="180">
        <v>386</v>
      </c>
      <c r="G223" s="181"/>
      <c r="H223" s="181">
        <v>395</v>
      </c>
      <c r="I223" s="181">
        <v>452</v>
      </c>
      <c r="J223" s="182" t="s">
        <v>806</v>
      </c>
      <c r="K223" s="183">
        <f t="shared" si="56"/>
        <v>9</v>
      </c>
      <c r="L223" s="184">
        <f t="shared" si="57"/>
        <v>2.3316062176165803E-2</v>
      </c>
      <c r="M223" s="180" t="s">
        <v>611</v>
      </c>
      <c r="N223" s="178">
        <v>43868</v>
      </c>
      <c r="O223" s="1"/>
      <c r="P223" s="1"/>
      <c r="Q223" s="242"/>
      <c r="R223" s="1"/>
      <c r="S223" s="6" t="s">
        <v>785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79">
        <v>145</v>
      </c>
      <c r="B224" s="178">
        <v>43707</v>
      </c>
      <c r="C224" s="178"/>
      <c r="D224" s="179" t="s">
        <v>146</v>
      </c>
      <c r="E224" s="180" t="s">
        <v>591</v>
      </c>
      <c r="F224" s="180">
        <v>137.5</v>
      </c>
      <c r="G224" s="181"/>
      <c r="H224" s="181">
        <v>138.5</v>
      </c>
      <c r="I224" s="181">
        <v>190</v>
      </c>
      <c r="J224" s="182" t="s">
        <v>807</v>
      </c>
      <c r="K224" s="183">
        <f t="shared" si="56"/>
        <v>1</v>
      </c>
      <c r="L224" s="184">
        <f t="shared" si="57"/>
        <v>7.2727272727272727E-3</v>
      </c>
      <c r="M224" s="180" t="s">
        <v>611</v>
      </c>
      <c r="N224" s="178">
        <v>44432</v>
      </c>
      <c r="O224" s="1"/>
      <c r="P224" s="1"/>
      <c r="Q224" s="242"/>
      <c r="R224" s="1"/>
      <c r="S224" s="6" t="s">
        <v>781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146</v>
      </c>
      <c r="B225" s="186">
        <v>43731</v>
      </c>
      <c r="C225" s="186"/>
      <c r="D225" s="187" t="s">
        <v>437</v>
      </c>
      <c r="E225" s="188" t="s">
        <v>591</v>
      </c>
      <c r="F225" s="188">
        <v>235</v>
      </c>
      <c r="G225" s="188"/>
      <c r="H225" s="188">
        <v>295</v>
      </c>
      <c r="I225" s="190">
        <v>296</v>
      </c>
      <c r="J225" s="160" t="s">
        <v>808</v>
      </c>
      <c r="K225" s="161">
        <f t="shared" si="56"/>
        <v>60</v>
      </c>
      <c r="L225" s="162">
        <f t="shared" si="57"/>
        <v>0.25531914893617019</v>
      </c>
      <c r="M225" s="157" t="s">
        <v>594</v>
      </c>
      <c r="N225" s="163">
        <v>43844</v>
      </c>
      <c r="O225" s="1"/>
      <c r="P225" s="1"/>
      <c r="Q225" s="242"/>
      <c r="R225" s="1"/>
      <c r="S225" s="6" t="s">
        <v>785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147</v>
      </c>
      <c r="B226" s="186">
        <v>43752</v>
      </c>
      <c r="C226" s="186"/>
      <c r="D226" s="187" t="s">
        <v>809</v>
      </c>
      <c r="E226" s="188" t="s">
        <v>591</v>
      </c>
      <c r="F226" s="188">
        <v>277.5</v>
      </c>
      <c r="G226" s="188"/>
      <c r="H226" s="188">
        <v>333</v>
      </c>
      <c r="I226" s="190">
        <v>333</v>
      </c>
      <c r="J226" s="160" t="s">
        <v>810</v>
      </c>
      <c r="K226" s="161">
        <f t="shared" si="56"/>
        <v>55.5</v>
      </c>
      <c r="L226" s="162">
        <f t="shared" si="57"/>
        <v>0.2</v>
      </c>
      <c r="M226" s="157" t="s">
        <v>594</v>
      </c>
      <c r="N226" s="163">
        <v>43846</v>
      </c>
      <c r="O226" s="1"/>
      <c r="P226" s="1"/>
      <c r="Q226" s="242"/>
      <c r="R226" s="1"/>
      <c r="S226" s="6" t="s">
        <v>781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148</v>
      </c>
      <c r="B227" s="186">
        <v>43752</v>
      </c>
      <c r="C227" s="186"/>
      <c r="D227" s="187" t="s">
        <v>811</v>
      </c>
      <c r="E227" s="188" t="s">
        <v>591</v>
      </c>
      <c r="F227" s="188">
        <v>930</v>
      </c>
      <c r="G227" s="188"/>
      <c r="H227" s="188">
        <v>1165</v>
      </c>
      <c r="I227" s="190">
        <v>1200</v>
      </c>
      <c r="J227" s="160" t="s">
        <v>812</v>
      </c>
      <c r="K227" s="161">
        <f t="shared" si="56"/>
        <v>235</v>
      </c>
      <c r="L227" s="162">
        <f t="shared" si="57"/>
        <v>0.25268817204301075</v>
      </c>
      <c r="M227" s="157" t="s">
        <v>594</v>
      </c>
      <c r="N227" s="163">
        <v>43847</v>
      </c>
      <c r="O227" s="1"/>
      <c r="P227" s="1"/>
      <c r="Q227" s="242"/>
      <c r="R227" s="1"/>
      <c r="S227" s="6" t="s">
        <v>785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149</v>
      </c>
      <c r="B228" s="186">
        <v>43753</v>
      </c>
      <c r="C228" s="186"/>
      <c r="D228" s="187" t="s">
        <v>813</v>
      </c>
      <c r="E228" s="188" t="s">
        <v>591</v>
      </c>
      <c r="F228" s="158">
        <v>111</v>
      </c>
      <c r="G228" s="188"/>
      <c r="H228" s="188">
        <v>141</v>
      </c>
      <c r="I228" s="190">
        <v>141</v>
      </c>
      <c r="J228" s="160" t="s">
        <v>814</v>
      </c>
      <c r="K228" s="161">
        <f t="shared" si="56"/>
        <v>30</v>
      </c>
      <c r="L228" s="162">
        <f t="shared" si="57"/>
        <v>0.27027027027027029</v>
      </c>
      <c r="M228" s="157" t="s">
        <v>594</v>
      </c>
      <c r="N228" s="163">
        <v>44328</v>
      </c>
      <c r="O228" s="1"/>
      <c r="P228" s="1"/>
      <c r="Q228" s="242"/>
      <c r="R228" s="1"/>
      <c r="S228" s="6" t="s">
        <v>785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150</v>
      </c>
      <c r="B229" s="186">
        <v>43753</v>
      </c>
      <c r="C229" s="186"/>
      <c r="D229" s="187" t="s">
        <v>815</v>
      </c>
      <c r="E229" s="188" t="s">
        <v>591</v>
      </c>
      <c r="F229" s="158">
        <v>296</v>
      </c>
      <c r="G229" s="188"/>
      <c r="H229" s="188">
        <v>370</v>
      </c>
      <c r="I229" s="190">
        <v>370</v>
      </c>
      <c r="J229" s="160" t="s">
        <v>678</v>
      </c>
      <c r="K229" s="161">
        <f t="shared" si="56"/>
        <v>74</v>
      </c>
      <c r="L229" s="162">
        <f t="shared" si="57"/>
        <v>0.25</v>
      </c>
      <c r="M229" s="157" t="s">
        <v>594</v>
      </c>
      <c r="N229" s="163">
        <v>43853</v>
      </c>
      <c r="O229" s="1"/>
      <c r="P229" s="1"/>
      <c r="Q229" s="242"/>
      <c r="R229" s="1"/>
      <c r="S229" s="6" t="s">
        <v>785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151</v>
      </c>
      <c r="B230" s="186">
        <v>43754</v>
      </c>
      <c r="C230" s="186"/>
      <c r="D230" s="187" t="s">
        <v>816</v>
      </c>
      <c r="E230" s="188" t="s">
        <v>591</v>
      </c>
      <c r="F230" s="158">
        <v>300</v>
      </c>
      <c r="G230" s="188"/>
      <c r="H230" s="188">
        <v>382.5</v>
      </c>
      <c r="I230" s="190">
        <v>344</v>
      </c>
      <c r="J230" s="160" t="s">
        <v>817</v>
      </c>
      <c r="K230" s="161">
        <f t="shared" si="56"/>
        <v>82.5</v>
      </c>
      <c r="L230" s="162">
        <f t="shared" si="57"/>
        <v>0.27500000000000002</v>
      </c>
      <c r="M230" s="157" t="s">
        <v>594</v>
      </c>
      <c r="N230" s="163">
        <v>44238</v>
      </c>
      <c r="O230" s="1"/>
      <c r="P230" s="1"/>
      <c r="Q230" s="242"/>
      <c r="R230" s="1"/>
      <c r="S230" s="6" t="s">
        <v>785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152</v>
      </c>
      <c r="B231" s="186">
        <v>43832</v>
      </c>
      <c r="C231" s="186"/>
      <c r="D231" s="187" t="s">
        <v>818</v>
      </c>
      <c r="E231" s="188" t="s">
        <v>591</v>
      </c>
      <c r="F231" s="158">
        <v>495</v>
      </c>
      <c r="G231" s="188"/>
      <c r="H231" s="188">
        <v>595</v>
      </c>
      <c r="I231" s="190">
        <v>590</v>
      </c>
      <c r="J231" s="160" t="s">
        <v>614</v>
      </c>
      <c r="K231" s="161">
        <f t="shared" si="56"/>
        <v>100</v>
      </c>
      <c r="L231" s="162">
        <f t="shared" si="57"/>
        <v>0.20202020202020202</v>
      </c>
      <c r="M231" s="157" t="s">
        <v>594</v>
      </c>
      <c r="N231" s="163">
        <v>44589</v>
      </c>
      <c r="O231" s="1"/>
      <c r="P231" s="1"/>
      <c r="Q231" s="242"/>
      <c r="R231" s="1"/>
      <c r="S231" s="6" t="s">
        <v>785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153</v>
      </c>
      <c r="B232" s="186">
        <v>43966</v>
      </c>
      <c r="C232" s="186"/>
      <c r="D232" s="187" t="s">
        <v>76</v>
      </c>
      <c r="E232" s="188" t="s">
        <v>591</v>
      </c>
      <c r="F232" s="158">
        <v>67.5</v>
      </c>
      <c r="G232" s="188"/>
      <c r="H232" s="188">
        <v>86</v>
      </c>
      <c r="I232" s="190">
        <v>86</v>
      </c>
      <c r="J232" s="160" t="s">
        <v>819</v>
      </c>
      <c r="K232" s="161">
        <f t="shared" si="56"/>
        <v>18.5</v>
      </c>
      <c r="L232" s="162">
        <f t="shared" si="57"/>
        <v>0.27407407407407408</v>
      </c>
      <c r="M232" s="157" t="s">
        <v>594</v>
      </c>
      <c r="N232" s="163">
        <v>44008</v>
      </c>
      <c r="O232" s="1"/>
      <c r="P232" s="1"/>
      <c r="Q232" s="242"/>
      <c r="R232" s="1"/>
      <c r="S232" s="6" t="s">
        <v>785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154</v>
      </c>
      <c r="B233" s="186">
        <v>44035</v>
      </c>
      <c r="C233" s="186"/>
      <c r="D233" s="187" t="s">
        <v>488</v>
      </c>
      <c r="E233" s="188" t="s">
        <v>591</v>
      </c>
      <c r="F233" s="158">
        <v>231</v>
      </c>
      <c r="G233" s="188"/>
      <c r="H233" s="188">
        <v>281</v>
      </c>
      <c r="I233" s="190">
        <v>281</v>
      </c>
      <c r="J233" s="160" t="s">
        <v>678</v>
      </c>
      <c r="K233" s="161">
        <f t="shared" si="56"/>
        <v>50</v>
      </c>
      <c r="L233" s="162">
        <f t="shared" si="57"/>
        <v>0.21645021645021645</v>
      </c>
      <c r="M233" s="157" t="s">
        <v>594</v>
      </c>
      <c r="N233" s="163">
        <v>44358</v>
      </c>
      <c r="O233" s="1"/>
      <c r="P233" s="1"/>
      <c r="Q233" s="242"/>
      <c r="R233" s="1"/>
      <c r="S233" s="6" t="s">
        <v>785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155</v>
      </c>
      <c r="B234" s="186">
        <v>44092</v>
      </c>
      <c r="C234" s="186"/>
      <c r="D234" s="187" t="s">
        <v>144</v>
      </c>
      <c r="E234" s="188" t="s">
        <v>591</v>
      </c>
      <c r="F234" s="188">
        <v>206</v>
      </c>
      <c r="G234" s="188"/>
      <c r="H234" s="188">
        <v>248</v>
      </c>
      <c r="I234" s="190">
        <v>248</v>
      </c>
      <c r="J234" s="160" t="s">
        <v>678</v>
      </c>
      <c r="K234" s="161">
        <f t="shared" si="56"/>
        <v>42</v>
      </c>
      <c r="L234" s="162">
        <f t="shared" si="57"/>
        <v>0.20388349514563106</v>
      </c>
      <c r="M234" s="157" t="s">
        <v>594</v>
      </c>
      <c r="N234" s="163">
        <v>44214</v>
      </c>
      <c r="O234" s="1"/>
      <c r="P234" s="1"/>
      <c r="Q234" s="242"/>
      <c r="R234" s="1"/>
      <c r="S234" s="6" t="s">
        <v>785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156</v>
      </c>
      <c r="B235" s="186">
        <v>44140</v>
      </c>
      <c r="C235" s="186"/>
      <c r="D235" s="187" t="s">
        <v>144</v>
      </c>
      <c r="E235" s="188" t="s">
        <v>591</v>
      </c>
      <c r="F235" s="188">
        <v>182.5</v>
      </c>
      <c r="G235" s="188"/>
      <c r="H235" s="188">
        <v>248</v>
      </c>
      <c r="I235" s="190">
        <v>248</v>
      </c>
      <c r="J235" s="160" t="s">
        <v>678</v>
      </c>
      <c r="K235" s="161">
        <f t="shared" si="56"/>
        <v>65.5</v>
      </c>
      <c r="L235" s="162">
        <f t="shared" si="57"/>
        <v>0.35890410958904112</v>
      </c>
      <c r="M235" s="157" t="s">
        <v>594</v>
      </c>
      <c r="N235" s="163">
        <v>44214</v>
      </c>
      <c r="O235" s="1"/>
      <c r="P235" s="1"/>
      <c r="Q235" s="242"/>
      <c r="R235" s="1"/>
      <c r="S235" s="6" t="s">
        <v>785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157</v>
      </c>
      <c r="B236" s="186">
        <v>44140</v>
      </c>
      <c r="C236" s="186"/>
      <c r="D236" s="187" t="s">
        <v>346</v>
      </c>
      <c r="E236" s="188" t="s">
        <v>591</v>
      </c>
      <c r="F236" s="188">
        <v>247.5</v>
      </c>
      <c r="G236" s="188"/>
      <c r="H236" s="188">
        <v>320</v>
      </c>
      <c r="I236" s="190">
        <v>320</v>
      </c>
      <c r="J236" s="160" t="s">
        <v>678</v>
      </c>
      <c r="K236" s="161">
        <f t="shared" si="56"/>
        <v>72.5</v>
      </c>
      <c r="L236" s="162">
        <f t="shared" si="57"/>
        <v>0.29292929292929293</v>
      </c>
      <c r="M236" s="157" t="s">
        <v>594</v>
      </c>
      <c r="N236" s="163">
        <v>44323</v>
      </c>
      <c r="O236" s="1"/>
      <c r="P236" s="1"/>
      <c r="Q236" s="242"/>
      <c r="R236" s="1"/>
      <c r="S236" s="6" t="s">
        <v>785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158</v>
      </c>
      <c r="B237" s="186">
        <v>44140</v>
      </c>
      <c r="C237" s="186"/>
      <c r="D237" s="187" t="s">
        <v>203</v>
      </c>
      <c r="E237" s="188" t="s">
        <v>591</v>
      </c>
      <c r="F237" s="158">
        <v>925</v>
      </c>
      <c r="G237" s="188"/>
      <c r="H237" s="188">
        <v>1095</v>
      </c>
      <c r="I237" s="190">
        <v>1093</v>
      </c>
      <c r="J237" s="160" t="s">
        <v>820</v>
      </c>
      <c r="K237" s="161">
        <f t="shared" si="56"/>
        <v>170</v>
      </c>
      <c r="L237" s="162">
        <f t="shared" si="57"/>
        <v>0.18378378378378379</v>
      </c>
      <c r="M237" s="157" t="s">
        <v>594</v>
      </c>
      <c r="N237" s="163">
        <v>44201</v>
      </c>
      <c r="O237" s="1"/>
      <c r="P237" s="1"/>
      <c r="Q237" s="242"/>
      <c r="R237" s="1"/>
      <c r="S237" s="6" t="s">
        <v>785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159</v>
      </c>
      <c r="B238" s="186">
        <v>44140</v>
      </c>
      <c r="C238" s="186"/>
      <c r="D238" s="187" t="s">
        <v>364</v>
      </c>
      <c r="E238" s="188" t="s">
        <v>591</v>
      </c>
      <c r="F238" s="158">
        <v>332.5</v>
      </c>
      <c r="G238" s="188"/>
      <c r="H238" s="188">
        <v>393</v>
      </c>
      <c r="I238" s="190">
        <v>406</v>
      </c>
      <c r="J238" s="160" t="s">
        <v>821</v>
      </c>
      <c r="K238" s="161">
        <f t="shared" si="56"/>
        <v>60.5</v>
      </c>
      <c r="L238" s="162">
        <f t="shared" si="57"/>
        <v>0.18195488721804512</v>
      </c>
      <c r="M238" s="157" t="s">
        <v>594</v>
      </c>
      <c r="N238" s="163">
        <v>44256</v>
      </c>
      <c r="O238" s="1"/>
      <c r="P238" s="1"/>
      <c r="Q238" s="242"/>
      <c r="R238" s="1"/>
      <c r="S238" s="6" t="s">
        <v>785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160</v>
      </c>
      <c r="B239" s="186">
        <v>44141</v>
      </c>
      <c r="C239" s="186"/>
      <c r="D239" s="187" t="s">
        <v>488</v>
      </c>
      <c r="E239" s="188" t="s">
        <v>591</v>
      </c>
      <c r="F239" s="158">
        <v>231</v>
      </c>
      <c r="G239" s="188"/>
      <c r="H239" s="188">
        <v>281</v>
      </c>
      <c r="I239" s="190">
        <v>281</v>
      </c>
      <c r="J239" s="160" t="s">
        <v>678</v>
      </c>
      <c r="K239" s="161">
        <f t="shared" si="56"/>
        <v>50</v>
      </c>
      <c r="L239" s="162">
        <f t="shared" si="57"/>
        <v>0.21645021645021645</v>
      </c>
      <c r="M239" s="157" t="s">
        <v>594</v>
      </c>
      <c r="N239" s="163">
        <v>44358</v>
      </c>
      <c r="O239" s="1"/>
      <c r="P239" s="1"/>
      <c r="Q239" s="242"/>
      <c r="R239" s="1"/>
      <c r="S239" s="6" t="s">
        <v>785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161</v>
      </c>
      <c r="B240" s="186">
        <v>44187</v>
      </c>
      <c r="C240" s="186"/>
      <c r="D240" s="187" t="s">
        <v>822</v>
      </c>
      <c r="E240" s="188" t="s">
        <v>591</v>
      </c>
      <c r="F240" s="158">
        <v>190</v>
      </c>
      <c r="G240" s="188"/>
      <c r="H240" s="188">
        <v>239</v>
      </c>
      <c r="I240" s="190">
        <v>239</v>
      </c>
      <c r="J240" s="160" t="s">
        <v>823</v>
      </c>
      <c r="K240" s="161">
        <f t="shared" si="56"/>
        <v>49</v>
      </c>
      <c r="L240" s="162">
        <f t="shared" si="57"/>
        <v>0.25789473684210529</v>
      </c>
      <c r="M240" s="157" t="s">
        <v>594</v>
      </c>
      <c r="N240" s="163">
        <v>44844</v>
      </c>
      <c r="O240" s="1"/>
      <c r="P240" s="1"/>
      <c r="Q240" s="242"/>
      <c r="R240" s="1"/>
      <c r="S240" s="6" t="s">
        <v>785</v>
      </c>
    </row>
    <row r="241" spans="1:27" ht="12.75" customHeight="1">
      <c r="A241" s="185">
        <v>162</v>
      </c>
      <c r="B241" s="186">
        <v>44258</v>
      </c>
      <c r="C241" s="186"/>
      <c r="D241" s="187" t="s">
        <v>818</v>
      </c>
      <c r="E241" s="188" t="s">
        <v>591</v>
      </c>
      <c r="F241" s="158">
        <v>495</v>
      </c>
      <c r="G241" s="188"/>
      <c r="H241" s="188">
        <v>595</v>
      </c>
      <c r="I241" s="190">
        <v>590</v>
      </c>
      <c r="J241" s="160" t="s">
        <v>614</v>
      </c>
      <c r="K241" s="161">
        <f t="shared" si="56"/>
        <v>100</v>
      </c>
      <c r="L241" s="162">
        <f t="shared" si="57"/>
        <v>0.20202020202020202</v>
      </c>
      <c r="M241" s="157" t="s">
        <v>594</v>
      </c>
      <c r="N241" s="163">
        <v>44589</v>
      </c>
      <c r="O241" s="1"/>
      <c r="P241" s="1"/>
      <c r="Q241" s="242"/>
      <c r="S241" s="6" t="s">
        <v>785</v>
      </c>
    </row>
    <row r="242" spans="1:27" ht="12.75" customHeight="1">
      <c r="A242" s="185">
        <v>163</v>
      </c>
      <c r="B242" s="186">
        <v>44274</v>
      </c>
      <c r="C242" s="186"/>
      <c r="D242" s="187" t="s">
        <v>364</v>
      </c>
      <c r="E242" s="188" t="s">
        <v>591</v>
      </c>
      <c r="F242" s="158">
        <v>355</v>
      </c>
      <c r="G242" s="188"/>
      <c r="H242" s="188">
        <v>422.5</v>
      </c>
      <c r="I242" s="190">
        <v>420</v>
      </c>
      <c r="J242" s="160" t="s">
        <v>824</v>
      </c>
      <c r="K242" s="161">
        <f t="shared" si="56"/>
        <v>67.5</v>
      </c>
      <c r="L242" s="162">
        <f t="shared" si="57"/>
        <v>0.19014084507042253</v>
      </c>
      <c r="M242" s="157" t="s">
        <v>594</v>
      </c>
      <c r="N242" s="163">
        <v>44361</v>
      </c>
      <c r="O242" s="1"/>
      <c r="S242" s="203" t="s">
        <v>785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164</v>
      </c>
      <c r="B243" s="186">
        <v>44295</v>
      </c>
      <c r="C243" s="186"/>
      <c r="D243" s="187" t="s">
        <v>326</v>
      </c>
      <c r="E243" s="188" t="s">
        <v>591</v>
      </c>
      <c r="F243" s="158">
        <v>555</v>
      </c>
      <c r="G243" s="188"/>
      <c r="H243" s="188">
        <v>663</v>
      </c>
      <c r="I243" s="190">
        <v>663</v>
      </c>
      <c r="J243" s="160" t="s">
        <v>825</v>
      </c>
      <c r="K243" s="161">
        <f t="shared" si="56"/>
        <v>108</v>
      </c>
      <c r="L243" s="162">
        <f t="shared" si="57"/>
        <v>0.19459459459459461</v>
      </c>
      <c r="M243" s="157" t="s">
        <v>594</v>
      </c>
      <c r="N243" s="163">
        <v>44321</v>
      </c>
      <c r="O243" s="1"/>
      <c r="P243" s="1"/>
      <c r="Q243" s="242"/>
      <c r="R243" s="1"/>
      <c r="S243" s="203" t="s">
        <v>785</v>
      </c>
    </row>
    <row r="244" spans="1:27" ht="12.75" customHeight="1">
      <c r="A244" s="185">
        <v>165</v>
      </c>
      <c r="B244" s="186">
        <v>44308</v>
      </c>
      <c r="C244" s="186"/>
      <c r="D244" s="187" t="s">
        <v>789</v>
      </c>
      <c r="E244" s="188" t="s">
        <v>591</v>
      </c>
      <c r="F244" s="158">
        <v>126.5</v>
      </c>
      <c r="G244" s="188"/>
      <c r="H244" s="188">
        <v>155</v>
      </c>
      <c r="I244" s="190">
        <v>155</v>
      </c>
      <c r="J244" s="160" t="s">
        <v>678</v>
      </c>
      <c r="K244" s="161">
        <f t="shared" si="56"/>
        <v>28.5</v>
      </c>
      <c r="L244" s="162">
        <f t="shared" si="57"/>
        <v>0.22529644268774704</v>
      </c>
      <c r="M244" s="157" t="s">
        <v>594</v>
      </c>
      <c r="N244" s="163">
        <v>44362</v>
      </c>
      <c r="O244" s="1"/>
      <c r="S244" s="203" t="s">
        <v>785</v>
      </c>
    </row>
    <row r="245" spans="1:27" ht="12.75" customHeight="1">
      <c r="A245" s="164">
        <v>166</v>
      </c>
      <c r="B245" s="195">
        <v>44368</v>
      </c>
      <c r="C245" s="195"/>
      <c r="D245" s="166" t="s">
        <v>826</v>
      </c>
      <c r="E245" s="168" t="s">
        <v>591</v>
      </c>
      <c r="F245" s="196">
        <v>287.5</v>
      </c>
      <c r="G245" s="168"/>
      <c r="H245" s="168">
        <v>245</v>
      </c>
      <c r="I245" s="169">
        <v>344</v>
      </c>
      <c r="J245" s="170" t="s">
        <v>827</v>
      </c>
      <c r="K245" s="171">
        <f t="shared" si="56"/>
        <v>-42.5</v>
      </c>
      <c r="L245" s="172">
        <f t="shared" si="57"/>
        <v>-0.14782608695652175</v>
      </c>
      <c r="M245" s="168" t="s">
        <v>604</v>
      </c>
      <c r="N245" s="165">
        <v>44508</v>
      </c>
      <c r="O245" s="1"/>
      <c r="S245" s="203" t="s">
        <v>785</v>
      </c>
    </row>
    <row r="246" spans="1:27" ht="12.75" customHeight="1">
      <c r="A246" s="185">
        <v>167</v>
      </c>
      <c r="B246" s="186">
        <v>44368</v>
      </c>
      <c r="C246" s="186"/>
      <c r="D246" s="187" t="s">
        <v>488</v>
      </c>
      <c r="E246" s="188" t="s">
        <v>591</v>
      </c>
      <c r="F246" s="158">
        <v>241</v>
      </c>
      <c r="G246" s="188"/>
      <c r="H246" s="188">
        <v>298</v>
      </c>
      <c r="I246" s="190">
        <v>320</v>
      </c>
      <c r="J246" s="160" t="s">
        <v>678</v>
      </c>
      <c r="K246" s="161">
        <f t="shared" si="56"/>
        <v>57</v>
      </c>
      <c r="L246" s="162">
        <f t="shared" si="57"/>
        <v>0.23651452282157676</v>
      </c>
      <c r="M246" s="157" t="s">
        <v>594</v>
      </c>
      <c r="N246" s="163">
        <v>44802</v>
      </c>
      <c r="O246" s="37"/>
      <c r="S246" s="203" t="s">
        <v>785</v>
      </c>
    </row>
    <row r="247" spans="1:27" ht="12.75" customHeight="1">
      <c r="A247" s="185">
        <v>168</v>
      </c>
      <c r="B247" s="186">
        <v>44406</v>
      </c>
      <c r="C247" s="186"/>
      <c r="D247" s="187" t="s">
        <v>789</v>
      </c>
      <c r="E247" s="188" t="s">
        <v>591</v>
      </c>
      <c r="F247" s="158">
        <v>162.5</v>
      </c>
      <c r="G247" s="188"/>
      <c r="H247" s="188">
        <v>200</v>
      </c>
      <c r="I247" s="190">
        <v>200</v>
      </c>
      <c r="J247" s="160" t="s">
        <v>678</v>
      </c>
      <c r="K247" s="161">
        <f t="shared" si="56"/>
        <v>37.5</v>
      </c>
      <c r="L247" s="162">
        <f t="shared" si="57"/>
        <v>0.23076923076923078</v>
      </c>
      <c r="M247" s="157" t="s">
        <v>594</v>
      </c>
      <c r="N247" s="163">
        <v>44802</v>
      </c>
      <c r="O247" s="1"/>
      <c r="S247" s="203" t="s">
        <v>785</v>
      </c>
    </row>
    <row r="248" spans="1:27" ht="12.75" customHeight="1">
      <c r="A248" s="185">
        <v>169</v>
      </c>
      <c r="B248" s="186">
        <v>44462</v>
      </c>
      <c r="C248" s="186"/>
      <c r="D248" s="187" t="s">
        <v>445</v>
      </c>
      <c r="E248" s="188" t="s">
        <v>591</v>
      </c>
      <c r="F248" s="158">
        <v>1235</v>
      </c>
      <c r="G248" s="188"/>
      <c r="H248" s="188">
        <v>1505</v>
      </c>
      <c r="I248" s="190">
        <v>1500</v>
      </c>
      <c r="J248" s="160" t="s">
        <v>678</v>
      </c>
      <c r="K248" s="161">
        <f t="shared" si="56"/>
        <v>270</v>
      </c>
      <c r="L248" s="162">
        <f t="shared" si="57"/>
        <v>0.21862348178137653</v>
      </c>
      <c r="M248" s="157" t="s">
        <v>594</v>
      </c>
      <c r="N248" s="163">
        <v>44564</v>
      </c>
      <c r="O248" s="1"/>
      <c r="S248" s="203" t="s">
        <v>785</v>
      </c>
    </row>
    <row r="249" spans="1:27" ht="12.75" customHeight="1">
      <c r="A249" s="204">
        <v>170</v>
      </c>
      <c r="B249" s="205">
        <v>44480</v>
      </c>
      <c r="C249" s="205"/>
      <c r="D249" s="206" t="s">
        <v>828</v>
      </c>
      <c r="E249" s="207" t="s">
        <v>591</v>
      </c>
      <c r="F249" s="55">
        <v>58.75</v>
      </c>
      <c r="G249" s="207"/>
      <c r="H249" s="208"/>
      <c r="I249" s="51"/>
      <c r="J249" s="209" t="s">
        <v>592</v>
      </c>
      <c r="K249" s="204"/>
      <c r="L249" s="205"/>
      <c r="M249" s="205"/>
      <c r="N249" s="206"/>
      <c r="O249" s="37"/>
      <c r="S249" s="203" t="s">
        <v>785</v>
      </c>
    </row>
    <row r="250" spans="1:27" ht="12.75" customHeight="1">
      <c r="A250" s="210">
        <v>171</v>
      </c>
      <c r="B250" s="211">
        <v>44481</v>
      </c>
      <c r="C250" s="211"/>
      <c r="D250" s="212" t="s">
        <v>278</v>
      </c>
      <c r="E250" s="51" t="s">
        <v>591</v>
      </c>
      <c r="F250" s="213" t="s">
        <v>829</v>
      </c>
      <c r="G250" s="51"/>
      <c r="H250" s="51"/>
      <c r="I250" s="51">
        <v>380</v>
      </c>
      <c r="J250" s="214" t="s">
        <v>592</v>
      </c>
      <c r="K250" s="210"/>
      <c r="L250" s="211"/>
      <c r="M250" s="211"/>
      <c r="N250" s="212"/>
      <c r="O250" s="37"/>
      <c r="S250" s="203" t="s">
        <v>785</v>
      </c>
    </row>
    <row r="251" spans="1:27" ht="12.75" customHeight="1">
      <c r="A251" s="154">
        <v>172</v>
      </c>
      <c r="B251" s="155">
        <v>44481</v>
      </c>
      <c r="C251" s="155"/>
      <c r="D251" s="156" t="s">
        <v>830</v>
      </c>
      <c r="E251" s="157" t="s">
        <v>591</v>
      </c>
      <c r="F251" s="158">
        <v>45.5</v>
      </c>
      <c r="G251" s="157"/>
      <c r="H251" s="157">
        <v>56.5</v>
      </c>
      <c r="I251" s="159">
        <v>56</v>
      </c>
      <c r="J251" s="160" t="s">
        <v>678</v>
      </c>
      <c r="K251" s="161">
        <f t="shared" ref="K251:K252" si="58">H251-F251</f>
        <v>11</v>
      </c>
      <c r="L251" s="162">
        <f t="shared" ref="L251:L252" si="59">K251/F251</f>
        <v>0.24175824175824176</v>
      </c>
      <c r="M251" s="157" t="s">
        <v>594</v>
      </c>
      <c r="N251" s="163">
        <v>44881</v>
      </c>
      <c r="O251" s="37"/>
      <c r="S251" s="203"/>
    </row>
    <row r="252" spans="1:27" ht="12.75" customHeight="1">
      <c r="A252" s="154">
        <v>173</v>
      </c>
      <c r="B252" s="155">
        <v>44551</v>
      </c>
      <c r="C252" s="155"/>
      <c r="D252" s="156" t="s">
        <v>131</v>
      </c>
      <c r="E252" s="157" t="s">
        <v>591</v>
      </c>
      <c r="F252" s="158">
        <v>2300</v>
      </c>
      <c r="G252" s="157"/>
      <c r="H252" s="157">
        <f>(2820+2200)/2</f>
        <v>2510</v>
      </c>
      <c r="I252" s="159">
        <v>3000</v>
      </c>
      <c r="J252" s="160" t="s">
        <v>831</v>
      </c>
      <c r="K252" s="161">
        <f t="shared" si="58"/>
        <v>210</v>
      </c>
      <c r="L252" s="162">
        <f t="shared" si="59"/>
        <v>9.1304347826086957E-2</v>
      </c>
      <c r="M252" s="157" t="s">
        <v>594</v>
      </c>
      <c r="N252" s="163">
        <v>44649</v>
      </c>
      <c r="O252" s="1"/>
      <c r="S252" s="203"/>
    </row>
    <row r="253" spans="1:27" ht="12.75" customHeight="1">
      <c r="A253" s="154">
        <v>174</v>
      </c>
      <c r="B253" s="155">
        <v>44606</v>
      </c>
      <c r="C253" s="155"/>
      <c r="D253" s="156" t="s">
        <v>435</v>
      </c>
      <c r="E253" s="157" t="s">
        <v>591</v>
      </c>
      <c r="F253" s="158">
        <v>635</v>
      </c>
      <c r="G253" s="157"/>
      <c r="H253" s="157">
        <v>700</v>
      </c>
      <c r="I253" s="159">
        <v>764</v>
      </c>
      <c r="J253" s="160" t="s">
        <v>865</v>
      </c>
      <c r="K253" s="161">
        <f t="shared" ref="K253" si="60">H253-F253</f>
        <v>65</v>
      </c>
      <c r="L253" s="162">
        <f t="shared" ref="L253" si="61">K253/F253</f>
        <v>0.10236220472440945</v>
      </c>
      <c r="M253" s="157" t="s">
        <v>594</v>
      </c>
      <c r="N253" s="163">
        <v>45159</v>
      </c>
      <c r="O253" s="37"/>
      <c r="S253" s="203"/>
    </row>
    <row r="254" spans="1:27" ht="12.75" customHeight="1">
      <c r="A254" s="154">
        <v>175</v>
      </c>
      <c r="B254" s="155">
        <v>44613</v>
      </c>
      <c r="C254" s="155"/>
      <c r="D254" s="156" t="s">
        <v>445</v>
      </c>
      <c r="E254" s="157" t="s">
        <v>591</v>
      </c>
      <c r="F254" s="158">
        <v>1255</v>
      </c>
      <c r="G254" s="157"/>
      <c r="H254" s="157">
        <v>1515</v>
      </c>
      <c r="I254" s="159">
        <v>1510</v>
      </c>
      <c r="J254" s="160" t="s">
        <v>678</v>
      </c>
      <c r="K254" s="161">
        <f>H254-F254</f>
        <v>260</v>
      </c>
      <c r="L254" s="162">
        <f>K254/F254</f>
        <v>0.20717131474103587</v>
      </c>
      <c r="M254" s="157" t="s">
        <v>594</v>
      </c>
      <c r="N254" s="163">
        <v>44834</v>
      </c>
      <c r="O254" s="37"/>
      <c r="S254" s="203"/>
    </row>
    <row r="255" spans="1:27" ht="12.75" customHeight="1">
      <c r="A255">
        <v>176</v>
      </c>
      <c r="B255" s="211">
        <v>44670</v>
      </c>
      <c r="C255" s="211"/>
      <c r="D255" s="53" t="s">
        <v>551</v>
      </c>
      <c r="E255" s="215" t="s">
        <v>591</v>
      </c>
      <c r="F255" s="51" t="s">
        <v>832</v>
      </c>
      <c r="G255" s="51"/>
      <c r="H255" s="51"/>
      <c r="I255" s="51">
        <v>553</v>
      </c>
      <c r="J255" s="51" t="s">
        <v>592</v>
      </c>
      <c r="K255" s="51"/>
      <c r="L255" s="51"/>
      <c r="M255" s="51"/>
      <c r="N255" s="51"/>
      <c r="O255" s="37"/>
      <c r="S255" s="203"/>
    </row>
    <row r="256" spans="1:27" ht="12.75" customHeight="1">
      <c r="A256" s="185">
        <v>177</v>
      </c>
      <c r="B256" s="186">
        <v>44746</v>
      </c>
      <c r="C256" s="186"/>
      <c r="D256" s="187" t="s">
        <v>833</v>
      </c>
      <c r="E256" s="188" t="s">
        <v>591</v>
      </c>
      <c r="F256" s="188">
        <v>207.5</v>
      </c>
      <c r="G256" s="188"/>
      <c r="H256" s="188">
        <v>254</v>
      </c>
      <c r="I256" s="190">
        <v>254</v>
      </c>
      <c r="J256" s="160" t="s">
        <v>678</v>
      </c>
      <c r="K256" s="161">
        <f t="shared" ref="K256:K258" si="62">H256-F256</f>
        <v>46.5</v>
      </c>
      <c r="L256" s="162">
        <f t="shared" ref="L256:L258" si="63">K256/F256</f>
        <v>0.22409638554216868</v>
      </c>
      <c r="M256" s="157" t="s">
        <v>594</v>
      </c>
      <c r="N256" s="163">
        <v>44792</v>
      </c>
      <c r="O256" s="1"/>
      <c r="S256" s="203"/>
    </row>
    <row r="257" spans="1:39" ht="12.75" customHeight="1">
      <c r="A257" s="185">
        <v>178</v>
      </c>
      <c r="B257" s="186">
        <v>44775</v>
      </c>
      <c r="C257" s="186"/>
      <c r="D257" s="187" t="s">
        <v>490</v>
      </c>
      <c r="E257" s="188" t="s">
        <v>591</v>
      </c>
      <c r="F257" s="188">
        <v>31.25</v>
      </c>
      <c r="G257" s="188"/>
      <c r="H257" s="188">
        <v>38.75</v>
      </c>
      <c r="I257" s="190">
        <v>38</v>
      </c>
      <c r="J257" s="160" t="s">
        <v>678</v>
      </c>
      <c r="K257" s="161">
        <f t="shared" si="62"/>
        <v>7.5</v>
      </c>
      <c r="L257" s="162">
        <f t="shared" si="63"/>
        <v>0.24</v>
      </c>
      <c r="M257" s="157" t="s">
        <v>594</v>
      </c>
      <c r="N257" s="163">
        <v>44844</v>
      </c>
      <c r="O257" s="37"/>
      <c r="S257" s="55"/>
    </row>
    <row r="258" spans="1:39" ht="12.75" customHeight="1">
      <c r="A258" s="185">
        <v>179</v>
      </c>
      <c r="B258" s="186">
        <v>44841</v>
      </c>
      <c r="C258" s="186"/>
      <c r="D258" s="187" t="s">
        <v>834</v>
      </c>
      <c r="E258" s="188" t="s">
        <v>591</v>
      </c>
      <c r="F258" s="158">
        <v>665</v>
      </c>
      <c r="G258" s="188"/>
      <c r="H258" s="188">
        <v>807.5</v>
      </c>
      <c r="I258" s="190">
        <v>840</v>
      </c>
      <c r="J258" s="160" t="s">
        <v>831</v>
      </c>
      <c r="K258" s="161">
        <f t="shared" si="62"/>
        <v>142.5</v>
      </c>
      <c r="L258" s="162">
        <f t="shared" si="63"/>
        <v>0.21428571428571427</v>
      </c>
      <c r="M258" s="157" t="s">
        <v>594</v>
      </c>
      <c r="N258" s="163">
        <v>45097</v>
      </c>
      <c r="O258" s="37"/>
      <c r="S258" s="55"/>
    </row>
    <row r="259" spans="1:39" ht="12.75" customHeight="1">
      <c r="A259" s="185">
        <v>180</v>
      </c>
      <c r="B259" s="186">
        <v>44844</v>
      </c>
      <c r="C259" s="186"/>
      <c r="D259" s="187" t="s">
        <v>437</v>
      </c>
      <c r="E259" s="188" t="s">
        <v>591</v>
      </c>
      <c r="F259" s="158">
        <v>227.5</v>
      </c>
      <c r="G259" s="188"/>
      <c r="H259" s="188">
        <v>270</v>
      </c>
      <c r="I259" s="190">
        <v>291</v>
      </c>
      <c r="J259" s="160" t="s">
        <v>867</v>
      </c>
      <c r="K259" s="161">
        <f t="shared" ref="K259" si="64">H259-F259</f>
        <v>42.5</v>
      </c>
      <c r="L259" s="162">
        <f t="shared" ref="L259" si="65">K259/F259</f>
        <v>0.18681318681318682</v>
      </c>
      <c r="M259" s="157" t="s">
        <v>594</v>
      </c>
      <c r="N259" s="163">
        <v>45160</v>
      </c>
      <c r="O259" s="37"/>
      <c r="R259" s="37"/>
      <c r="S259" s="55"/>
    </row>
    <row r="260" spans="1:39" ht="12.75" customHeight="1">
      <c r="A260" s="185">
        <v>181</v>
      </c>
      <c r="B260" s="186">
        <v>44845</v>
      </c>
      <c r="C260" s="186"/>
      <c r="D260" s="187" t="s">
        <v>435</v>
      </c>
      <c r="E260" s="188" t="s">
        <v>591</v>
      </c>
      <c r="F260" s="158">
        <v>555</v>
      </c>
      <c r="G260" s="188"/>
      <c r="H260" s="188">
        <v>700</v>
      </c>
      <c r="I260" s="190">
        <v>765</v>
      </c>
      <c r="J260" s="160" t="s">
        <v>866</v>
      </c>
      <c r="K260" s="161">
        <f t="shared" ref="K260" si="66">H260-F260</f>
        <v>145</v>
      </c>
      <c r="L260" s="162">
        <f t="shared" ref="L260" si="67">K260/F260</f>
        <v>0.26126126126126126</v>
      </c>
      <c r="M260" s="157" t="s">
        <v>594</v>
      </c>
      <c r="N260" s="163">
        <v>45159</v>
      </c>
      <c r="O260" s="37"/>
      <c r="R260" s="37"/>
      <c r="S260" s="55"/>
    </row>
    <row r="261" spans="1:39" ht="12.75" customHeight="1">
      <c r="A261" s="185">
        <v>182</v>
      </c>
      <c r="B261" s="186">
        <v>44981</v>
      </c>
      <c r="C261" s="186"/>
      <c r="D261" s="187" t="s">
        <v>452</v>
      </c>
      <c r="E261" s="188" t="s">
        <v>591</v>
      </c>
      <c r="F261" s="158">
        <v>1675</v>
      </c>
      <c r="G261" s="188"/>
      <c r="H261" s="188">
        <v>2080</v>
      </c>
      <c r="I261" s="190">
        <v>2080</v>
      </c>
      <c r="J261" s="160" t="s">
        <v>678</v>
      </c>
      <c r="K261" s="161">
        <f>H261-F261</f>
        <v>405</v>
      </c>
      <c r="L261" s="162">
        <f>K261/F261</f>
        <v>0.2417910447761194</v>
      </c>
      <c r="M261" s="157" t="s">
        <v>594</v>
      </c>
      <c r="N261" s="163">
        <v>45119</v>
      </c>
      <c r="O261" s="37"/>
      <c r="S261" s="55" t="s">
        <v>863</v>
      </c>
    </row>
    <row r="262" spans="1:39" ht="12.75" customHeight="1">
      <c r="A262" s="185">
        <v>183</v>
      </c>
      <c r="B262" s="186">
        <v>44986</v>
      </c>
      <c r="C262" s="186"/>
      <c r="D262" s="187" t="s">
        <v>490</v>
      </c>
      <c r="E262" s="188" t="s">
        <v>591</v>
      </c>
      <c r="F262" s="158">
        <v>57.5</v>
      </c>
      <c r="G262" s="188"/>
      <c r="H262" s="188">
        <v>120</v>
      </c>
      <c r="I262" s="190">
        <v>120</v>
      </c>
      <c r="J262" s="160" t="s">
        <v>678</v>
      </c>
      <c r="K262" s="161">
        <f>H262-F262</f>
        <v>62.5</v>
      </c>
      <c r="L262" s="162">
        <f>K262/F262</f>
        <v>1.0869565217391304</v>
      </c>
      <c r="M262" s="157" t="s">
        <v>594</v>
      </c>
      <c r="N262" s="163">
        <v>45049</v>
      </c>
      <c r="O262" s="37"/>
      <c r="S262" s="55" t="s">
        <v>863</v>
      </c>
    </row>
    <row r="263" spans="1:39" ht="12.75" customHeight="1">
      <c r="A263" s="185">
        <v>184</v>
      </c>
      <c r="B263" s="186">
        <v>45008</v>
      </c>
      <c r="C263" s="186"/>
      <c r="D263" s="187" t="s">
        <v>507</v>
      </c>
      <c r="E263" s="188" t="s">
        <v>591</v>
      </c>
      <c r="F263" s="158">
        <v>2765</v>
      </c>
      <c r="G263" s="188"/>
      <c r="H263" s="188">
        <v>3547.5</v>
      </c>
      <c r="I263" s="190">
        <v>3523</v>
      </c>
      <c r="J263" s="160" t="s">
        <v>678</v>
      </c>
      <c r="K263" s="161">
        <f>H263-F263</f>
        <v>782.5</v>
      </c>
      <c r="L263" s="162">
        <f>K263/F263</f>
        <v>0.28300180831826399</v>
      </c>
      <c r="M263" s="157" t="s">
        <v>594</v>
      </c>
      <c r="N263" s="163">
        <v>45177</v>
      </c>
      <c r="O263" s="37"/>
      <c r="S263" s="55" t="s">
        <v>863</v>
      </c>
    </row>
    <row r="264" spans="1:39" ht="12.75" customHeight="1">
      <c r="A264" s="185">
        <v>185</v>
      </c>
      <c r="B264" s="186">
        <v>45027</v>
      </c>
      <c r="C264" s="186"/>
      <c r="D264" s="187" t="s">
        <v>835</v>
      </c>
      <c r="E264" s="188" t="s">
        <v>591</v>
      </c>
      <c r="F264" s="188">
        <v>460</v>
      </c>
      <c r="G264" s="188"/>
      <c r="H264" s="188">
        <v>825</v>
      </c>
      <c r="I264" s="190">
        <v>810</v>
      </c>
      <c r="J264" s="160" t="s">
        <v>678</v>
      </c>
      <c r="K264" s="161">
        <f>H264-F264</f>
        <v>365</v>
      </c>
      <c r="L264" s="162">
        <f>K264/F264</f>
        <v>0.79347826086956519</v>
      </c>
      <c r="M264" s="157" t="s">
        <v>594</v>
      </c>
      <c r="N264" s="163">
        <v>45155</v>
      </c>
      <c r="O264" s="37"/>
      <c r="S264" s="55" t="s">
        <v>863</v>
      </c>
    </row>
    <row r="265" spans="1:39" ht="12.75" customHeight="1">
      <c r="A265" s="210">
        <v>186</v>
      </c>
      <c r="B265" s="211">
        <v>45050</v>
      </c>
      <c r="C265" s="53"/>
      <c r="D265" s="53" t="s">
        <v>42</v>
      </c>
      <c r="E265" s="215" t="s">
        <v>591</v>
      </c>
      <c r="F265" s="51" t="s">
        <v>836</v>
      </c>
      <c r="G265" s="51"/>
      <c r="H265" s="51"/>
      <c r="I265" s="51">
        <v>5040</v>
      </c>
      <c r="J265" s="51" t="s">
        <v>592</v>
      </c>
      <c r="K265" s="51"/>
      <c r="L265" s="51"/>
      <c r="M265" s="51"/>
      <c r="N265" s="51"/>
      <c r="O265" s="37"/>
      <c r="S265" s="55" t="s">
        <v>863</v>
      </c>
    </row>
    <row r="266" spans="1:39" ht="12.75" customHeight="1">
      <c r="A266" s="185">
        <v>187</v>
      </c>
      <c r="B266" s="186">
        <v>45075</v>
      </c>
      <c r="C266" s="186"/>
      <c r="D266" s="187" t="s">
        <v>837</v>
      </c>
      <c r="E266" s="188" t="s">
        <v>591</v>
      </c>
      <c r="F266" s="158">
        <v>585</v>
      </c>
      <c r="G266" s="188"/>
      <c r="H266" s="188">
        <v>732</v>
      </c>
      <c r="I266" s="190">
        <v>732</v>
      </c>
      <c r="J266" s="160" t="s">
        <v>678</v>
      </c>
      <c r="K266" s="161">
        <f>H266-F266</f>
        <v>147</v>
      </c>
      <c r="L266" s="162">
        <f>K266/F266</f>
        <v>0.25128205128205128</v>
      </c>
      <c r="M266" s="157" t="s">
        <v>594</v>
      </c>
      <c r="N266" s="163">
        <v>45152</v>
      </c>
      <c r="O266" s="37"/>
      <c r="R266" s="37"/>
      <c r="S266" s="55" t="s">
        <v>863</v>
      </c>
      <c r="U266" s="37"/>
      <c r="W266" s="37"/>
      <c r="X266" s="55"/>
      <c r="Z266" s="37"/>
      <c r="AB266" s="37"/>
      <c r="AC266" s="55"/>
      <c r="AE266" s="37"/>
      <c r="AG266" s="37"/>
      <c r="AH266" s="55"/>
      <c r="AJ266" s="37"/>
      <c r="AL266" s="37"/>
      <c r="AM266" s="55"/>
    </row>
    <row r="267" spans="1:39" ht="12.75" customHeight="1">
      <c r="A267" s="210">
        <v>188</v>
      </c>
      <c r="B267" s="211">
        <v>45078</v>
      </c>
      <c r="C267" s="53"/>
      <c r="D267" s="53" t="s">
        <v>539</v>
      </c>
      <c r="E267" s="215" t="s">
        <v>591</v>
      </c>
      <c r="F267" s="51" t="s">
        <v>838</v>
      </c>
      <c r="G267" s="51"/>
      <c r="H267" s="51"/>
      <c r="I267" s="51">
        <v>4300</v>
      </c>
      <c r="J267" s="51" t="s">
        <v>592</v>
      </c>
      <c r="K267" s="51"/>
      <c r="L267" s="51"/>
      <c r="M267" s="51"/>
      <c r="N267" s="51"/>
      <c r="O267" s="37"/>
      <c r="R267" s="37"/>
      <c r="S267" s="55" t="s">
        <v>863</v>
      </c>
      <c r="U267" s="37"/>
      <c r="W267" s="37"/>
      <c r="X267" s="55"/>
      <c r="Z267" s="37"/>
      <c r="AB267" s="37"/>
      <c r="AC267" s="55"/>
      <c r="AE267" s="37"/>
      <c r="AG267" s="37"/>
      <c r="AH267" s="55"/>
      <c r="AJ267" s="37"/>
      <c r="AL267" s="37"/>
      <c r="AM267" s="55"/>
    </row>
    <row r="268" spans="1:39" ht="12.75" customHeight="1">
      <c r="A268" s="185">
        <v>189</v>
      </c>
      <c r="B268" s="186">
        <v>45103</v>
      </c>
      <c r="C268" s="186"/>
      <c r="D268" s="187" t="s">
        <v>860</v>
      </c>
      <c r="E268" s="188" t="s">
        <v>591</v>
      </c>
      <c r="F268" s="158">
        <v>282.5</v>
      </c>
      <c r="G268" s="188"/>
      <c r="H268" s="188">
        <v>383</v>
      </c>
      <c r="I268" s="190">
        <v>383</v>
      </c>
      <c r="J268" s="160" t="s">
        <v>678</v>
      </c>
      <c r="K268" s="161">
        <f>H268-F268</f>
        <v>100.5</v>
      </c>
      <c r="L268" s="162">
        <f>K268/F268</f>
        <v>0.35575221238938054</v>
      </c>
      <c r="M268" s="157" t="s">
        <v>594</v>
      </c>
      <c r="N268" s="163">
        <v>45265</v>
      </c>
      <c r="O268" s="37"/>
      <c r="R268" s="37"/>
      <c r="S268" s="55" t="s">
        <v>863</v>
      </c>
      <c r="U268" s="37"/>
      <c r="W268" s="37"/>
      <c r="X268" s="55"/>
      <c r="Z268" s="37"/>
      <c r="AB268" s="37"/>
      <c r="AC268" s="55"/>
      <c r="AE268" s="37"/>
      <c r="AG268" s="37"/>
      <c r="AH268" s="55"/>
      <c r="AJ268" s="37"/>
      <c r="AL268" s="37"/>
      <c r="AM268" s="55"/>
    </row>
    <row r="269" spans="1:39" ht="12.75" customHeight="1">
      <c r="A269" s="185">
        <v>190</v>
      </c>
      <c r="B269" s="186">
        <v>45120</v>
      </c>
      <c r="C269" s="186"/>
      <c r="D269" s="187" t="s">
        <v>538</v>
      </c>
      <c r="E269" s="188" t="s">
        <v>591</v>
      </c>
      <c r="F269" s="158">
        <v>2312.5</v>
      </c>
      <c r="G269" s="188"/>
      <c r="H269" s="188">
        <v>2935</v>
      </c>
      <c r="I269" s="190">
        <v>2935</v>
      </c>
      <c r="J269" s="160" t="s">
        <v>678</v>
      </c>
      <c r="K269" s="161">
        <f>H269-F269</f>
        <v>622.5</v>
      </c>
      <c r="L269" s="162">
        <f>K269/F269</f>
        <v>0.26918918918918922</v>
      </c>
      <c r="M269" s="157" t="s">
        <v>594</v>
      </c>
      <c r="N269" s="163">
        <v>45177</v>
      </c>
      <c r="O269" s="37"/>
      <c r="R269" s="37"/>
      <c r="S269" s="55" t="s">
        <v>863</v>
      </c>
      <c r="U269" s="37"/>
      <c r="W269" s="37"/>
      <c r="X269" s="55"/>
      <c r="Z269" s="37"/>
      <c r="AB269" s="37"/>
      <c r="AC269" s="55"/>
      <c r="AE269" s="37"/>
      <c r="AG269" s="37"/>
      <c r="AH269" s="55"/>
      <c r="AJ269" s="37"/>
      <c r="AL269" s="37"/>
      <c r="AM269" s="55"/>
    </row>
    <row r="270" spans="1:39" ht="12.75" customHeight="1">
      <c r="A270" s="185">
        <v>191</v>
      </c>
      <c r="B270" s="186">
        <v>45125</v>
      </c>
      <c r="C270" s="186"/>
      <c r="D270" s="187" t="s">
        <v>203</v>
      </c>
      <c r="E270" s="188" t="s">
        <v>591</v>
      </c>
      <c r="F270" s="158">
        <v>3980</v>
      </c>
      <c r="G270" s="188"/>
      <c r="H270" s="188">
        <v>4895</v>
      </c>
      <c r="I270" s="190">
        <v>4895</v>
      </c>
      <c r="J270" s="160" t="s">
        <v>678</v>
      </c>
      <c r="K270" s="161">
        <f>H270-F270</f>
        <v>915</v>
      </c>
      <c r="L270" s="162">
        <f>K270/F270</f>
        <v>0.22989949748743718</v>
      </c>
      <c r="M270" s="157" t="s">
        <v>594</v>
      </c>
      <c r="N270" s="163">
        <v>45155</v>
      </c>
      <c r="O270" s="37"/>
      <c r="S270" s="55" t="s">
        <v>863</v>
      </c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185">
        <v>192</v>
      </c>
      <c r="B271" s="186">
        <v>45145</v>
      </c>
      <c r="C271" s="186"/>
      <c r="D271" s="187" t="s">
        <v>864</v>
      </c>
      <c r="E271" s="188" t="s">
        <v>591</v>
      </c>
      <c r="F271" s="158">
        <v>565</v>
      </c>
      <c r="G271" s="188"/>
      <c r="H271" s="188">
        <v>725</v>
      </c>
      <c r="I271" s="190">
        <v>725</v>
      </c>
      <c r="J271" s="160" t="s">
        <v>678</v>
      </c>
      <c r="K271" s="161">
        <f>H271-F271</f>
        <v>160</v>
      </c>
      <c r="L271" s="162">
        <f>K271/F271</f>
        <v>0.2831858407079646</v>
      </c>
      <c r="M271" s="157" t="s">
        <v>594</v>
      </c>
      <c r="N271" s="163">
        <v>45169</v>
      </c>
      <c r="O271" s="37"/>
      <c r="S271" s="55" t="s">
        <v>863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304">
        <v>193</v>
      </c>
      <c r="B272" s="305">
        <v>45167</v>
      </c>
      <c r="C272" s="305"/>
      <c r="D272" s="306" t="s">
        <v>868</v>
      </c>
      <c r="E272" s="307" t="s">
        <v>591</v>
      </c>
      <c r="F272" s="158">
        <v>700</v>
      </c>
      <c r="G272" s="307"/>
      <c r="H272" s="307">
        <v>950</v>
      </c>
      <c r="I272" s="308">
        <v>950</v>
      </c>
      <c r="J272" s="309" t="s">
        <v>678</v>
      </c>
      <c r="K272" s="161">
        <f>H272-F272</f>
        <v>250</v>
      </c>
      <c r="L272" s="162">
        <f>K272/F272</f>
        <v>0.35714285714285715</v>
      </c>
      <c r="M272" s="157" t="s">
        <v>594</v>
      </c>
      <c r="N272" s="163">
        <v>45262</v>
      </c>
      <c r="O272" s="37"/>
      <c r="S272" s="55" t="s">
        <v>863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10">
        <v>194</v>
      </c>
      <c r="B273" s="211">
        <v>45184</v>
      </c>
      <c r="C273" s="53"/>
      <c r="D273" s="53" t="s">
        <v>541</v>
      </c>
      <c r="E273" s="215" t="s">
        <v>591</v>
      </c>
      <c r="F273" s="51" t="s">
        <v>871</v>
      </c>
      <c r="G273" s="51"/>
      <c r="H273" s="51"/>
      <c r="I273" s="51">
        <v>480</v>
      </c>
      <c r="J273" s="51" t="s">
        <v>592</v>
      </c>
      <c r="K273" s="51"/>
      <c r="L273" s="51"/>
      <c r="M273" s="51"/>
      <c r="N273" s="51"/>
      <c r="O273" s="37"/>
      <c r="S273" s="55" t="s">
        <v>863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10">
        <v>195</v>
      </c>
      <c r="B274" s="211">
        <v>45203</v>
      </c>
      <c r="C274" s="53"/>
      <c r="D274" s="53" t="s">
        <v>176</v>
      </c>
      <c r="E274" s="215" t="s">
        <v>591</v>
      </c>
      <c r="F274" s="51" t="s">
        <v>876</v>
      </c>
      <c r="G274" s="51"/>
      <c r="H274" s="51"/>
      <c r="I274" s="51">
        <v>1198</v>
      </c>
      <c r="J274" s="51" t="s">
        <v>592</v>
      </c>
      <c r="K274" s="51"/>
      <c r="L274" s="51"/>
      <c r="M274" s="51"/>
      <c r="N274" s="51"/>
      <c r="O274" s="37"/>
      <c r="S274" s="55" t="s">
        <v>884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10">
        <v>196</v>
      </c>
      <c r="B275" s="211">
        <v>45216</v>
      </c>
      <c r="C275" s="53"/>
      <c r="D275" s="53" t="s">
        <v>107</v>
      </c>
      <c r="E275" s="215" t="s">
        <v>591</v>
      </c>
      <c r="F275" s="51" t="s">
        <v>878</v>
      </c>
      <c r="G275" s="51"/>
      <c r="H275" s="51"/>
      <c r="I275" s="51">
        <v>6870</v>
      </c>
      <c r="J275" s="51" t="s">
        <v>592</v>
      </c>
      <c r="K275" s="51"/>
      <c r="L275" s="51"/>
      <c r="M275" s="51"/>
      <c r="N275" s="51"/>
      <c r="O275" s="37"/>
      <c r="S275" s="55" t="s">
        <v>884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10">
        <v>197</v>
      </c>
      <c r="B276" s="211">
        <v>45216</v>
      </c>
      <c r="C276" s="53"/>
      <c r="D276" s="53" t="s">
        <v>879</v>
      </c>
      <c r="E276" s="215" t="s">
        <v>591</v>
      </c>
      <c r="F276" s="51" t="s">
        <v>880</v>
      </c>
      <c r="G276" s="51"/>
      <c r="H276" s="51"/>
      <c r="I276" s="51">
        <v>1415</v>
      </c>
      <c r="J276" s="51" t="s">
        <v>592</v>
      </c>
      <c r="K276" s="51"/>
      <c r="L276" s="51"/>
      <c r="M276" s="51"/>
      <c r="N276" s="51"/>
      <c r="O276" s="37"/>
      <c r="S276" s="55" t="s">
        <v>863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304">
        <v>198</v>
      </c>
      <c r="B277" s="305">
        <v>45236</v>
      </c>
      <c r="C277" s="305"/>
      <c r="D277" s="306" t="s">
        <v>886</v>
      </c>
      <c r="E277" s="307" t="s">
        <v>591</v>
      </c>
      <c r="F277" s="158">
        <v>1270</v>
      </c>
      <c r="G277" s="307"/>
      <c r="H277" s="307">
        <v>1613</v>
      </c>
      <c r="I277" s="308">
        <v>1613</v>
      </c>
      <c r="J277" s="309" t="s">
        <v>678</v>
      </c>
      <c r="K277" s="161">
        <f>H277-F277</f>
        <v>343</v>
      </c>
      <c r="L277" s="162">
        <f>K277/F277</f>
        <v>0.27007874015748029</v>
      </c>
      <c r="M277" s="157" t="s">
        <v>594</v>
      </c>
      <c r="N277" s="163">
        <v>45246</v>
      </c>
      <c r="O277" s="37"/>
      <c r="S277" s="55" t="s">
        <v>884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10">
        <v>199</v>
      </c>
      <c r="B278" s="211">
        <v>45251</v>
      </c>
      <c r="C278" s="53"/>
      <c r="D278" s="53" t="s">
        <v>899</v>
      </c>
      <c r="E278" s="215" t="s">
        <v>591</v>
      </c>
      <c r="F278" s="51" t="s">
        <v>900</v>
      </c>
      <c r="G278" s="51"/>
      <c r="H278" s="51"/>
      <c r="I278" s="51">
        <v>1490</v>
      </c>
      <c r="J278" s="51" t="s">
        <v>592</v>
      </c>
      <c r="K278" s="51"/>
      <c r="L278" s="51"/>
      <c r="M278" s="51"/>
      <c r="N278" s="51"/>
      <c r="O278" s="37"/>
      <c r="S278" s="55" t="s">
        <v>863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10">
        <v>200</v>
      </c>
      <c r="B279" s="211">
        <v>45254</v>
      </c>
      <c r="C279" s="53"/>
      <c r="D279" s="53" t="s">
        <v>886</v>
      </c>
      <c r="E279" s="215" t="s">
        <v>591</v>
      </c>
      <c r="F279" s="51" t="s">
        <v>906</v>
      </c>
      <c r="G279" s="51"/>
      <c r="H279" s="51"/>
      <c r="I279" s="51">
        <v>1806</v>
      </c>
      <c r="J279" s="51" t="s">
        <v>592</v>
      </c>
      <c r="K279" s="51"/>
      <c r="L279" s="51"/>
      <c r="M279" s="51"/>
      <c r="N279" s="51"/>
      <c r="O279" s="37"/>
      <c r="S279" s="55"/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10">
        <v>201</v>
      </c>
      <c r="B280" s="211">
        <v>45265</v>
      </c>
      <c r="C280" s="53"/>
      <c r="D280" s="230" t="s">
        <v>542</v>
      </c>
      <c r="E280" s="215" t="s">
        <v>591</v>
      </c>
      <c r="F280" s="51" t="s">
        <v>979</v>
      </c>
      <c r="G280" s="51"/>
      <c r="I280" s="51">
        <v>558</v>
      </c>
      <c r="J280" s="51" t="s">
        <v>592</v>
      </c>
      <c r="K280" s="51"/>
      <c r="L280" s="51"/>
      <c r="M280" s="51"/>
      <c r="N280" s="51"/>
      <c r="O280" s="37"/>
      <c r="S280" s="55"/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10"/>
      <c r="B281" s="211"/>
      <c r="C281" s="53"/>
      <c r="D281" s="53"/>
      <c r="E281" s="215"/>
      <c r="F281" s="51"/>
      <c r="G281" s="51"/>
      <c r="H281" s="51"/>
      <c r="I281" s="51"/>
      <c r="J281" s="51"/>
      <c r="K281" s="51"/>
      <c r="L281" s="51"/>
      <c r="M281" s="51"/>
      <c r="N281" s="51"/>
      <c r="O281" s="37"/>
      <c r="S281" s="55"/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53"/>
      <c r="B282" s="53"/>
      <c r="C282" s="53"/>
      <c r="D282" s="53"/>
      <c r="E282" s="53"/>
      <c r="F282" s="51"/>
      <c r="G282" s="51"/>
      <c r="H282" s="51"/>
      <c r="I282" s="51"/>
      <c r="J282" s="31"/>
      <c r="K282" s="51"/>
      <c r="L282" s="51"/>
      <c r="M282" s="51"/>
      <c r="N282" s="53"/>
      <c r="O282" s="37"/>
      <c r="S282" s="55"/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B283" s="216" t="s">
        <v>839</v>
      </c>
      <c r="F283" s="55"/>
      <c r="G283" s="55"/>
      <c r="H283" s="55"/>
      <c r="I283" s="55"/>
      <c r="J283" s="37"/>
      <c r="K283" s="55"/>
      <c r="L283" s="55"/>
      <c r="M283" s="55"/>
      <c r="O283" s="37"/>
      <c r="S283" s="55"/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217"/>
      <c r="F284" s="55"/>
      <c r="G284" s="55"/>
      <c r="H284" s="55"/>
      <c r="I284" s="55"/>
      <c r="J284" s="37"/>
      <c r="K284" s="55"/>
      <c r="L284" s="55"/>
      <c r="M284" s="55"/>
      <c r="O284" s="37"/>
      <c r="S284" s="55"/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17"/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39" ht="12.75" customHeight="1">
      <c r="A286" s="51"/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</sheetData>
  <autoFilter ref="S1:S282"/>
  <mergeCells count="12">
    <mergeCell ref="P54:P55"/>
    <mergeCell ref="P56:P57"/>
    <mergeCell ref="O54:O55"/>
    <mergeCell ref="O56:O57"/>
    <mergeCell ref="B54:B55"/>
    <mergeCell ref="B56:B57"/>
    <mergeCell ref="A54:A55"/>
    <mergeCell ref="A56:A57"/>
    <mergeCell ref="J54:J55"/>
    <mergeCell ref="J56:J57"/>
    <mergeCell ref="M56:M57"/>
    <mergeCell ref="M54:M55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2023-12-05T14:53:43Z</dcterms:modified>
</cp:coreProperties>
</file>