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F&amp;O)'!$S$1:$S$275</definedName>
  </definedNames>
  <calcPr calcId="125725"/>
</workbook>
</file>

<file path=xl/calcChain.xml><?xml version="1.0" encoding="utf-8"?>
<calcChain xmlns="http://schemas.openxmlformats.org/spreadsheetml/2006/main">
  <c r="K34" i="6"/>
  <c r="L34"/>
  <c r="L33"/>
  <c r="K33"/>
  <c r="L36" l="1"/>
  <c r="K36"/>
  <c r="M36" l="1"/>
  <c r="K52"/>
  <c r="M52" s="1"/>
  <c r="L13"/>
  <c r="K13"/>
  <c r="M13" l="1"/>
  <c r="K45"/>
  <c r="K49"/>
  <c r="M49" s="1"/>
  <c r="L32"/>
  <c r="K32"/>
  <c r="P19"/>
  <c r="P18"/>
  <c r="M32" l="1"/>
  <c r="P17" l="1"/>
  <c r="P16" l="1"/>
  <c r="P15" l="1"/>
  <c r="P14" l="1"/>
  <c r="P12" l="1"/>
  <c r="P11" l="1"/>
  <c r="P10" l="1"/>
  <c r="K266" l="1"/>
  <c r="L266" s="1"/>
  <c r="K260"/>
  <c r="L260" s="1"/>
  <c r="K268" l="1"/>
  <c r="L268" s="1"/>
  <c r="K256" l="1"/>
  <c r="L256" s="1"/>
  <c r="K257" l="1"/>
  <c r="L257" s="1"/>
  <c r="K250"/>
  <c r="L250" s="1"/>
  <c r="K267" l="1"/>
  <c r="L267" s="1"/>
  <c r="K261"/>
  <c r="L261" s="1"/>
  <c r="K263" l="1"/>
  <c r="L263" s="1"/>
  <c r="L6" i="2" l="1"/>
  <c r="K6" i="3"/>
  <c r="D7" i="5" l="1"/>
  <c r="M7" i="6"/>
  <c r="K258" l="1"/>
  <c r="L258" s="1"/>
  <c r="K255" l="1"/>
  <c r="L255" s="1"/>
  <c r="K259" l="1"/>
  <c r="L259" s="1"/>
  <c r="K254"/>
  <c r="L254" s="1"/>
  <c r="K253"/>
  <c r="L253" s="1"/>
  <c r="K251"/>
  <c r="L251" s="1"/>
  <c r="H249"/>
  <c r="K249" s="1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F211"/>
  <c r="K211" s="1"/>
  <c r="L211" s="1"/>
  <c r="F210"/>
  <c r="K210" s="1"/>
  <c r="L210" s="1"/>
  <c r="K209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9"/>
  <c r="L189" s="1"/>
  <c r="F188"/>
  <c r="K188" s="1"/>
  <c r="L188" s="1"/>
  <c r="K187"/>
  <c r="L187" s="1"/>
  <c r="K184"/>
  <c r="L184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0"/>
  <c r="L160" s="1"/>
  <c r="K158"/>
  <c r="L158" s="1"/>
  <c r="K156"/>
  <c r="L156" s="1"/>
  <c r="K155"/>
  <c r="L155" s="1"/>
  <c r="K154"/>
  <c r="L154" s="1"/>
  <c r="K152"/>
  <c r="L152" s="1"/>
  <c r="K151"/>
  <c r="L151" s="1"/>
  <c r="K150"/>
  <c r="L150" s="1"/>
  <c r="K149"/>
  <c r="K148"/>
  <c r="L148" s="1"/>
  <c r="K147"/>
  <c r="L147" s="1"/>
  <c r="K145"/>
  <c r="L145" s="1"/>
  <c r="K144"/>
  <c r="L144" s="1"/>
  <c r="K143"/>
  <c r="L143" s="1"/>
  <c r="K142"/>
  <c r="L142" s="1"/>
  <c r="K141"/>
  <c r="L141" s="1"/>
  <c r="F140"/>
  <c r="K140" s="1"/>
  <c r="L140" s="1"/>
  <c r="H139"/>
  <c r="K139" s="1"/>
  <c r="L139" s="1"/>
  <c r="K136"/>
  <c r="L136" s="1"/>
  <c r="K135"/>
  <c r="L135" s="1"/>
  <c r="K134"/>
  <c r="L134" s="1"/>
  <c r="K133"/>
  <c r="L133" s="1"/>
  <c r="K132"/>
  <c r="L132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H105"/>
  <c r="K105" s="1"/>
  <c r="L105" s="1"/>
  <c r="F104"/>
  <c r="K104" s="1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6" i="4"/>
</calcChain>
</file>

<file path=xl/sharedStrings.xml><?xml version="1.0" encoding="utf-8"?>
<sst xmlns="http://schemas.openxmlformats.org/spreadsheetml/2006/main" count="2897" uniqueCount="1106">
  <si>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</si>
  <si>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</si>
  <si>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</si>
  <si>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</si>
  <si>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</si>
  <si>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</si>
  <si>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</si>
  <si>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</si>
  <si>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</si>
  <si>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</si>
  <si>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</si>
  <si>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</si>
  <si>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</si>
  <si>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</si>
  <si>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</si>
  <si>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</si>
  <si>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</si>
  <si>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</si>
  <si>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</si>
  <si>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</si>
  <si>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</si>
  <si>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</si>
  <si>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</si>
  <si>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</si>
  <si>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</si>
  <si>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</si>
  <si>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</si>
  <si>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</si>
  <si>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</si>
  <si>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</si>
  <si>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</si>
  <si>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</si>
  <si>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</si>
  <si>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</si>
  <si>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</si>
  <si>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</si>
  <si>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</si>
  <si>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</si>
  <si>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</si>
  <si>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</si>
  <si>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</si>
  <si>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</si>
  <si>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</si>
  <si>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</si>
  <si>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</si>
  <si>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</si>
  <si>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</si>
  <si>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</si>
  <si>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</si>
  <si>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</si>
  <si>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</si>
  <si>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</si>
  <si>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</si>
  <si>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</si>
  <si>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</si>
  <si>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</si>
  <si>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</si>
  <si>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</si>
  <si>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</si>
  <si>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</si>
  <si>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</si>
  <si>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</si>
  <si>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</si>
  <si>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</si>
  <si>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</si>
  <si>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</si>
  <si>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</si>
  <si>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</si>
  <si>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</si>
  <si>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</si>
  <si>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</si>
  <si>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</si>
  <si>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</si>
  <si>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</si>
  <si>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</si>
  <si>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</si>
  <si>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</si>
  <si>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</si>
  <si>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</si>
  <si>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</si>
  <si>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</si>
  <si>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</si>
  <si>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</si>
  <si>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</si>
  <si>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</si>
  <si>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</si>
  <si>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</si>
  <si>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</si>
  <si>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</si>
  <si>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</si>
  <si>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</si>
  <si>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</si>
  <si>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</si>
  <si>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</si>
  <si>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</si>
  <si>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</si>
  <si>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</si>
  <si>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</si>
  <si>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</si>
  <si>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</si>
  <si>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</si>
  <si>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</si>
  <si>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</si>
  <si>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</si>
  <si>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</si>
  <si>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</si>
  <si>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</si>
  <si>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</si>
  <si>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</si>
  <si>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</si>
  <si>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</si>
  <si>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</si>
  <si>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</si>
  <si>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</si>
  <si>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</si>
  <si>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</si>
  <si>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</si>
  <si>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</si>
  <si>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</si>
  <si>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</si>
  <si>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</si>
  <si>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</si>
  <si>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</si>
  <si>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</si>
  <si>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</si>
  <si>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</si>
  <si>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</si>
  <si>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</si>
  <si>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</si>
  <si>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</si>
  <si>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</si>
  <si>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</si>
  <si>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</si>
  <si>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</si>
  <si>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</si>
  <si>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</si>
  <si>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</si>
  <si>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</si>
  <si>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</si>
  <si>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</si>
  <si>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</si>
  <si>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</si>
  <si>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</si>
  <si>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</si>
  <si>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</si>
  <si>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</si>
  <si>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</si>
  <si>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</si>
  <si>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</si>
  <si>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</si>
  <si>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</si>
  <si>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</si>
  <si>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</si>
  <si>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</si>
  <si>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</si>
  <si>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</si>
  <si>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</si>
  <si>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</si>
  <si>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</si>
  <si>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</si>
  <si>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</si>
  <si>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</si>
  <si>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</si>
  <si>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</si>
  <si>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</si>
  <si>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</si>
  <si>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</si>
  <si>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</si>
  <si>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</si>
  <si>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</si>
  <si>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</si>
  <si>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</si>
  <si>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</si>
  <si>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</si>
  <si>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</si>
  <si>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</si>
  <si>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</si>
  <si>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</si>
  <si>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</si>
  <si>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</si>
  <si>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</si>
  <si>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</si>
  <si>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</si>
  <si>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</si>
  <si>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</si>
  <si>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</si>
  <si>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</si>
  <si>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</si>
  <si>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</si>
  <si>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</si>
  <si>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</si>
  <si>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</si>
  <si>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</si>
  <si>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</si>
  <si>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</si>
  <si>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</si>
  <si>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</si>
  <si>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</si>
  <si>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</si>
  <si>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</si>
  <si>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</si>
  <si>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</si>
  <si>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</si>
  <si>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</si>
  <si>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</si>
  <si>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</si>
  <si>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</si>
  <si>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</si>
  <si>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</si>
  <si>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</si>
  <si>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</si>
  <si>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</si>
  <si>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</si>
  <si>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</si>
  <si>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</si>
  <si>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</si>
  <si>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</si>
  <si>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</si>
  <si>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</si>
  <si>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</si>
  <si>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</si>
  <si>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</si>
  <si>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</si>
  <si>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</si>
  <si>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</si>
  <si>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</si>
  <si>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</si>
  <si>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</si>
  <si>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</si>
  <si>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</si>
  <si>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</si>
  <si>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</si>
  <si>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</si>
  <si>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</si>
  <si>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</si>
  <si>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</si>
  <si>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</si>
  <si>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</si>
  <si>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</si>
  <si>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</si>
  <si>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</si>
  <si>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</si>
  <si>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</si>
  <si>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</si>
  <si>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</si>
  <si>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</si>
  <si>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</si>
  <si>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</si>
  <si>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</si>
  <si>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</si>
  <si>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</si>
  <si>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</si>
  <si>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</si>
  <si>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</si>
  <si>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</si>
  <si>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</si>
  <si>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</si>
  <si>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</si>
  <si>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</si>
  <si>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</si>
  <si>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</si>
  <si>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</si>
  <si>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</si>
  <si>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</si>
  <si>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</si>
  <si>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</si>
  <si>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</si>
  <si>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</si>
  <si>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</si>
  <si>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</si>
  <si>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</si>
  <si>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</si>
  <si>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</si>
  <si>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</si>
  <si>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</si>
  <si>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</si>
  <si>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</si>
  <si>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</si>
  <si>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</si>
  <si>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</si>
  <si>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</si>
  <si>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</si>
  <si>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</si>
  <si>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</si>
  <si>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</si>
  <si>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</si>
  <si>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</si>
  <si>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</si>
  <si>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</si>
  <si>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</si>
  <si>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</si>
  <si>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</si>
  <si>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</si>
  <si>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</si>
  <si>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</si>
  <si>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</si>
  <si>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</si>
  <si>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</si>
  <si>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</si>
  <si>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</si>
  <si>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</si>
  <si>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</si>
  <si>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</si>
  <si>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</si>
  <si>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</si>
  <si>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</si>
  <si>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</si>
  <si>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</si>
  <si>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</si>
  <si>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</si>
  <si>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</si>
  <si>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</si>
  <si>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</si>
  <si>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</si>
  <si>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</si>
  <si>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</si>
  <si>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</si>
  <si>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</si>
  <si>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</si>
  <si>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</si>
  <si>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</si>
  <si>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</si>
  <si>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</si>
  <si>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</si>
  <si>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</si>
  <si>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</si>
  <si>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</si>
  <si>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</si>
  <si>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</si>
  <si>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</si>
  <si>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</si>
  <si>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</si>
  <si>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</si>
  <si>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</si>
  <si>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</si>
  <si>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</si>
  <si>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</si>
  <si>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</si>
  <si>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</si>
  <si>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</si>
  <si>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</si>
  <si>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</si>
  <si>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</si>
  <si>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</si>
  <si>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</si>
  <si>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</si>
  <si>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</si>
  <si>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</si>
  <si>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</si>
  <si>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</si>
  <si>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</si>
  <si>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</si>
  <si>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</si>
  <si>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</si>
  <si>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</si>
  <si>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</si>
  <si>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</si>
  <si>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</si>
  <si>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</si>
  <si>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</si>
  <si>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</si>
  <si>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</si>
  <si>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</si>
  <si>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</si>
  <si>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</si>
  <si>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</si>
  <si>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</si>
  <si>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</si>
  <si>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</si>
  <si>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</si>
  <si>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</si>
  <si>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</si>
  <si>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</si>
  <si>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</si>
  <si>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</si>
  <si>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</si>
  <si>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</si>
  <si>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</si>
  <si>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</si>
  <si>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</si>
  <si>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</si>
  <si>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</si>
  <si>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</si>
  <si>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</si>
  <si>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</si>
  <si>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</si>
  <si>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</si>
  <si>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</si>
  <si>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</si>
  <si>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</si>
  <si>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</si>
  <si>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</si>
  <si>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</si>
  <si>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</si>
  <si>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</si>
  <si>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</si>
  <si>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</si>
  <si>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</si>
  <si>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</si>
  <si>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</si>
  <si>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</si>
  <si>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</si>
  <si>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</si>
  <si>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</si>
  <si>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</si>
  <si>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</si>
  <si>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</si>
  <si>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</si>
  <si>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</si>
  <si>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</si>
  <si>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</si>
  <si>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</si>
  <si>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</si>
  <si>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</si>
  <si>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</si>
  <si>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</si>
  <si>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</si>
  <si>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</si>
  <si>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</si>
  <si>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</si>
  <si>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</si>
  <si>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</si>
  <si>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</si>
  <si>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</si>
  <si>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</si>
  <si>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</si>
  <si>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</si>
  <si>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</si>
  <si>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</si>
  <si>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</si>
  <si>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</si>
  <si>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</si>
  <si>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</si>
  <si>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</si>
  <si>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</si>
  <si>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</si>
  <si>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</si>
  <si>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</si>
  <si>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</si>
  <si>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</si>
  <si>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</si>
  <si>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</si>
  <si>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</si>
  <si>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</si>
  <si>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</si>
  <si>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</si>
  <si>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</si>
  <si>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</si>
  <si>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</si>
  <si>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</si>
  <si>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</si>
  <si>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</si>
  <si>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</si>
  <si>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</si>
  <si>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</si>
  <si>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</si>
  <si>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</si>
  <si>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</si>
  <si>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</si>
  <si>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</si>
  <si>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</si>
  <si>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</si>
  <si>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</si>
  <si>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</si>
  <si>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</si>
  <si>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</si>
  <si>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</si>
  <si>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</si>
  <si>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</si>
  <si>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</si>
  <si>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</si>
  <si>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</si>
  <si>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</si>
  <si>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</si>
  <si>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</si>
  <si>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</si>
  <si>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</si>
  <si>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</si>
  <si>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</si>
  <si>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</si>
  <si>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</si>
  <si>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</si>
  <si>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</si>
  <si>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</si>
  <si>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</si>
  <si>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</si>
  <si>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</si>
  <si>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</si>
  <si>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</si>
  <si>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</si>
  <si>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</si>
  <si>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</si>
  <si>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</si>
  <si>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</si>
  <si>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</si>
  <si>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</si>
  <si>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</si>
  <si>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</si>
  <si>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</si>
  <si>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</si>
  <si>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</si>
  <si>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</si>
  <si>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</si>
  <si>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</si>
  <si>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</si>
  <si>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</si>
  <si>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</si>
  <si>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</si>
  <si>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</si>
  <si>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</si>
  <si>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</si>
  <si>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</si>
  <si>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</si>
  <si>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</si>
  <si>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</si>
  <si>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</si>
  <si>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</si>
  <si>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</si>
  <si>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</si>
  <si>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</si>
  <si>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</si>
  <si>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</si>
  <si>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</si>
  <si>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</si>
  <si>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</si>
  <si>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</si>
  <si>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</si>
  <si>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</si>
  <si>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</si>
  <si>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</si>
  <si>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</si>
  <si>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</si>
  <si>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</si>
  <si>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</si>
  <si>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</si>
  <si>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</si>
  <si>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</si>
  <si>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</si>
  <si>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</si>
  <si>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</si>
  <si>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</si>
  <si>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</si>
  <si>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</si>
  <si>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</si>
  <si>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</si>
  <si>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</si>
  <si>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</si>
  <si>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</si>
  <si>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</si>
  <si>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</si>
  <si>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</si>
  <si>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</si>
  <si>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</si>
  <si>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</si>
  <si>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</si>
  <si>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</si>
  <si>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</si>
  <si>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</si>
  <si>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</si>
  <si>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</si>
  <si>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</si>
  <si>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</si>
  <si>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</si>
  <si>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</si>
  <si>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</si>
  <si>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</si>
  <si>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</si>
  <si>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</si>
  <si>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</si>
  <si>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</si>
  <si>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</si>
  <si>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</si>
  <si>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</si>
  <si>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</si>
  <si>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</si>
  <si>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</si>
  <si>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</si>
  <si>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</si>
  <si>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</si>
  <si>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</si>
  <si>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</si>
  <si>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</si>
  <si>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</si>
  <si>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</si>
  <si>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</si>
  <si>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</si>
  <si>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</si>
  <si>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</si>
  <si>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</si>
  <si>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</si>
  <si>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</si>
  <si>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</si>
  <si>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</si>
  <si>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</si>
  <si>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</si>
  <si>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</si>
  <si>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</si>
  <si>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</si>
  <si>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</si>
  <si>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</si>
  <si>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</si>
  <si>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</si>
  <si>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</si>
  <si>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</si>
  <si>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</si>
  <si>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</si>
  <si>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</si>
  <si>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</si>
  <si>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</si>
  <si>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</si>
  <si>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</si>
  <si>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</si>
  <si>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</si>
  <si>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</si>
  <si>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</si>
  <si>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</si>
  <si>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</si>
  <si>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</si>
  <si>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</si>
  <si>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</si>
  <si>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</si>
  <si>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</si>
  <si>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</si>
  <si>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</si>
  <si>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</si>
  <si>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</si>
  <si>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</si>
  <si>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</si>
  <si>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</si>
  <si>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</si>
  <si>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</si>
  <si>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</si>
  <si>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</si>
  <si>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</si>
  <si>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</si>
  <si>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</si>
  <si>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</si>
  <si>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</si>
  <si>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</si>
  <si>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</si>
  <si>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</si>
  <si>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</si>
  <si>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</si>
  <si>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</si>
  <si>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</si>
  <si>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</si>
  <si>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</si>
  <si>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</si>
  <si>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</si>
  <si>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</si>
  <si>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</si>
  <si>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</si>
  <si>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</si>
  <si>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</si>
  <si>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</si>
  <si>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</si>
  <si>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</si>
  <si>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</si>
  <si>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</si>
  <si>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</si>
  <si>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</si>
  <si>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</si>
  <si>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</si>
  <si>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</si>
  <si>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</si>
  <si>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</si>
  <si>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</si>
  <si>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</si>
  <si>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</si>
  <si>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</si>
  <si>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</si>
  <si>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</si>
  <si>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</si>
  <si>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</si>
  <si>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</si>
  <si>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</si>
  <si>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</si>
  <si>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</si>
  <si>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</si>
  <si>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</si>
  <si>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</si>
  <si>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</si>
  <si>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</si>
  <si>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</si>
  <si>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</si>
  <si>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</si>
  <si>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</si>
  <si>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</si>
  <si>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</si>
  <si>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</si>
  <si>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</si>
  <si>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</si>
  <si>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</si>
  <si>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</si>
  <si>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</si>
  <si>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</si>
  <si>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</si>
  <si>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</si>
  <si>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</si>
  <si>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</si>
  <si>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</si>
  <si>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</si>
  <si>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</si>
  <si>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</si>
  <si>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</si>
  <si>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</si>
  <si>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</si>
  <si>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</si>
  <si>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</si>
  <si>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</si>
  <si>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</si>
  <si>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</si>
  <si>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</si>
  <si>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</si>
  <si>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</si>
  <si>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</si>
  <si>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</si>
  <si>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</si>
  <si>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</si>
  <si>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</si>
  <si>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</si>
  <si>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</si>
  <si>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</si>
  <si>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</si>
  <si>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</si>
  <si>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</si>
  <si>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</si>
  <si>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</si>
  <si>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</si>
  <si>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</si>
  <si>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</si>
  <si>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</si>
  <si>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</si>
  <si>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</si>
  <si>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</si>
  <si>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</si>
  <si>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</si>
  <si>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</si>
  <si>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</si>
  <si>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</si>
  <si>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</si>
  <si>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</si>
  <si>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</si>
  <si>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</si>
  <si>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</si>
  <si>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</si>
  <si>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</si>
  <si>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</si>
  <si>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</si>
  <si>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</si>
  <si>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</si>
  <si>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</si>
  <si>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</si>
  <si>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</si>
  <si>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</si>
  <si>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</si>
  <si>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</si>
  <si>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</si>
  <si>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</si>
  <si>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</si>
  <si>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</si>
  <si>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</si>
  <si>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</si>
  <si>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</si>
  <si>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</si>
  <si>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</si>
  <si>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</si>
  <si>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</si>
  <si>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</si>
  <si>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</si>
  <si>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</si>
  <si>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</si>
  <si>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</si>
  <si>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</si>
  <si>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</si>
  <si>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</si>
  <si>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</si>
  <si>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</si>
  <si>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</si>
  <si>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</si>
  <si>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</si>
  <si>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</si>
  <si>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</si>
  <si>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</si>
  <si>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</si>
  <si>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</si>
  <si>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</si>
  <si>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</si>
  <si>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</si>
  <si>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</si>
  <si>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</si>
  <si>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</si>
  <si>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</si>
  <si>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</si>
  <si>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</si>
  <si>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</si>
  <si>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</si>
  <si>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</si>
  <si>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</si>
  <si>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</si>
  <si>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</si>
  <si>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</si>
  <si>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</si>
  <si>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</si>
  <si>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</si>
  <si>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</si>
  <si>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</si>
  <si>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</si>
  <si>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</si>
  <si>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</si>
  <si>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</si>
  <si>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</si>
  <si>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</si>
  <si>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</si>
  <si>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</si>
  <si>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</si>
  <si>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</si>
  <si>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</si>
  <si>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</si>
  <si>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</si>
  <si>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</si>
  <si>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</si>
  <si>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</si>
  <si>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</si>
  <si>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</si>
  <si>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</si>
  <si>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</si>
  <si>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</si>
  <si>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</si>
  <si>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</si>
  <si>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</si>
  <si>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</si>
  <si>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</si>
  <si>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</si>
  <si>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</si>
  <si>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</si>
  <si>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</si>
  <si>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</si>
  <si>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</si>
  <si>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</si>
  <si>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</si>
  <si>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</si>
  <si>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</si>
  <si>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</si>
  <si>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</si>
  <si>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</si>
  <si>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</si>
  <si>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</si>
  <si>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</si>
  <si>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</si>
  <si>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</si>
  <si>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</si>
  <si>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</si>
  <si>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</si>
  <si>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</si>
  <si>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</si>
  <si>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</si>
  <si>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</si>
  <si>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</si>
  <si>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</si>
  <si>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</si>
  <si>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</si>
  <si>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</si>
  <si>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</si>
  <si>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</si>
  <si>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</si>
  <si>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</si>
  <si>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</si>
  <si>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</si>
  <si>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</si>
  <si>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</si>
  <si>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</si>
  <si>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</si>
  <si>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</si>
  <si>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</si>
  <si>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</si>
  <si>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</si>
  <si>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</si>
  <si>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</si>
  <si>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</si>
  <si>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</si>
  <si>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</si>
  <si>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</si>
  <si>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</si>
  <si>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</si>
  <si>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</si>
  <si>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</si>
  <si>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</si>
  <si>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</si>
  <si>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</si>
  <si>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</si>
  <si>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</si>
  <si>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</si>
  <si>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</si>
  <si>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CRONY VYAPAR PVT LTD</t>
  </si>
  <si>
    <t>245-265</t>
  </si>
  <si>
    <t>417-437</t>
  </si>
  <si>
    <t>465-495</t>
  </si>
  <si>
    <t>LIBAS</t>
  </si>
  <si>
    <t>Libas Consu Products Ltd</t>
  </si>
  <si>
    <t>234.5-246.5</t>
  </si>
  <si>
    <t>265-285</t>
  </si>
  <si>
    <t>Second Buying Date</t>
  </si>
  <si>
    <t>903-929</t>
  </si>
  <si>
    <t>990-1050</t>
  </si>
  <si>
    <t>SBLI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</si>
  <si>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</si>
  <si>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</si>
  <si>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</si>
  <si>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</si>
  <si>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</si>
  <si>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</si>
  <si>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KSHITIJPOL</t>
  </si>
  <si>
    <t>Kshitij Polyline Limited</t>
  </si>
  <si>
    <t>TCS 3400 CE 30-NOV</t>
  </si>
  <si>
    <t>TCS 3480 CE 30-NOV</t>
  </si>
  <si>
    <t>22888-23150</t>
  </si>
  <si>
    <t>ESFL</t>
  </si>
  <si>
    <t>Essen Speciality Films L</t>
  </si>
  <si>
    <t>BANKNIFTY 42500 PE 1-NOV</t>
  </si>
  <si>
    <t>R</t>
  </si>
  <si>
    <t>AKM</t>
  </si>
  <si>
    <t>BHARAT HEMRAJ GALA</t>
  </si>
  <si>
    <t>212-222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</si>
  <si>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</si>
  <si>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</si>
  <si>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</si>
  <si>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</si>
  <si>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</si>
  <si>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</si>
  <si>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IFL</t>
  </si>
  <si>
    <t>HRTI PRIVATE LIMITED</t>
  </si>
  <si>
    <t>BTML</t>
  </si>
  <si>
    <t>Bodhi Tree Multimedia Ltd</t>
  </si>
  <si>
    <t>HOLMARC</t>
  </si>
  <si>
    <t>Holmarc Opto Mechatro L</t>
  </si>
  <si>
    <t>Retail Research Technical Calls &amp; Fundamental Performance Report for the month of November-2023</t>
  </si>
  <si>
    <t>Loss of Rs 275/-</t>
  </si>
  <si>
    <t>ITC NOV FUT</t>
  </si>
  <si>
    <t>431.5-432.5</t>
  </si>
  <si>
    <t>439-445</t>
  </si>
  <si>
    <t>BHARTIARTL NOV FUT</t>
  </si>
  <si>
    <t>930-941</t>
  </si>
  <si>
    <t>NIFTY 19150 CE 02-NOV</t>
  </si>
  <si>
    <t>25-35</t>
  </si>
  <si>
    <t>Loss of Rs.11/-</t>
  </si>
  <si>
    <t>MAHAVIR RAMESHCHANDRA CHUDASAMA</t>
  </si>
  <si>
    <t>PARAMAR VAISHNAVIBEN</t>
  </si>
  <si>
    <t>VEENA RAJESH SHAH</t>
  </si>
  <si>
    <t>POOJA</t>
  </si>
  <si>
    <t>HIREN ARVINDKUMAR SHAH</t>
  </si>
  <si>
    <t>PURAB AGARWALLA</t>
  </si>
  <si>
    <t>JPPOWER</t>
  </si>
  <si>
    <t>Jaiprakash Power Ven. Lt</t>
  </si>
  <si>
    <t>JAINAM BROKING LIMITED</t>
  </si>
  <si>
    <t>MAHESHWARI</t>
  </si>
  <si>
    <t>Maheshwari Logistics Limi</t>
  </si>
  <si>
    <t>8.5</t>
  </si>
  <si>
    <t>Loss of Rs.2.75/-</t>
  </si>
  <si>
    <t>FINNIFTY 19550 CE 07-NOV</t>
  </si>
  <si>
    <t>FINNIFTY19200 PE 07-NOV</t>
  </si>
  <si>
    <t>23-25</t>
  </si>
  <si>
    <t>26-28</t>
  </si>
  <si>
    <t>OFSS NOV FUT</t>
  </si>
  <si>
    <t>3965-3975</t>
  </si>
  <si>
    <t>4023-4075</t>
  </si>
  <si>
    <t>EXIDEIND NOV FUT</t>
  </si>
  <si>
    <t>257-257.5</t>
  </si>
  <si>
    <t>260-263</t>
  </si>
  <si>
    <t>TATAMOTORS 650 CE 30-NOV</t>
  </si>
  <si>
    <t>TATAMOTORS 680 CE 30-NOV</t>
  </si>
  <si>
    <t>16-17</t>
  </si>
  <si>
    <t>06-07</t>
  </si>
  <si>
    <t>PAVAN BHARATBHAI SONI</t>
  </si>
  <si>
    <t>BHARATBHAI PARSOTTAMBHAI SONI</t>
  </si>
  <si>
    <t>EMPOWER TRADEX PRIVATE LIMITED</t>
  </si>
  <si>
    <t>ASHIS</t>
  </si>
  <si>
    <t>PIYUSH KUMAR DUTTA</t>
  </si>
  <si>
    <t>BESTEAST</t>
  </si>
  <si>
    <t>SHOMI MOJUMDER</t>
  </si>
  <si>
    <t>BILLWIN</t>
  </si>
  <si>
    <t>ZYANA STOCKS AND COMMODITIES</t>
  </si>
  <si>
    <t>ARUN KUMAR GANERIWALA</t>
  </si>
  <si>
    <t>CRESSAN</t>
  </si>
  <si>
    <t>MISHTI TRADERS LLP</t>
  </si>
  <si>
    <t>KAMLA MULTITRADE LLP</t>
  </si>
  <si>
    <t>GALACTICO</t>
  </si>
  <si>
    <t>CHARUSHILA VIPUL LATHI</t>
  </si>
  <si>
    <t>GFIL</t>
  </si>
  <si>
    <t>DHULL TRADING PRIVATE LIMITED</t>
  </si>
  <si>
    <t>AMIT BAJAJ</t>
  </si>
  <si>
    <t>GGL</t>
  </si>
  <si>
    <t>ISHA RASTOGI .</t>
  </si>
  <si>
    <t>KATYAYANI TRADELINK PRIVATE LIMITED</t>
  </si>
  <si>
    <t>JETMALL</t>
  </si>
  <si>
    <t>R ROUNAK KUMAR .</t>
  </si>
  <si>
    <t>KGES</t>
  </si>
  <si>
    <t>RIKHAV SECURITIES LIMITED</t>
  </si>
  <si>
    <t>VIRAL PRAFUL JHAVERI</t>
  </si>
  <si>
    <t>VCSN SWATHI KOTTI</t>
  </si>
  <si>
    <t>NIKKIGL</t>
  </si>
  <si>
    <t>NIRBHARANTAGARWAL</t>
  </si>
  <si>
    <t>BANANI CHAKRABARTI</t>
  </si>
  <si>
    <t>ONTIC</t>
  </si>
  <si>
    <t>AVINASHSINGHBIRENDRASINGHRAJPUT</t>
  </si>
  <si>
    <t>KIRANDEVI MILAPCHAND JAIN</t>
  </si>
  <si>
    <t>ROMIL RAJENDRA JAIN</t>
  </si>
  <si>
    <t>VIVEK SUNIL PANCHMATIYA</t>
  </si>
  <si>
    <t>PANCHAL JAYESHKUMAR</t>
  </si>
  <si>
    <t>ASHISH PANCHAL</t>
  </si>
  <si>
    <t>SPS</t>
  </si>
  <si>
    <t>EQUIDEM DEALERS PRIVATE LIMITED</t>
  </si>
  <si>
    <t>MEHTA RAMNIKLAL HARILAL</t>
  </si>
  <si>
    <t>SRUSTEELS</t>
  </si>
  <si>
    <t>ANANT OVERSEAS PVT. LTD.</t>
  </si>
  <si>
    <t>SWAGTAM</t>
  </si>
  <si>
    <t>SEEMA</t>
  </si>
  <si>
    <t>PRASANN DEWAN</t>
  </si>
  <si>
    <t>SUSHILA DEVI AGARWAL</t>
  </si>
  <si>
    <t>PURSHOTTAM AGARWAL</t>
  </si>
  <si>
    <t>THINKINK</t>
  </si>
  <si>
    <t>COMFORT ADVERTISING PVT LTD</t>
  </si>
  <si>
    <t>TRANSFD</t>
  </si>
  <si>
    <t>MOHAMADILIYAS ABULFAZAL KAZI</t>
  </si>
  <si>
    <t>MOHIT KUMAR</t>
  </si>
  <si>
    <t>UNISTRMU</t>
  </si>
  <si>
    <t>MITAL RITESH VASNAWALA</t>
  </si>
  <si>
    <t>RITESH JITENDRA VASNAWALA</t>
  </si>
  <si>
    <t>BAJAJHIND</t>
  </si>
  <si>
    <t>Bajaj Hindustan Sugar Ltd</t>
  </si>
  <si>
    <t>SHRISHTI AGRAWAL</t>
  </si>
  <si>
    <t>PRIYANKA  JAIN  .</t>
  </si>
  <si>
    <t>BURNPUR</t>
  </si>
  <si>
    <t>Burnpur Cement Limited</t>
  </si>
  <si>
    <t>Computer Age Mngt Ser Ltd</t>
  </si>
  <si>
    <t>NJ ADVISORY SERVICES PRIVATE LIMITED</t>
  </si>
  <si>
    <t>CUBEXTUB</t>
  </si>
  <si>
    <t>Cubex Tubings Ltd</t>
  </si>
  <si>
    <t>BRONZE SECURITIES PVT LTD</t>
  </si>
  <si>
    <t>DOLPHIN</t>
  </si>
  <si>
    <t>Dolphin Off Ent (Ind) L</t>
  </si>
  <si>
    <t>SMEET RAJAN ZAVERI HUF</t>
  </si>
  <si>
    <t>ZAVERI SMEET RAJANKUMAR</t>
  </si>
  <si>
    <t>ZAVERI RAXABEN RAJAN</t>
  </si>
  <si>
    <t>EXCEL</t>
  </si>
  <si>
    <t>Excel Realty N Infra Ltd</t>
  </si>
  <si>
    <t>TOPGAIN FINANCE PRIVATE LIMITED</t>
  </si>
  <si>
    <t>INTENTECH</t>
  </si>
  <si>
    <t>Intense Technologies Ltd</t>
  </si>
  <si>
    <t>ASHOK KUMAR LODHA</t>
  </si>
  <si>
    <t>ISMTLTD</t>
  </si>
  <si>
    <t>ISMT Limited</t>
  </si>
  <si>
    <t>KIRLOSKAR INDUSTRIES LIMITED</t>
  </si>
  <si>
    <t>KESORAMIND</t>
  </si>
  <si>
    <t>KESORAM INDUSTRIES LTD</t>
  </si>
  <si>
    <t>SANTOSH INDUSTRIES LTD</t>
  </si>
  <si>
    <t>SHILPA HARSHIT TALATI</t>
  </si>
  <si>
    <t>ANUJ SHUKLA</t>
  </si>
  <si>
    <t>SAHIL NAYYAR</t>
  </si>
  <si>
    <t>PRIYESH BAHUGUNA</t>
  </si>
  <si>
    <t>MARSHALL</t>
  </si>
  <si>
    <t>Marshall Machines Ltd</t>
  </si>
  <si>
    <t>MANISHA MAHESHWARI</t>
  </si>
  <si>
    <t>MITTAL</t>
  </si>
  <si>
    <t>Mittal Life Style Limited</t>
  </si>
  <si>
    <t>COMFORT CAPITAL PRIVATE LIMITED</t>
  </si>
  <si>
    <t>NITCO</t>
  </si>
  <si>
    <t>Nitco Limited</t>
  </si>
  <si>
    <t>HRUDAY INFRA AND RESOURCE SOLUTIONS PRIVATE LIMITED</t>
  </si>
  <si>
    <t>PARAGON</t>
  </si>
  <si>
    <t>PARAGON FINE S.C. LTD.</t>
  </si>
  <si>
    <t>FINAVENUE GROWTH FUND</t>
  </si>
  <si>
    <t>BHATIA SURESH HUF</t>
  </si>
  <si>
    <t>QUICKTOUCH</t>
  </si>
  <si>
    <t>Quicktouch Technologies L</t>
  </si>
  <si>
    <t>MULTIPLIER SHARE &amp; STOCK ADVISORS PRIVATE LIMITED</t>
  </si>
  <si>
    <t>SHRIRAMPPS</t>
  </si>
  <si>
    <t>Shriram Properties Ltd</t>
  </si>
  <si>
    <t>TI</t>
  </si>
  <si>
    <t>Tilaknagar Industries Ltd</t>
  </si>
  <si>
    <t>TPLPLASTEH</t>
  </si>
  <si>
    <t>TPL Plastech Limited</t>
  </si>
  <si>
    <t>TRIL</t>
  </si>
  <si>
    <t>Transformers And Rectifie</t>
  </si>
  <si>
    <t>UNIVASTU</t>
  </si>
  <si>
    <t>Univastu India Limited</t>
  </si>
  <si>
    <t>ABHAY GAUTAM</t>
  </si>
  <si>
    <t>VAKRANGEE</t>
  </si>
  <si>
    <t>Vakrangee Limited</t>
  </si>
  <si>
    <t>CMMIPL</t>
  </si>
  <si>
    <t>CMM Infraprojects Limited</t>
  </si>
  <si>
    <t>MANOJ SUDAMCHAND CHAWLA</t>
  </si>
  <si>
    <t>VESPERA FUND LIMITED</t>
  </si>
  <si>
    <t>NX BLOCK TRADES PRIVATE LIMITED</t>
  </si>
  <si>
    <t>NASEEM ANWAR LALANI</t>
  </si>
  <si>
    <t>ASSCHER ENTERPRISES LIMITED</t>
  </si>
  <si>
    <t>KANANIIND</t>
  </si>
  <si>
    <t>Kanani Industries Ltd</t>
  </si>
  <si>
    <t>KISHORKUMAR BHIKHALAL VIRANI</t>
  </si>
  <si>
    <t>MUKESH   KUMAR</t>
  </si>
  <si>
    <t>SHANTHALA</t>
  </si>
  <si>
    <t>Shanthala FMCG Products L</t>
  </si>
  <si>
    <t>MANOJKUMAR RAJMAL SOMANI</t>
  </si>
  <si>
    <t>UCL</t>
  </si>
  <si>
    <t>Ushanti Colour Chem Ltd</t>
  </si>
  <si>
    <t>RAJASVEE SAGAR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</si>
</sst>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66" fontId="36" fillId="0" borderId="7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6" fillId="0" borderId="30" xfId="0" applyFont="1" applyBorder="1" applyAlignment="1">
      <alignment vertical="center"/>
    </xf>
    <xf numFmtId="16" fontId="36" fillId="0" borderId="30" xfId="0" applyNumberFormat="1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6" t="s">
        <v>20</v>
      </c>
      <c r="F9" s="26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6"/>
      <c r="N9" s="27"/>
      <c r="O9" s="27"/>
      <c r="P9" s="27"/>
    </row>
    <row r="10" spans="1:16" ht="38.25">
      <c r="A10" s="353"/>
      <c r="B10" s="355"/>
      <c r="C10" s="355"/>
      <c r="D10" s="355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19303.599999999999</v>
      </c>
      <c r="F11" s="254">
        <v>19332.333333333332</v>
      </c>
      <c r="G11" s="253">
        <v>19251.266666666663</v>
      </c>
      <c r="H11" s="253">
        <v>19198.933333333331</v>
      </c>
      <c r="I11" s="253">
        <v>19117.866666666661</v>
      </c>
      <c r="J11" s="253">
        <v>19384.666666666664</v>
      </c>
      <c r="K11" s="253">
        <v>19465.733333333337</v>
      </c>
      <c r="L11" s="253">
        <v>19518.066666666666</v>
      </c>
      <c r="M11" s="252">
        <v>19413.400000000001</v>
      </c>
      <c r="N11" s="252">
        <v>19280</v>
      </c>
      <c r="O11" s="252">
        <v>12412250</v>
      </c>
      <c r="P11" s="255">
        <v>-2.8566397307714885E-2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43509.1</v>
      </c>
      <c r="F12" s="254">
        <v>43514.400000000001</v>
      </c>
      <c r="G12" s="253">
        <v>43424.700000000004</v>
      </c>
      <c r="H12" s="253">
        <v>43340.3</v>
      </c>
      <c r="I12" s="253">
        <v>43250.600000000006</v>
      </c>
      <c r="J12" s="253">
        <v>43598.8</v>
      </c>
      <c r="K12" s="253">
        <v>43688.5</v>
      </c>
      <c r="L12" s="253">
        <v>43772.9</v>
      </c>
      <c r="M12" s="252">
        <v>43604.1</v>
      </c>
      <c r="N12" s="252">
        <v>43430</v>
      </c>
      <c r="O12" s="252">
        <v>2561370</v>
      </c>
      <c r="P12" s="255">
        <v>-5.642924241587003E-2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19460.7</v>
      </c>
      <c r="F13" s="270">
        <v>19481.333333333336</v>
      </c>
      <c r="G13" s="272">
        <v>19425.26666666667</v>
      </c>
      <c r="H13" s="272">
        <v>19389.833333333336</v>
      </c>
      <c r="I13" s="272">
        <v>19333.76666666667</v>
      </c>
      <c r="J13" s="272">
        <v>19516.76666666667</v>
      </c>
      <c r="K13" s="272">
        <v>19572.833333333336</v>
      </c>
      <c r="L13" s="272">
        <v>19608.26666666667</v>
      </c>
      <c r="M13" s="273">
        <v>19537.400000000001</v>
      </c>
      <c r="N13" s="273">
        <v>19445.900000000001</v>
      </c>
      <c r="O13" s="273">
        <v>55640</v>
      </c>
      <c r="P13" s="274">
        <v>9.0125391849529779E-2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8878.6</v>
      </c>
      <c r="F14" s="270">
        <v>8875.5333333333328</v>
      </c>
      <c r="G14" s="272">
        <v>8851.0666666666657</v>
      </c>
      <c r="H14" s="272">
        <v>8823.5333333333328</v>
      </c>
      <c r="I14" s="272">
        <v>8799.0666666666657</v>
      </c>
      <c r="J14" s="272">
        <v>8903.0666666666657</v>
      </c>
      <c r="K14" s="272">
        <v>8927.5333333333328</v>
      </c>
      <c r="L14" s="272">
        <v>8955.0666666666657</v>
      </c>
      <c r="M14" s="273">
        <v>8900</v>
      </c>
      <c r="N14" s="273">
        <v>8848</v>
      </c>
      <c r="O14" s="273">
        <v>670650</v>
      </c>
      <c r="P14" s="274">
        <v>-1.1715296198054819E-2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463.2</v>
      </c>
      <c r="F15" s="270">
        <v>463.48333333333335</v>
      </c>
      <c r="G15" s="272">
        <v>459.9666666666667</v>
      </c>
      <c r="H15" s="272">
        <v>456.73333333333335</v>
      </c>
      <c r="I15" s="272">
        <v>453.2166666666667</v>
      </c>
      <c r="J15" s="272">
        <v>466.7166666666667</v>
      </c>
      <c r="K15" s="272">
        <v>470.23333333333335</v>
      </c>
      <c r="L15" s="272">
        <v>473.4666666666667</v>
      </c>
      <c r="M15" s="273">
        <v>467</v>
      </c>
      <c r="N15" s="273">
        <v>460.25</v>
      </c>
      <c r="O15" s="273">
        <v>14894000</v>
      </c>
      <c r="P15" s="274">
        <v>-1.0562678535840031E-2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4191.6499999999996</v>
      </c>
      <c r="F16" s="270">
        <v>4168.1166666666659</v>
      </c>
      <c r="G16" s="272">
        <v>4130.2333333333318</v>
      </c>
      <c r="H16" s="272">
        <v>4068.8166666666657</v>
      </c>
      <c r="I16" s="272">
        <v>4030.9333333333316</v>
      </c>
      <c r="J16" s="272">
        <v>4229.5333333333319</v>
      </c>
      <c r="K16" s="272">
        <v>4267.4166666666652</v>
      </c>
      <c r="L16" s="272">
        <v>4328.8333333333321</v>
      </c>
      <c r="M16" s="273">
        <v>4206</v>
      </c>
      <c r="N16" s="273">
        <v>4106.7</v>
      </c>
      <c r="O16" s="273">
        <v>1708750</v>
      </c>
      <c r="P16" s="274">
        <v>3.4508854245497197E-2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22857.9</v>
      </c>
      <c r="F17" s="270">
        <v>22718.583333333332</v>
      </c>
      <c r="G17" s="272">
        <v>22543.316666666666</v>
      </c>
      <c r="H17" s="272">
        <v>22228.733333333334</v>
      </c>
      <c r="I17" s="272">
        <v>22053.466666666667</v>
      </c>
      <c r="J17" s="272">
        <v>23033.166666666664</v>
      </c>
      <c r="K17" s="272">
        <v>23208.433333333334</v>
      </c>
      <c r="L17" s="272">
        <v>23523.016666666663</v>
      </c>
      <c r="M17" s="273">
        <v>22893.85</v>
      </c>
      <c r="N17" s="273">
        <v>22404</v>
      </c>
      <c r="O17" s="273">
        <v>70520</v>
      </c>
      <c r="P17" s="274">
        <v>-1.0662177328843996E-2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173.85</v>
      </c>
      <c r="F18" s="270">
        <v>174.5333333333333</v>
      </c>
      <c r="G18" s="272">
        <v>171.36666666666662</v>
      </c>
      <c r="H18" s="272">
        <v>168.88333333333333</v>
      </c>
      <c r="I18" s="272">
        <v>165.71666666666664</v>
      </c>
      <c r="J18" s="272">
        <v>177.01666666666659</v>
      </c>
      <c r="K18" s="272">
        <v>180.18333333333328</v>
      </c>
      <c r="L18" s="272">
        <v>182.66666666666657</v>
      </c>
      <c r="M18" s="273">
        <v>177.7</v>
      </c>
      <c r="N18" s="273">
        <v>172.05</v>
      </c>
      <c r="O18" s="273">
        <v>47044800</v>
      </c>
      <c r="P18" s="274">
        <v>8.0491132332878579E-2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215.85</v>
      </c>
      <c r="F19" s="270">
        <v>216.13333333333333</v>
      </c>
      <c r="G19" s="272">
        <v>214.86666666666665</v>
      </c>
      <c r="H19" s="272">
        <v>213.88333333333333</v>
      </c>
      <c r="I19" s="272">
        <v>212.61666666666665</v>
      </c>
      <c r="J19" s="272">
        <v>217.11666666666665</v>
      </c>
      <c r="K19" s="272">
        <v>218.3833333333333</v>
      </c>
      <c r="L19" s="272">
        <v>219.36666666666665</v>
      </c>
      <c r="M19" s="273">
        <v>217.4</v>
      </c>
      <c r="N19" s="273">
        <v>215.15</v>
      </c>
      <c r="O19" s="273">
        <v>33066800</v>
      </c>
      <c r="P19" s="274">
        <v>1.5728216420257942E-4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1867.4</v>
      </c>
      <c r="F20" s="270">
        <v>1877.4333333333334</v>
      </c>
      <c r="G20" s="272">
        <v>1855.5166666666669</v>
      </c>
      <c r="H20" s="272">
        <v>1843.6333333333334</v>
      </c>
      <c r="I20" s="272">
        <v>1821.7166666666669</v>
      </c>
      <c r="J20" s="272">
        <v>1889.3166666666668</v>
      </c>
      <c r="K20" s="272">
        <v>1911.2333333333333</v>
      </c>
      <c r="L20" s="272">
        <v>1923.1166666666668</v>
      </c>
      <c r="M20" s="273">
        <v>1899.35</v>
      </c>
      <c r="N20" s="273">
        <v>1865.55</v>
      </c>
      <c r="O20" s="273">
        <v>5329200</v>
      </c>
      <c r="P20" s="274">
        <v>-9.9208560918515216E-3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2243</v>
      </c>
      <c r="F21" s="270">
        <v>2254.2333333333331</v>
      </c>
      <c r="G21" s="272">
        <v>2215.2166666666662</v>
      </c>
      <c r="H21" s="272">
        <v>2187.4333333333329</v>
      </c>
      <c r="I21" s="272">
        <v>2148.4166666666661</v>
      </c>
      <c r="J21" s="272">
        <v>2282.0166666666664</v>
      </c>
      <c r="K21" s="272">
        <v>2321.0333333333338</v>
      </c>
      <c r="L21" s="272">
        <v>2348.8166666666666</v>
      </c>
      <c r="M21" s="273">
        <v>2293.25</v>
      </c>
      <c r="N21" s="273">
        <v>2226.4499999999998</v>
      </c>
      <c r="O21" s="273">
        <v>9262800</v>
      </c>
      <c r="P21" s="274">
        <v>-5.8279936890234087E-3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799.95</v>
      </c>
      <c r="F22" s="270">
        <v>794.85</v>
      </c>
      <c r="G22" s="272">
        <v>786.2</v>
      </c>
      <c r="H22" s="272">
        <v>772.45</v>
      </c>
      <c r="I22" s="272">
        <v>763.80000000000007</v>
      </c>
      <c r="J22" s="272">
        <v>808.6</v>
      </c>
      <c r="K22" s="272">
        <v>817.24999999999989</v>
      </c>
      <c r="L22" s="272">
        <v>831</v>
      </c>
      <c r="M22" s="273">
        <v>803.5</v>
      </c>
      <c r="N22" s="273">
        <v>781.1</v>
      </c>
      <c r="O22" s="273">
        <v>55936800</v>
      </c>
      <c r="P22" s="274">
        <v>3.1275554854166966E-3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3827.1</v>
      </c>
      <c r="F23" s="270">
        <v>3839.2166666666667</v>
      </c>
      <c r="G23" s="272">
        <v>3804.1333333333332</v>
      </c>
      <c r="H23" s="272">
        <v>3781.1666666666665</v>
      </c>
      <c r="I23" s="272">
        <v>3746.083333333333</v>
      </c>
      <c r="J23" s="272">
        <v>3862.1833333333334</v>
      </c>
      <c r="K23" s="272">
        <v>3897.2666666666664</v>
      </c>
      <c r="L23" s="272">
        <v>3920.2333333333336</v>
      </c>
      <c r="M23" s="273">
        <v>3874.3</v>
      </c>
      <c r="N23" s="273">
        <v>3816.25</v>
      </c>
      <c r="O23" s="273">
        <v>1160400</v>
      </c>
      <c r="P23" s="274">
        <v>0.13364595545134819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422.35</v>
      </c>
      <c r="F24" s="270">
        <v>421.81666666666666</v>
      </c>
      <c r="G24" s="272">
        <v>419.08333333333331</v>
      </c>
      <c r="H24" s="272">
        <v>415.81666666666666</v>
      </c>
      <c r="I24" s="272">
        <v>413.08333333333331</v>
      </c>
      <c r="J24" s="272">
        <v>425.08333333333331</v>
      </c>
      <c r="K24" s="272">
        <v>427.81666666666666</v>
      </c>
      <c r="L24" s="272">
        <v>431.08333333333331</v>
      </c>
      <c r="M24" s="273">
        <v>424.55</v>
      </c>
      <c r="N24" s="273">
        <v>418.55</v>
      </c>
      <c r="O24" s="273">
        <v>59092200</v>
      </c>
      <c r="P24" s="274">
        <v>1.7698574959567912E-3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5172.45</v>
      </c>
      <c r="F25" s="270">
        <v>5106.166666666667</v>
      </c>
      <c r="G25" s="272">
        <v>5027.3333333333339</v>
      </c>
      <c r="H25" s="272">
        <v>4882.2166666666672</v>
      </c>
      <c r="I25" s="272">
        <v>4803.3833333333341</v>
      </c>
      <c r="J25" s="272">
        <v>5251.2833333333338</v>
      </c>
      <c r="K25" s="272">
        <v>5330.1166666666677</v>
      </c>
      <c r="L25" s="272">
        <v>5475.2333333333336</v>
      </c>
      <c r="M25" s="273">
        <v>5185</v>
      </c>
      <c r="N25" s="273">
        <v>4961.05</v>
      </c>
      <c r="O25" s="273">
        <v>2366000</v>
      </c>
      <c r="P25" s="274">
        <v>6.6847029647164921E-2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385</v>
      </c>
      <c r="F26" s="270">
        <v>386.84999999999997</v>
      </c>
      <c r="G26" s="272">
        <v>382.14999999999992</v>
      </c>
      <c r="H26" s="272">
        <v>379.29999999999995</v>
      </c>
      <c r="I26" s="272">
        <v>374.59999999999991</v>
      </c>
      <c r="J26" s="272">
        <v>389.69999999999993</v>
      </c>
      <c r="K26" s="272">
        <v>394.4</v>
      </c>
      <c r="L26" s="272">
        <v>397.24999999999994</v>
      </c>
      <c r="M26" s="273">
        <v>391.55</v>
      </c>
      <c r="N26" s="273">
        <v>384</v>
      </c>
      <c r="O26" s="273">
        <v>12476300</v>
      </c>
      <c r="P26" s="274">
        <v>4.2175518318659469E-2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169.25</v>
      </c>
      <c r="F27" s="270">
        <v>170</v>
      </c>
      <c r="G27" s="272">
        <v>168.25</v>
      </c>
      <c r="H27" s="272">
        <v>167.25</v>
      </c>
      <c r="I27" s="272">
        <v>165.5</v>
      </c>
      <c r="J27" s="272">
        <v>171</v>
      </c>
      <c r="K27" s="272">
        <v>172.75</v>
      </c>
      <c r="L27" s="272">
        <v>173.75</v>
      </c>
      <c r="M27" s="273">
        <v>171.75</v>
      </c>
      <c r="N27" s="273">
        <v>169</v>
      </c>
      <c r="O27" s="273">
        <v>70765000</v>
      </c>
      <c r="P27" s="274">
        <v>2.8112741537120442E-2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2987.15</v>
      </c>
      <c r="F28" s="270">
        <v>2979.7166666666667</v>
      </c>
      <c r="G28" s="272">
        <v>2967.4333333333334</v>
      </c>
      <c r="H28" s="272">
        <v>2947.7166666666667</v>
      </c>
      <c r="I28" s="272">
        <v>2935.4333333333334</v>
      </c>
      <c r="J28" s="272">
        <v>2999.4333333333334</v>
      </c>
      <c r="K28" s="272">
        <v>3011.7166666666672</v>
      </c>
      <c r="L28" s="272">
        <v>3031.4333333333334</v>
      </c>
      <c r="M28" s="273">
        <v>2992</v>
      </c>
      <c r="N28" s="273">
        <v>2960</v>
      </c>
      <c r="O28" s="273">
        <v>5867800</v>
      </c>
      <c r="P28" s="274">
        <v>-1.7184778239313948E-2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1862.1</v>
      </c>
      <c r="F29" s="270">
        <v>1860.2833333333335</v>
      </c>
      <c r="G29" s="272">
        <v>1846.7166666666672</v>
      </c>
      <c r="H29" s="272">
        <v>1831.3333333333337</v>
      </c>
      <c r="I29" s="272">
        <v>1817.7666666666673</v>
      </c>
      <c r="J29" s="272">
        <v>1875.666666666667</v>
      </c>
      <c r="K29" s="272">
        <v>1889.2333333333331</v>
      </c>
      <c r="L29" s="272">
        <v>1904.6166666666668</v>
      </c>
      <c r="M29" s="273">
        <v>1873.85</v>
      </c>
      <c r="N29" s="273">
        <v>1844.9</v>
      </c>
      <c r="O29" s="273">
        <v>3250519</v>
      </c>
      <c r="P29" s="274">
        <v>0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6440.3</v>
      </c>
      <c r="F30" s="270">
        <v>6400.3</v>
      </c>
      <c r="G30" s="272">
        <v>6325.6</v>
      </c>
      <c r="H30" s="272">
        <v>6210.9000000000005</v>
      </c>
      <c r="I30" s="272">
        <v>6136.2000000000007</v>
      </c>
      <c r="J30" s="272">
        <v>6515</v>
      </c>
      <c r="K30" s="272">
        <v>6589.6999999999989</v>
      </c>
      <c r="L30" s="272">
        <v>6704.4</v>
      </c>
      <c r="M30" s="273">
        <v>6475</v>
      </c>
      <c r="N30" s="273">
        <v>6285.6</v>
      </c>
      <c r="O30" s="273">
        <v>400800</v>
      </c>
      <c r="P30" s="274">
        <v>-3.3110186357879504E-2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669.45</v>
      </c>
      <c r="F31" s="270">
        <v>669.80000000000007</v>
      </c>
      <c r="G31" s="272">
        <v>666.00000000000011</v>
      </c>
      <c r="H31" s="272">
        <v>662.55000000000007</v>
      </c>
      <c r="I31" s="272">
        <v>658.75000000000011</v>
      </c>
      <c r="J31" s="272">
        <v>673.25000000000011</v>
      </c>
      <c r="K31" s="272">
        <v>677.05000000000007</v>
      </c>
      <c r="L31" s="272">
        <v>680.50000000000011</v>
      </c>
      <c r="M31" s="273">
        <v>673.6</v>
      </c>
      <c r="N31" s="273">
        <v>666.35</v>
      </c>
      <c r="O31" s="273">
        <v>13935000</v>
      </c>
      <c r="P31" s="274">
        <v>-1.3521166643069517E-2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855.4</v>
      </c>
      <c r="F32" s="270">
        <v>858.08333333333337</v>
      </c>
      <c r="G32" s="272">
        <v>848.76666666666677</v>
      </c>
      <c r="H32" s="272">
        <v>842.13333333333344</v>
      </c>
      <c r="I32" s="272">
        <v>832.81666666666683</v>
      </c>
      <c r="J32" s="272">
        <v>864.7166666666667</v>
      </c>
      <c r="K32" s="272">
        <v>874.0333333333333</v>
      </c>
      <c r="L32" s="272">
        <v>880.66666666666663</v>
      </c>
      <c r="M32" s="273">
        <v>867.4</v>
      </c>
      <c r="N32" s="273">
        <v>851.45</v>
      </c>
      <c r="O32" s="273">
        <v>16188700</v>
      </c>
      <c r="P32" s="274">
        <v>1.3608219364496157E-3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991.8</v>
      </c>
      <c r="F33" s="270">
        <v>990.7833333333333</v>
      </c>
      <c r="G33" s="272">
        <v>987.06666666666661</v>
      </c>
      <c r="H33" s="272">
        <v>982.33333333333326</v>
      </c>
      <c r="I33" s="272">
        <v>978.61666666666656</v>
      </c>
      <c r="J33" s="272">
        <v>995.51666666666665</v>
      </c>
      <c r="K33" s="272">
        <v>999.23333333333335</v>
      </c>
      <c r="L33" s="272">
        <v>1003.9666666666667</v>
      </c>
      <c r="M33" s="273">
        <v>994.5</v>
      </c>
      <c r="N33" s="273">
        <v>986.05</v>
      </c>
      <c r="O33" s="273">
        <v>45616250</v>
      </c>
      <c r="P33" s="274">
        <v>-2.734614462005917E-2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5385.75</v>
      </c>
      <c r="F34" s="270">
        <v>5382.916666666667</v>
      </c>
      <c r="G34" s="272">
        <v>5350.8333333333339</v>
      </c>
      <c r="H34" s="272">
        <v>5315.916666666667</v>
      </c>
      <c r="I34" s="272">
        <v>5283.8333333333339</v>
      </c>
      <c r="J34" s="272">
        <v>5417.8333333333339</v>
      </c>
      <c r="K34" s="272">
        <v>5449.9166666666679</v>
      </c>
      <c r="L34" s="272">
        <v>5484.8333333333339</v>
      </c>
      <c r="M34" s="273">
        <v>5415</v>
      </c>
      <c r="N34" s="273">
        <v>5348</v>
      </c>
      <c r="O34" s="273">
        <v>2581000</v>
      </c>
      <c r="P34" s="274">
        <v>0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1544.55</v>
      </c>
      <c r="F35" s="270">
        <v>1560.5166666666667</v>
      </c>
      <c r="G35" s="272">
        <v>1522.0333333333333</v>
      </c>
      <c r="H35" s="272">
        <v>1499.5166666666667</v>
      </c>
      <c r="I35" s="272">
        <v>1461.0333333333333</v>
      </c>
      <c r="J35" s="272">
        <v>1583.0333333333333</v>
      </c>
      <c r="K35" s="272">
        <v>1621.5166666666664</v>
      </c>
      <c r="L35" s="272">
        <v>1644.0333333333333</v>
      </c>
      <c r="M35" s="273">
        <v>1599</v>
      </c>
      <c r="N35" s="273">
        <v>1538</v>
      </c>
      <c r="O35" s="273">
        <v>8424000</v>
      </c>
      <c r="P35" s="274">
        <v>6.6734202861846267E-2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7457.95</v>
      </c>
      <c r="F36" s="270">
        <v>7475.7999999999993</v>
      </c>
      <c r="G36" s="272">
        <v>7382.1999999999989</v>
      </c>
      <c r="H36" s="272">
        <v>7306.45</v>
      </c>
      <c r="I36" s="272">
        <v>7212.8499999999995</v>
      </c>
      <c r="J36" s="272">
        <v>7551.5499999999984</v>
      </c>
      <c r="K36" s="272">
        <v>7645.1499999999987</v>
      </c>
      <c r="L36" s="272">
        <v>7720.8999999999978</v>
      </c>
      <c r="M36" s="273">
        <v>7569.4</v>
      </c>
      <c r="N36" s="273">
        <v>7400.05</v>
      </c>
      <c r="O36" s="273">
        <v>4870250</v>
      </c>
      <c r="P36" s="274">
        <v>3.1368292876618048E-2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2556.9</v>
      </c>
      <c r="F37" s="270">
        <v>2558.4166666666665</v>
      </c>
      <c r="G37" s="272">
        <v>2547.083333333333</v>
      </c>
      <c r="H37" s="272">
        <v>2537.2666666666664</v>
      </c>
      <c r="I37" s="272">
        <v>2525.9333333333329</v>
      </c>
      <c r="J37" s="272">
        <v>2568.2333333333331</v>
      </c>
      <c r="K37" s="272">
        <v>2579.5666666666662</v>
      </c>
      <c r="L37" s="272">
        <v>2589.3833333333332</v>
      </c>
      <c r="M37" s="273">
        <v>2569.75</v>
      </c>
      <c r="N37" s="273">
        <v>2548.6</v>
      </c>
      <c r="O37" s="273">
        <v>1806600</v>
      </c>
      <c r="P37" s="274">
        <v>-1.13281891315055E-2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422.75</v>
      </c>
      <c r="F38" s="270">
        <v>424.51666666666665</v>
      </c>
      <c r="G38" s="272">
        <v>419.5333333333333</v>
      </c>
      <c r="H38" s="272">
        <v>416.31666666666666</v>
      </c>
      <c r="I38" s="272">
        <v>411.33333333333331</v>
      </c>
      <c r="J38" s="272">
        <v>427.73333333333329</v>
      </c>
      <c r="K38" s="272">
        <v>432.71666666666664</v>
      </c>
      <c r="L38" s="272">
        <v>435.93333333333328</v>
      </c>
      <c r="M38" s="273">
        <v>429.5</v>
      </c>
      <c r="N38" s="273">
        <v>421.3</v>
      </c>
      <c r="O38" s="273">
        <v>11456000</v>
      </c>
      <c r="P38" s="274">
        <v>1.0871099816461951E-2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218</v>
      </c>
      <c r="F39" s="270">
        <v>218.19999999999996</v>
      </c>
      <c r="G39" s="272">
        <v>216.74999999999991</v>
      </c>
      <c r="H39" s="272">
        <v>215.49999999999994</v>
      </c>
      <c r="I39" s="272">
        <v>214.0499999999999</v>
      </c>
      <c r="J39" s="272">
        <v>219.44999999999993</v>
      </c>
      <c r="K39" s="272">
        <v>220.89999999999998</v>
      </c>
      <c r="L39" s="272">
        <v>222.14999999999995</v>
      </c>
      <c r="M39" s="273">
        <v>219.65</v>
      </c>
      <c r="N39" s="273">
        <v>216.95</v>
      </c>
      <c r="O39" s="273">
        <v>62195000</v>
      </c>
      <c r="P39" s="274">
        <v>-8.7656386963104634E-3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204.25</v>
      </c>
      <c r="F40" s="270">
        <v>203.6</v>
      </c>
      <c r="G40" s="272">
        <v>202.39999999999998</v>
      </c>
      <c r="H40" s="272">
        <v>200.54999999999998</v>
      </c>
      <c r="I40" s="272">
        <v>199.34999999999997</v>
      </c>
      <c r="J40" s="272">
        <v>205.45</v>
      </c>
      <c r="K40" s="272">
        <v>206.64999999999998</v>
      </c>
      <c r="L40" s="272">
        <v>208.5</v>
      </c>
      <c r="M40" s="273">
        <v>204.8</v>
      </c>
      <c r="N40" s="273">
        <v>201.75</v>
      </c>
      <c r="O40" s="273">
        <v>118716975</v>
      </c>
      <c r="P40" s="274">
        <v>-1.8499709808473593E-2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1570.95</v>
      </c>
      <c r="F41" s="270">
        <v>1572.0333333333335</v>
      </c>
      <c r="G41" s="272">
        <v>1563.4666666666672</v>
      </c>
      <c r="H41" s="272">
        <v>1555.9833333333336</v>
      </c>
      <c r="I41" s="272">
        <v>1547.4166666666672</v>
      </c>
      <c r="J41" s="272">
        <v>1579.5166666666671</v>
      </c>
      <c r="K41" s="272">
        <v>1588.0833333333333</v>
      </c>
      <c r="L41" s="272">
        <v>1595.5666666666671</v>
      </c>
      <c r="M41" s="273">
        <v>1580.6</v>
      </c>
      <c r="N41" s="273">
        <v>1564.55</v>
      </c>
      <c r="O41" s="273">
        <v>1423125</v>
      </c>
      <c r="P41" s="274">
        <v>2.0161290322580645E-2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136.35</v>
      </c>
      <c r="F42" s="270">
        <v>136.28333333333333</v>
      </c>
      <c r="G42" s="272">
        <v>135.31666666666666</v>
      </c>
      <c r="H42" s="272">
        <v>134.28333333333333</v>
      </c>
      <c r="I42" s="272">
        <v>133.31666666666666</v>
      </c>
      <c r="J42" s="272">
        <v>137.31666666666666</v>
      </c>
      <c r="K42" s="272">
        <v>138.2833333333333</v>
      </c>
      <c r="L42" s="272">
        <v>139.31666666666666</v>
      </c>
      <c r="M42" s="273">
        <v>137.25</v>
      </c>
      <c r="N42" s="273">
        <v>135.25</v>
      </c>
      <c r="O42" s="273">
        <v>54132900</v>
      </c>
      <c r="P42" s="274">
        <v>-1.1569204880100968E-3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555.5</v>
      </c>
      <c r="F43" s="270">
        <v>551.83333333333337</v>
      </c>
      <c r="G43" s="272">
        <v>546.66666666666674</v>
      </c>
      <c r="H43" s="272">
        <v>537.83333333333337</v>
      </c>
      <c r="I43" s="272">
        <v>532.66666666666674</v>
      </c>
      <c r="J43" s="272">
        <v>560.66666666666674</v>
      </c>
      <c r="K43" s="272">
        <v>565.83333333333348</v>
      </c>
      <c r="L43" s="272">
        <v>574.66666666666674</v>
      </c>
      <c r="M43" s="273">
        <v>557</v>
      </c>
      <c r="N43" s="273">
        <v>543</v>
      </c>
      <c r="O43" s="273">
        <v>10000320</v>
      </c>
      <c r="P43" s="274">
        <v>2.7796161482461948E-3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1036.8499999999999</v>
      </c>
      <c r="F44" s="270">
        <v>1039.4166666666667</v>
      </c>
      <c r="G44" s="272">
        <v>1030.8333333333335</v>
      </c>
      <c r="H44" s="272">
        <v>1024.8166666666668</v>
      </c>
      <c r="I44" s="272">
        <v>1016.2333333333336</v>
      </c>
      <c r="J44" s="272">
        <v>1045.4333333333334</v>
      </c>
      <c r="K44" s="272">
        <v>1054.0166666666669</v>
      </c>
      <c r="L44" s="272">
        <v>1060.0333333333333</v>
      </c>
      <c r="M44" s="273">
        <v>1048</v>
      </c>
      <c r="N44" s="273">
        <v>1033.4000000000001</v>
      </c>
      <c r="O44" s="273">
        <v>8736500</v>
      </c>
      <c r="P44" s="274">
        <v>6.3932726644395808E-3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933</v>
      </c>
      <c r="F45" s="270">
        <v>930.98333333333323</v>
      </c>
      <c r="G45" s="272">
        <v>926.46666666666647</v>
      </c>
      <c r="H45" s="272">
        <v>919.93333333333328</v>
      </c>
      <c r="I45" s="272">
        <v>915.41666666666652</v>
      </c>
      <c r="J45" s="272">
        <v>937.51666666666642</v>
      </c>
      <c r="K45" s="272">
        <v>942.03333333333308</v>
      </c>
      <c r="L45" s="272">
        <v>948.56666666666638</v>
      </c>
      <c r="M45" s="273">
        <v>935.5</v>
      </c>
      <c r="N45" s="273">
        <v>924.45</v>
      </c>
      <c r="O45" s="273">
        <v>33156900</v>
      </c>
      <c r="P45" s="274">
        <v>2.6469031233456855E-2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129.05000000000001</v>
      </c>
      <c r="F46" s="270">
        <v>130.08333333333334</v>
      </c>
      <c r="G46" s="272">
        <v>127.2166666666667</v>
      </c>
      <c r="H46" s="272">
        <v>125.38333333333335</v>
      </c>
      <c r="I46" s="272">
        <v>122.51666666666671</v>
      </c>
      <c r="J46" s="272">
        <v>131.91666666666669</v>
      </c>
      <c r="K46" s="272">
        <v>134.7833333333333</v>
      </c>
      <c r="L46" s="272">
        <v>136.61666666666667</v>
      </c>
      <c r="M46" s="273">
        <v>132.94999999999999</v>
      </c>
      <c r="N46" s="273">
        <v>128.25</v>
      </c>
      <c r="O46" s="273">
        <v>99377250</v>
      </c>
      <c r="P46" s="274">
        <v>-8.4337349397590362E-3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225.15</v>
      </c>
      <c r="F47" s="270">
        <v>226.05000000000004</v>
      </c>
      <c r="G47" s="272">
        <v>223.30000000000007</v>
      </c>
      <c r="H47" s="272">
        <v>221.45000000000002</v>
      </c>
      <c r="I47" s="272">
        <v>218.70000000000005</v>
      </c>
      <c r="J47" s="272">
        <v>227.90000000000009</v>
      </c>
      <c r="K47" s="272">
        <v>230.65000000000003</v>
      </c>
      <c r="L47" s="272">
        <v>232.50000000000011</v>
      </c>
      <c r="M47" s="273">
        <v>228.8</v>
      </c>
      <c r="N47" s="273">
        <v>224.2</v>
      </c>
      <c r="O47" s="273">
        <v>38652500</v>
      </c>
      <c r="P47" s="274">
        <v>4.430935494765282E-2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19511.05</v>
      </c>
      <c r="F48" s="270">
        <v>19512.516666666666</v>
      </c>
      <c r="G48" s="272">
        <v>19425.033333333333</v>
      </c>
      <c r="H48" s="272">
        <v>19339.016666666666</v>
      </c>
      <c r="I48" s="272">
        <v>19251.533333333333</v>
      </c>
      <c r="J48" s="272">
        <v>19598.533333333333</v>
      </c>
      <c r="K48" s="272">
        <v>19686.016666666663</v>
      </c>
      <c r="L48" s="272">
        <v>19772.033333333333</v>
      </c>
      <c r="M48" s="273">
        <v>19600</v>
      </c>
      <c r="N48" s="273">
        <v>19426.5</v>
      </c>
      <c r="O48" s="273">
        <v>119200</v>
      </c>
      <c r="P48" s="274">
        <v>0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362.45</v>
      </c>
      <c r="F49" s="270">
        <v>362.91666666666669</v>
      </c>
      <c r="G49" s="272">
        <v>360.88333333333338</v>
      </c>
      <c r="H49" s="272">
        <v>359.31666666666672</v>
      </c>
      <c r="I49" s="272">
        <v>357.28333333333342</v>
      </c>
      <c r="J49" s="272">
        <v>364.48333333333335</v>
      </c>
      <c r="K49" s="272">
        <v>366.51666666666665</v>
      </c>
      <c r="L49" s="272">
        <v>368.08333333333331</v>
      </c>
      <c r="M49" s="273">
        <v>364.95</v>
      </c>
      <c r="N49" s="273">
        <v>361.35</v>
      </c>
      <c r="O49" s="273">
        <v>24042600</v>
      </c>
      <c r="P49" s="274">
        <v>-7.4811101967531984E-4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4555.6499999999996</v>
      </c>
      <c r="F50" s="270">
        <v>4570.8833333333332</v>
      </c>
      <c r="G50" s="272">
        <v>4532.7666666666664</v>
      </c>
      <c r="H50" s="272">
        <v>4509.8833333333332</v>
      </c>
      <c r="I50" s="272">
        <v>4471.7666666666664</v>
      </c>
      <c r="J50" s="272">
        <v>4593.7666666666664</v>
      </c>
      <c r="K50" s="272">
        <v>4631.8833333333332</v>
      </c>
      <c r="L50" s="272">
        <v>4654.7666666666664</v>
      </c>
      <c r="M50" s="273">
        <v>4609</v>
      </c>
      <c r="N50" s="273">
        <v>4548</v>
      </c>
      <c r="O50" s="273">
        <v>2096000</v>
      </c>
      <c r="P50" s="274">
        <v>1.9455252918287938E-2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586.9</v>
      </c>
      <c r="F51" s="270">
        <v>586.48333333333323</v>
      </c>
      <c r="G51" s="272">
        <v>580.41666666666652</v>
      </c>
      <c r="H51" s="272">
        <v>573.93333333333328</v>
      </c>
      <c r="I51" s="272">
        <v>567.86666666666656</v>
      </c>
      <c r="J51" s="272">
        <v>592.96666666666647</v>
      </c>
      <c r="K51" s="272">
        <v>599.0333333333333</v>
      </c>
      <c r="L51" s="272">
        <v>605.51666666666642</v>
      </c>
      <c r="M51" s="273">
        <v>592.54999999999995</v>
      </c>
      <c r="N51" s="273">
        <v>580</v>
      </c>
      <c r="O51" s="273">
        <v>8298000</v>
      </c>
      <c r="P51" s="274">
        <v>-1.0965435041716329E-2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389.7</v>
      </c>
      <c r="F52" s="270">
        <v>390.98333333333335</v>
      </c>
      <c r="G52" s="272">
        <v>387.76666666666671</v>
      </c>
      <c r="H52" s="272">
        <v>385.83333333333337</v>
      </c>
      <c r="I52" s="272">
        <v>382.61666666666673</v>
      </c>
      <c r="J52" s="272">
        <v>392.91666666666669</v>
      </c>
      <c r="K52" s="272">
        <v>396.13333333333338</v>
      </c>
      <c r="L52" s="272">
        <v>398.06666666666666</v>
      </c>
      <c r="M52" s="273">
        <v>394.2</v>
      </c>
      <c r="N52" s="273">
        <v>389.05</v>
      </c>
      <c r="O52" s="273">
        <v>47744100</v>
      </c>
      <c r="P52" s="274">
        <v>-3.493941955480417E-3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776.3</v>
      </c>
      <c r="F53" s="270">
        <v>778.80000000000007</v>
      </c>
      <c r="G53" s="272">
        <v>772.10000000000014</v>
      </c>
      <c r="H53" s="272">
        <v>767.90000000000009</v>
      </c>
      <c r="I53" s="272">
        <v>761.20000000000016</v>
      </c>
      <c r="J53" s="272">
        <v>783.00000000000011</v>
      </c>
      <c r="K53" s="272">
        <v>789.70000000000016</v>
      </c>
      <c r="L53" s="272">
        <v>793.90000000000009</v>
      </c>
      <c r="M53" s="273">
        <v>785.5</v>
      </c>
      <c r="N53" s="273">
        <v>774.6</v>
      </c>
      <c r="O53" s="273">
        <v>3666975</v>
      </c>
      <c r="P53" s="274">
        <v>2.8719912472647702E-2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284.14999999999998</v>
      </c>
      <c r="F54" s="270">
        <v>284.16666666666669</v>
      </c>
      <c r="G54" s="272">
        <v>280.53333333333336</v>
      </c>
      <c r="H54" s="272">
        <v>276.91666666666669</v>
      </c>
      <c r="I54" s="272">
        <v>273.28333333333336</v>
      </c>
      <c r="J54" s="272">
        <v>287.78333333333336</v>
      </c>
      <c r="K54" s="272">
        <v>291.41666666666669</v>
      </c>
      <c r="L54" s="272">
        <v>295.03333333333336</v>
      </c>
      <c r="M54" s="273">
        <v>287.8</v>
      </c>
      <c r="N54" s="273">
        <v>280.55</v>
      </c>
      <c r="O54" s="273">
        <v>15589500</v>
      </c>
      <c r="P54" s="274">
        <v>-1.2040939193257074E-2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1136.7</v>
      </c>
      <c r="F55" s="270">
        <v>1163.7666666666667</v>
      </c>
      <c r="G55" s="272">
        <v>1104.0333333333333</v>
      </c>
      <c r="H55" s="272">
        <v>1071.3666666666666</v>
      </c>
      <c r="I55" s="272">
        <v>1011.6333333333332</v>
      </c>
      <c r="J55" s="272">
        <v>1196.4333333333334</v>
      </c>
      <c r="K55" s="272">
        <v>1256.1666666666665</v>
      </c>
      <c r="L55" s="272">
        <v>1288.8333333333335</v>
      </c>
      <c r="M55" s="273">
        <v>1223.5</v>
      </c>
      <c r="N55" s="273">
        <v>1131.0999999999999</v>
      </c>
      <c r="O55" s="273">
        <v>14016875</v>
      </c>
      <c r="P55" s="274">
        <v>9.8501175548589337E-2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1212.75</v>
      </c>
      <c r="F56" s="270">
        <v>1216.1166666666668</v>
      </c>
      <c r="G56" s="272">
        <v>1208.4333333333336</v>
      </c>
      <c r="H56" s="272">
        <v>1204.1166666666668</v>
      </c>
      <c r="I56" s="272">
        <v>1196.4333333333336</v>
      </c>
      <c r="J56" s="272">
        <v>1220.4333333333336</v>
      </c>
      <c r="K56" s="272">
        <v>1228.116666666667</v>
      </c>
      <c r="L56" s="272">
        <v>1232.4333333333336</v>
      </c>
      <c r="M56" s="273">
        <v>1223.8</v>
      </c>
      <c r="N56" s="273">
        <v>1211.8</v>
      </c>
      <c r="O56" s="273">
        <v>8944000</v>
      </c>
      <c r="P56" s="274">
        <v>-1.30643054144288E-3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313.3</v>
      </c>
      <c r="F57" s="270">
        <v>313.66666666666669</v>
      </c>
      <c r="G57" s="272">
        <v>310.63333333333338</v>
      </c>
      <c r="H57" s="272">
        <v>307.9666666666667</v>
      </c>
      <c r="I57" s="272">
        <v>304.93333333333339</v>
      </c>
      <c r="J57" s="272">
        <v>316.33333333333337</v>
      </c>
      <c r="K57" s="272">
        <v>319.36666666666667</v>
      </c>
      <c r="L57" s="272">
        <v>322.03333333333336</v>
      </c>
      <c r="M57" s="273">
        <v>316.7</v>
      </c>
      <c r="N57" s="273">
        <v>311</v>
      </c>
      <c r="O57" s="273">
        <v>59037300</v>
      </c>
      <c r="P57" s="274">
        <v>-8.0798814480276624E-3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5112.5</v>
      </c>
      <c r="F58" s="270">
        <v>5123.8</v>
      </c>
      <c r="G58" s="272">
        <v>5077.6000000000004</v>
      </c>
      <c r="H58" s="272">
        <v>5042.7</v>
      </c>
      <c r="I58" s="272">
        <v>4996.5</v>
      </c>
      <c r="J58" s="272">
        <v>5158.7000000000007</v>
      </c>
      <c r="K58" s="272">
        <v>5204.8999999999996</v>
      </c>
      <c r="L58" s="272">
        <v>5239.8000000000011</v>
      </c>
      <c r="M58" s="273">
        <v>5170</v>
      </c>
      <c r="N58" s="273">
        <v>5088.8999999999996</v>
      </c>
      <c r="O58" s="273">
        <v>1099500</v>
      </c>
      <c r="P58" s="274">
        <v>-1.1863035858722027E-2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2089.85</v>
      </c>
      <c r="F59" s="270">
        <v>2097.8666666666663</v>
      </c>
      <c r="G59" s="272">
        <v>2074.7833333333328</v>
      </c>
      <c r="H59" s="272">
        <v>2059.7166666666667</v>
      </c>
      <c r="I59" s="272">
        <v>2036.6333333333332</v>
      </c>
      <c r="J59" s="272">
        <v>2112.9333333333325</v>
      </c>
      <c r="K59" s="272">
        <v>2136.0166666666655</v>
      </c>
      <c r="L59" s="272">
        <v>2151.0833333333321</v>
      </c>
      <c r="M59" s="273">
        <v>2120.9499999999998</v>
      </c>
      <c r="N59" s="273">
        <v>2082.8000000000002</v>
      </c>
      <c r="O59" s="273">
        <v>3266550</v>
      </c>
      <c r="P59" s="274">
        <v>-1.4154431182000634E-2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715.65</v>
      </c>
      <c r="F60" s="270">
        <v>713.2166666666667</v>
      </c>
      <c r="G60" s="272">
        <v>706.08333333333337</v>
      </c>
      <c r="H60" s="272">
        <v>696.51666666666665</v>
      </c>
      <c r="I60" s="272">
        <v>689.38333333333333</v>
      </c>
      <c r="J60" s="272">
        <v>722.78333333333342</v>
      </c>
      <c r="K60" s="272">
        <v>729.91666666666663</v>
      </c>
      <c r="L60" s="272">
        <v>739.48333333333346</v>
      </c>
      <c r="M60" s="273">
        <v>720.35</v>
      </c>
      <c r="N60" s="273">
        <v>703.65</v>
      </c>
      <c r="O60" s="273">
        <v>5951000</v>
      </c>
      <c r="P60" s="274">
        <v>1.5355741341068077E-2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1066.4000000000001</v>
      </c>
      <c r="F61" s="270">
        <v>1063.6333333333334</v>
      </c>
      <c r="G61" s="272">
        <v>1056.2666666666669</v>
      </c>
      <c r="H61" s="272">
        <v>1046.1333333333334</v>
      </c>
      <c r="I61" s="272">
        <v>1038.7666666666669</v>
      </c>
      <c r="J61" s="272">
        <v>1073.7666666666669</v>
      </c>
      <c r="K61" s="272">
        <v>1081.1333333333332</v>
      </c>
      <c r="L61" s="272">
        <v>1091.2666666666669</v>
      </c>
      <c r="M61" s="273">
        <v>1071</v>
      </c>
      <c r="N61" s="273">
        <v>1053.5</v>
      </c>
      <c r="O61" s="273">
        <v>1723400</v>
      </c>
      <c r="P61" s="274">
        <v>9.8441345365053324E-3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288.60000000000002</v>
      </c>
      <c r="F62" s="270">
        <v>288</v>
      </c>
      <c r="G62" s="272">
        <v>283.85000000000002</v>
      </c>
      <c r="H62" s="272">
        <v>279.10000000000002</v>
      </c>
      <c r="I62" s="272">
        <v>274.95000000000005</v>
      </c>
      <c r="J62" s="272">
        <v>292.75</v>
      </c>
      <c r="K62" s="272">
        <v>296.89999999999998</v>
      </c>
      <c r="L62" s="272">
        <v>301.64999999999998</v>
      </c>
      <c r="M62" s="273">
        <v>292.14999999999998</v>
      </c>
      <c r="N62" s="273">
        <v>283.25</v>
      </c>
      <c r="O62" s="273">
        <v>14353200</v>
      </c>
      <c r="P62" s="274">
        <v>8.8749317312943748E-2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139.44999999999999</v>
      </c>
      <c r="F63" s="270">
        <v>139.83333333333334</v>
      </c>
      <c r="G63" s="272">
        <v>138.76666666666668</v>
      </c>
      <c r="H63" s="272">
        <v>138.08333333333334</v>
      </c>
      <c r="I63" s="272">
        <v>137.01666666666668</v>
      </c>
      <c r="J63" s="272">
        <v>140.51666666666668</v>
      </c>
      <c r="K63" s="272">
        <v>141.58333333333334</v>
      </c>
      <c r="L63" s="272">
        <v>142.26666666666668</v>
      </c>
      <c r="M63" s="273">
        <v>140.9</v>
      </c>
      <c r="N63" s="273">
        <v>139.15</v>
      </c>
      <c r="O63" s="273">
        <v>34750000</v>
      </c>
      <c r="P63" s="274">
        <v>-1.3624751632131706E-2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1719.9</v>
      </c>
      <c r="F64" s="270">
        <v>1717.3833333333332</v>
      </c>
      <c r="G64" s="272">
        <v>1707.7666666666664</v>
      </c>
      <c r="H64" s="272">
        <v>1695.6333333333332</v>
      </c>
      <c r="I64" s="272">
        <v>1686.0166666666664</v>
      </c>
      <c r="J64" s="272">
        <v>1729.5166666666664</v>
      </c>
      <c r="K64" s="272">
        <v>1739.1333333333332</v>
      </c>
      <c r="L64" s="272">
        <v>1751.2666666666664</v>
      </c>
      <c r="M64" s="273">
        <v>1727</v>
      </c>
      <c r="N64" s="273">
        <v>1705.25</v>
      </c>
      <c r="O64" s="273">
        <v>3841200</v>
      </c>
      <c r="P64" s="274">
        <v>-5.9777967549103327E-3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534.9</v>
      </c>
      <c r="F65" s="270">
        <v>535.08333333333337</v>
      </c>
      <c r="G65" s="272">
        <v>531.31666666666672</v>
      </c>
      <c r="H65" s="272">
        <v>527.73333333333335</v>
      </c>
      <c r="I65" s="272">
        <v>523.9666666666667</v>
      </c>
      <c r="J65" s="272">
        <v>538.66666666666674</v>
      </c>
      <c r="K65" s="272">
        <v>542.43333333333339</v>
      </c>
      <c r="L65" s="272">
        <v>546.01666666666677</v>
      </c>
      <c r="M65" s="273">
        <v>538.85</v>
      </c>
      <c r="N65" s="273">
        <v>531.5</v>
      </c>
      <c r="O65" s="273">
        <v>22096250</v>
      </c>
      <c r="P65" s="274">
        <v>-5.4014516401282844E-3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2084.5500000000002</v>
      </c>
      <c r="F66" s="270">
        <v>2093.15</v>
      </c>
      <c r="G66" s="272">
        <v>2071.65</v>
      </c>
      <c r="H66" s="272">
        <v>2058.75</v>
      </c>
      <c r="I66" s="272">
        <v>2037.25</v>
      </c>
      <c r="J66" s="272">
        <v>2106.0500000000002</v>
      </c>
      <c r="K66" s="272">
        <v>2127.5500000000002</v>
      </c>
      <c r="L66" s="272">
        <v>2140.4500000000003</v>
      </c>
      <c r="M66" s="273">
        <v>2114.65</v>
      </c>
      <c r="N66" s="273">
        <v>2080.25</v>
      </c>
      <c r="O66" s="273">
        <v>2281250</v>
      </c>
      <c r="P66" s="274">
        <v>1.9765015921818382E-3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2027.5</v>
      </c>
      <c r="F67" s="270">
        <v>2021.6333333333332</v>
      </c>
      <c r="G67" s="272">
        <v>2005.8666666666663</v>
      </c>
      <c r="H67" s="272">
        <v>1984.2333333333331</v>
      </c>
      <c r="I67" s="272">
        <v>1968.4666666666662</v>
      </c>
      <c r="J67" s="272">
        <v>2043.2666666666664</v>
      </c>
      <c r="K67" s="272">
        <v>2059.0333333333333</v>
      </c>
      <c r="L67" s="272">
        <v>2080.6666666666665</v>
      </c>
      <c r="M67" s="273">
        <v>2037.4</v>
      </c>
      <c r="N67" s="273">
        <v>2000</v>
      </c>
      <c r="O67" s="273">
        <v>2352900</v>
      </c>
      <c r="P67" s="274">
        <v>-6.0828792295019645E-3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141.55000000000001</v>
      </c>
      <c r="F68" s="270">
        <v>139.88333333333333</v>
      </c>
      <c r="G68" s="272">
        <v>137.66666666666666</v>
      </c>
      <c r="H68" s="272">
        <v>133.78333333333333</v>
      </c>
      <c r="I68" s="272">
        <v>131.56666666666666</v>
      </c>
      <c r="J68" s="272">
        <v>143.76666666666665</v>
      </c>
      <c r="K68" s="272">
        <v>145.98333333333335</v>
      </c>
      <c r="L68" s="272">
        <v>149.86666666666665</v>
      </c>
      <c r="M68" s="273">
        <v>142.1</v>
      </c>
      <c r="N68" s="273">
        <v>136</v>
      </c>
      <c r="O68" s="273">
        <v>14628000</v>
      </c>
      <c r="P68" s="274">
        <v>3.8831917734284009E-2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3367.25</v>
      </c>
      <c r="F69" s="270">
        <v>3373.5</v>
      </c>
      <c r="G69" s="272">
        <v>3346</v>
      </c>
      <c r="H69" s="272">
        <v>3324.75</v>
      </c>
      <c r="I69" s="272">
        <v>3297.25</v>
      </c>
      <c r="J69" s="272">
        <v>3394.75</v>
      </c>
      <c r="K69" s="272">
        <v>3422.25</v>
      </c>
      <c r="L69" s="272">
        <v>3443.5</v>
      </c>
      <c r="M69" s="273">
        <v>3401</v>
      </c>
      <c r="N69" s="273">
        <v>3352.25</v>
      </c>
      <c r="O69" s="273">
        <v>2495000</v>
      </c>
      <c r="P69" s="274">
        <v>1.4475075221598764E-2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5306.05</v>
      </c>
      <c r="F70" s="270">
        <v>5322.9333333333334</v>
      </c>
      <c r="G70" s="272">
        <v>5235.3666666666668</v>
      </c>
      <c r="H70" s="272">
        <v>5164.6833333333334</v>
      </c>
      <c r="I70" s="272">
        <v>5077.1166666666668</v>
      </c>
      <c r="J70" s="272">
        <v>5393.6166666666668</v>
      </c>
      <c r="K70" s="272">
        <v>5481.1833333333343</v>
      </c>
      <c r="L70" s="272">
        <v>5551.8666666666668</v>
      </c>
      <c r="M70" s="273">
        <v>5410.5</v>
      </c>
      <c r="N70" s="273">
        <v>5252.25</v>
      </c>
      <c r="O70" s="273">
        <v>1059200</v>
      </c>
      <c r="P70" s="274">
        <v>-1.3872078949818453E-2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597.6</v>
      </c>
      <c r="F71" s="270">
        <v>593.53333333333342</v>
      </c>
      <c r="G71" s="272">
        <v>585.11666666666679</v>
      </c>
      <c r="H71" s="272">
        <v>572.63333333333333</v>
      </c>
      <c r="I71" s="272">
        <v>564.2166666666667</v>
      </c>
      <c r="J71" s="272">
        <v>606.01666666666688</v>
      </c>
      <c r="K71" s="272">
        <v>614.43333333333362</v>
      </c>
      <c r="L71" s="272">
        <v>626.91666666666697</v>
      </c>
      <c r="M71" s="273">
        <v>601.95000000000005</v>
      </c>
      <c r="N71" s="273">
        <v>581.04999999999995</v>
      </c>
      <c r="O71" s="273">
        <v>38390550</v>
      </c>
      <c r="P71" s="274">
        <v>5.6006898742794901E-2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5294.7</v>
      </c>
      <c r="F72" s="270">
        <v>5323.8833333333341</v>
      </c>
      <c r="G72" s="272">
        <v>5251.2666666666682</v>
      </c>
      <c r="H72" s="272">
        <v>5207.8333333333339</v>
      </c>
      <c r="I72" s="272">
        <v>5135.2166666666681</v>
      </c>
      <c r="J72" s="272">
        <v>5367.3166666666684</v>
      </c>
      <c r="K72" s="272">
        <v>5439.9333333333352</v>
      </c>
      <c r="L72" s="272">
        <v>5483.3666666666686</v>
      </c>
      <c r="M72" s="273">
        <v>5396.5</v>
      </c>
      <c r="N72" s="273">
        <v>5280.45</v>
      </c>
      <c r="O72" s="273">
        <v>3205500</v>
      </c>
      <c r="P72" s="274">
        <v>7.0283806343906505E-2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3437.3</v>
      </c>
      <c r="F73" s="270">
        <v>3424.2166666666672</v>
      </c>
      <c r="G73" s="272">
        <v>3379.5333333333342</v>
      </c>
      <c r="H73" s="272">
        <v>3321.7666666666669</v>
      </c>
      <c r="I73" s="272">
        <v>3277.0833333333339</v>
      </c>
      <c r="J73" s="272">
        <v>3481.9833333333345</v>
      </c>
      <c r="K73" s="272">
        <v>3526.666666666667</v>
      </c>
      <c r="L73" s="272">
        <v>3584.4333333333348</v>
      </c>
      <c r="M73" s="273">
        <v>3468.9</v>
      </c>
      <c r="N73" s="273">
        <v>3366.45</v>
      </c>
      <c r="O73" s="273">
        <v>2839200</v>
      </c>
      <c r="P73" s="274">
        <v>-4.4241531664212075E-2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3091</v>
      </c>
      <c r="F74" s="270">
        <v>3076.7166666666667</v>
      </c>
      <c r="G74" s="272">
        <v>3040.4833333333336</v>
      </c>
      <c r="H74" s="272">
        <v>2989.9666666666667</v>
      </c>
      <c r="I74" s="272">
        <v>2953.7333333333336</v>
      </c>
      <c r="J74" s="272">
        <v>3127.2333333333336</v>
      </c>
      <c r="K74" s="272">
        <v>3163.4666666666662</v>
      </c>
      <c r="L74" s="272">
        <v>3213.9833333333336</v>
      </c>
      <c r="M74" s="273">
        <v>3112.95</v>
      </c>
      <c r="N74" s="273">
        <v>3026.2</v>
      </c>
      <c r="O74" s="273">
        <v>1943150</v>
      </c>
      <c r="P74" s="274">
        <v>6.9957601453664447E-2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257.5</v>
      </c>
      <c r="F75" s="270">
        <v>258.08333333333331</v>
      </c>
      <c r="G75" s="272">
        <v>256.41666666666663</v>
      </c>
      <c r="H75" s="272">
        <v>255.33333333333331</v>
      </c>
      <c r="I75" s="272">
        <v>253.66666666666663</v>
      </c>
      <c r="J75" s="272">
        <v>259.16666666666663</v>
      </c>
      <c r="K75" s="272">
        <v>260.83333333333326</v>
      </c>
      <c r="L75" s="272">
        <v>261.91666666666663</v>
      </c>
      <c r="M75" s="273">
        <v>259.75</v>
      </c>
      <c r="N75" s="273">
        <v>257</v>
      </c>
      <c r="O75" s="273">
        <v>16675200</v>
      </c>
      <c r="P75" s="274">
        <v>-8.5616438356164379E-3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143.85</v>
      </c>
      <c r="F76" s="270">
        <v>143.54999999999998</v>
      </c>
      <c r="G76" s="272">
        <v>142.79999999999995</v>
      </c>
      <c r="H76" s="272">
        <v>141.74999999999997</v>
      </c>
      <c r="I76" s="272">
        <v>140.99999999999994</v>
      </c>
      <c r="J76" s="272">
        <v>144.59999999999997</v>
      </c>
      <c r="K76" s="272">
        <v>145.35000000000002</v>
      </c>
      <c r="L76" s="272">
        <v>146.39999999999998</v>
      </c>
      <c r="M76" s="273">
        <v>144.30000000000001</v>
      </c>
      <c r="N76" s="273">
        <v>142.5</v>
      </c>
      <c r="O76" s="273">
        <v>102210000</v>
      </c>
      <c r="P76" s="274">
        <v>-3.0495612995020155E-2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124.05</v>
      </c>
      <c r="F77" s="270">
        <v>123.39999999999999</v>
      </c>
      <c r="G77" s="272">
        <v>122.24999999999999</v>
      </c>
      <c r="H77" s="272">
        <v>120.44999999999999</v>
      </c>
      <c r="I77" s="272">
        <v>119.29999999999998</v>
      </c>
      <c r="J77" s="272">
        <v>125.19999999999999</v>
      </c>
      <c r="K77" s="272">
        <v>126.35</v>
      </c>
      <c r="L77" s="272">
        <v>128.14999999999998</v>
      </c>
      <c r="M77" s="273">
        <v>124.55</v>
      </c>
      <c r="N77" s="273">
        <v>121.6</v>
      </c>
      <c r="O77" s="273">
        <v>147671850</v>
      </c>
      <c r="P77" s="274">
        <v>-2.9320662797341593E-2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751.25</v>
      </c>
      <c r="F78" s="270">
        <v>754.75</v>
      </c>
      <c r="G78" s="272">
        <v>746.4</v>
      </c>
      <c r="H78" s="272">
        <v>741.55</v>
      </c>
      <c r="I78" s="272">
        <v>733.19999999999993</v>
      </c>
      <c r="J78" s="272">
        <v>759.6</v>
      </c>
      <c r="K78" s="272">
        <v>767.94999999999993</v>
      </c>
      <c r="L78" s="272">
        <v>772.80000000000007</v>
      </c>
      <c r="M78" s="273">
        <v>763.1</v>
      </c>
      <c r="N78" s="273">
        <v>749.9</v>
      </c>
      <c r="O78" s="273">
        <v>8902275</v>
      </c>
      <c r="P78" s="274">
        <v>2.4359723033286061E-2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56.2</v>
      </c>
      <c r="F79" s="270">
        <v>56.483333333333327</v>
      </c>
      <c r="G79" s="272">
        <v>55.716666666666654</v>
      </c>
      <c r="H79" s="272">
        <v>55.233333333333327</v>
      </c>
      <c r="I79" s="272">
        <v>54.466666666666654</v>
      </c>
      <c r="J79" s="272">
        <v>56.966666666666654</v>
      </c>
      <c r="K79" s="272">
        <v>57.73333333333332</v>
      </c>
      <c r="L79" s="272">
        <v>58.216666666666654</v>
      </c>
      <c r="M79" s="273">
        <v>57.25</v>
      </c>
      <c r="N79" s="273">
        <v>56</v>
      </c>
      <c r="O79" s="273">
        <v>130646250</v>
      </c>
      <c r="P79" s="274">
        <v>-3.8600102933607824E-3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695.3</v>
      </c>
      <c r="F80" s="270">
        <v>698.18333333333328</v>
      </c>
      <c r="G80" s="272">
        <v>690.46666666666658</v>
      </c>
      <c r="H80" s="272">
        <v>685.63333333333333</v>
      </c>
      <c r="I80" s="272">
        <v>677.91666666666663</v>
      </c>
      <c r="J80" s="272">
        <v>703.01666666666654</v>
      </c>
      <c r="K80" s="272">
        <v>710.73333333333323</v>
      </c>
      <c r="L80" s="272">
        <v>715.56666666666649</v>
      </c>
      <c r="M80" s="273">
        <v>705.9</v>
      </c>
      <c r="N80" s="273">
        <v>693.35</v>
      </c>
      <c r="O80" s="273">
        <v>10955100</v>
      </c>
      <c r="P80" s="274">
        <v>-1.9774339886006746E-2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1021</v>
      </c>
      <c r="F81" s="270">
        <v>1009.65</v>
      </c>
      <c r="G81" s="272">
        <v>995.09999999999991</v>
      </c>
      <c r="H81" s="272">
        <v>969.19999999999993</v>
      </c>
      <c r="I81" s="272">
        <v>954.64999999999986</v>
      </c>
      <c r="J81" s="272">
        <v>1035.55</v>
      </c>
      <c r="K81" s="272">
        <v>1050.0999999999999</v>
      </c>
      <c r="L81" s="272">
        <v>1076</v>
      </c>
      <c r="M81" s="273">
        <v>1024.2</v>
      </c>
      <c r="N81" s="273">
        <v>983.75</v>
      </c>
      <c r="O81" s="273">
        <v>8451500</v>
      </c>
      <c r="P81" s="274">
        <v>2.9073217040465173E-3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1794.35</v>
      </c>
      <c r="F82" s="270">
        <v>1774.1166666666668</v>
      </c>
      <c r="G82" s="272">
        <v>1733.2333333333336</v>
      </c>
      <c r="H82" s="272">
        <v>1672.1166666666668</v>
      </c>
      <c r="I82" s="272">
        <v>1631.2333333333336</v>
      </c>
      <c r="J82" s="272">
        <v>1835.2333333333336</v>
      </c>
      <c r="K82" s="272">
        <v>1876.1166666666668</v>
      </c>
      <c r="L82" s="272">
        <v>1937.2333333333336</v>
      </c>
      <c r="M82" s="273">
        <v>1815</v>
      </c>
      <c r="N82" s="273">
        <v>1713</v>
      </c>
      <c r="O82" s="273">
        <v>3951525</v>
      </c>
      <c r="P82" s="274">
        <v>0.11380372205114474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353.95</v>
      </c>
      <c r="F83" s="270">
        <v>351.29999999999995</v>
      </c>
      <c r="G83" s="272">
        <v>347.19999999999993</v>
      </c>
      <c r="H83" s="272">
        <v>340.45</v>
      </c>
      <c r="I83" s="272">
        <v>336.34999999999997</v>
      </c>
      <c r="J83" s="272">
        <v>358.0499999999999</v>
      </c>
      <c r="K83" s="272">
        <v>362.14999999999992</v>
      </c>
      <c r="L83" s="272">
        <v>368.89999999999986</v>
      </c>
      <c r="M83" s="273">
        <v>355.4</v>
      </c>
      <c r="N83" s="273">
        <v>344.55</v>
      </c>
      <c r="O83" s="273">
        <v>9058000</v>
      </c>
      <c r="P83" s="274">
        <v>4.0670955882352942E-2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1902.2</v>
      </c>
      <c r="F84" s="270">
        <v>1908</v>
      </c>
      <c r="G84" s="272">
        <v>1893.2</v>
      </c>
      <c r="H84" s="272">
        <v>1884.2</v>
      </c>
      <c r="I84" s="272">
        <v>1869.4</v>
      </c>
      <c r="J84" s="272">
        <v>1917</v>
      </c>
      <c r="K84" s="272">
        <v>1931.8000000000002</v>
      </c>
      <c r="L84" s="272">
        <v>1940.8</v>
      </c>
      <c r="M84" s="273">
        <v>1922.8</v>
      </c>
      <c r="N84" s="273">
        <v>1899</v>
      </c>
      <c r="O84" s="273">
        <v>9357500</v>
      </c>
      <c r="P84" s="274">
        <v>-2.1263910969793322E-2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420.5</v>
      </c>
      <c r="F85" s="270">
        <v>420.23333333333329</v>
      </c>
      <c r="G85" s="272">
        <v>415.91666666666657</v>
      </c>
      <c r="H85" s="272">
        <v>411.33333333333326</v>
      </c>
      <c r="I85" s="272">
        <v>407.01666666666654</v>
      </c>
      <c r="J85" s="272">
        <v>424.81666666666661</v>
      </c>
      <c r="K85" s="272">
        <v>429.13333333333333</v>
      </c>
      <c r="L85" s="272">
        <v>433.71666666666664</v>
      </c>
      <c r="M85" s="273">
        <v>424.55</v>
      </c>
      <c r="N85" s="273">
        <v>415.65</v>
      </c>
      <c r="O85" s="273">
        <v>8508750</v>
      </c>
      <c r="P85" s="274">
        <v>-6.5485996705107088E-2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1903.15</v>
      </c>
      <c r="F86" s="270">
        <v>1889.7833333333335</v>
      </c>
      <c r="G86" s="272">
        <v>1873.666666666667</v>
      </c>
      <c r="H86" s="272">
        <v>1844.1833333333334</v>
      </c>
      <c r="I86" s="272">
        <v>1828.0666666666668</v>
      </c>
      <c r="J86" s="272">
        <v>1919.2666666666671</v>
      </c>
      <c r="K86" s="272">
        <v>1935.3833333333334</v>
      </c>
      <c r="L86" s="272">
        <v>1964.8666666666672</v>
      </c>
      <c r="M86" s="273">
        <v>1905.9</v>
      </c>
      <c r="N86" s="273">
        <v>1860.3</v>
      </c>
      <c r="O86" s="273">
        <v>8003700</v>
      </c>
      <c r="P86" s="274">
        <v>-1.8757585788370296E-2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1274.95</v>
      </c>
      <c r="F87" s="270">
        <v>1276.4666666666667</v>
      </c>
      <c r="G87" s="272">
        <v>1270.0833333333335</v>
      </c>
      <c r="H87" s="272">
        <v>1265.2166666666667</v>
      </c>
      <c r="I87" s="272">
        <v>1258.8333333333335</v>
      </c>
      <c r="J87" s="272">
        <v>1281.3333333333335</v>
      </c>
      <c r="K87" s="272">
        <v>1287.7166666666667</v>
      </c>
      <c r="L87" s="272">
        <v>1292.5833333333335</v>
      </c>
      <c r="M87" s="273">
        <v>1282.8499999999999</v>
      </c>
      <c r="N87" s="273">
        <v>1271.5999999999999</v>
      </c>
      <c r="O87" s="273">
        <v>5830500</v>
      </c>
      <c r="P87" s="274">
        <v>1.6120599512025095E-2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1271.9000000000001</v>
      </c>
      <c r="F88" s="270">
        <v>1276.2166666666669</v>
      </c>
      <c r="G88" s="272">
        <v>1265.2333333333338</v>
      </c>
      <c r="H88" s="272">
        <v>1258.5666666666668</v>
      </c>
      <c r="I88" s="272">
        <v>1247.5833333333337</v>
      </c>
      <c r="J88" s="272">
        <v>1282.8833333333339</v>
      </c>
      <c r="K88" s="272">
        <v>1293.866666666667</v>
      </c>
      <c r="L88" s="272">
        <v>1300.533333333334</v>
      </c>
      <c r="M88" s="273">
        <v>1287.2</v>
      </c>
      <c r="N88" s="273">
        <v>1269.55</v>
      </c>
      <c r="O88" s="273">
        <v>11389700</v>
      </c>
      <c r="P88" s="274">
        <v>1.1815185622784653E-2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2761.9</v>
      </c>
      <c r="F89" s="270">
        <v>2750.9499999999994</v>
      </c>
      <c r="G89" s="272">
        <v>2726.8999999999987</v>
      </c>
      <c r="H89" s="272">
        <v>2691.8999999999992</v>
      </c>
      <c r="I89" s="272">
        <v>2667.8499999999985</v>
      </c>
      <c r="J89" s="272">
        <v>2785.9499999999989</v>
      </c>
      <c r="K89" s="272">
        <v>2809.9999999999991</v>
      </c>
      <c r="L89" s="272">
        <v>2844.9999999999991</v>
      </c>
      <c r="M89" s="273">
        <v>2775</v>
      </c>
      <c r="N89" s="273">
        <v>2715.95</v>
      </c>
      <c r="O89" s="273">
        <v>3276300</v>
      </c>
      <c r="P89" s="274">
        <v>-2.4910714285714286E-2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1490.55</v>
      </c>
      <c r="F90" s="270">
        <v>1492.5</v>
      </c>
      <c r="G90" s="272">
        <v>1486.6</v>
      </c>
      <c r="H90" s="272">
        <v>1482.6499999999999</v>
      </c>
      <c r="I90" s="272">
        <v>1476.7499999999998</v>
      </c>
      <c r="J90" s="272">
        <v>1496.45</v>
      </c>
      <c r="K90" s="272">
        <v>1502.3500000000001</v>
      </c>
      <c r="L90" s="272">
        <v>1506.3000000000002</v>
      </c>
      <c r="M90" s="273">
        <v>1498.4</v>
      </c>
      <c r="N90" s="273">
        <v>1488.55</v>
      </c>
      <c r="O90" s="273">
        <v>158370300</v>
      </c>
      <c r="P90" s="274">
        <v>-5.1685657230118639E-3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624.45000000000005</v>
      </c>
      <c r="F91" s="270">
        <v>625.61666666666667</v>
      </c>
      <c r="G91" s="272">
        <v>622.38333333333333</v>
      </c>
      <c r="H91" s="272">
        <v>620.31666666666661</v>
      </c>
      <c r="I91" s="272">
        <v>617.08333333333326</v>
      </c>
      <c r="J91" s="272">
        <v>627.68333333333339</v>
      </c>
      <c r="K91" s="272">
        <v>630.91666666666674</v>
      </c>
      <c r="L91" s="272">
        <v>632.98333333333346</v>
      </c>
      <c r="M91" s="273">
        <v>628.85</v>
      </c>
      <c r="N91" s="273">
        <v>623.54999999999995</v>
      </c>
      <c r="O91" s="273">
        <v>14126200</v>
      </c>
      <c r="P91" s="274">
        <v>-9.3356153726466468E-4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3108.65</v>
      </c>
      <c r="F92" s="270">
        <v>3105.5666666666671</v>
      </c>
      <c r="G92" s="272">
        <v>3085.8833333333341</v>
      </c>
      <c r="H92" s="272">
        <v>3063.1166666666672</v>
      </c>
      <c r="I92" s="272">
        <v>3043.4333333333343</v>
      </c>
      <c r="J92" s="272">
        <v>3128.3333333333339</v>
      </c>
      <c r="K92" s="272">
        <v>3148.0166666666673</v>
      </c>
      <c r="L92" s="272">
        <v>3170.7833333333338</v>
      </c>
      <c r="M92" s="273">
        <v>3125.25</v>
      </c>
      <c r="N92" s="273">
        <v>3082.8</v>
      </c>
      <c r="O92" s="273">
        <v>3396300</v>
      </c>
      <c r="P92" s="274">
        <v>-9.6055573299265409E-2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477.95</v>
      </c>
      <c r="F93" s="270">
        <v>479.38333333333338</v>
      </c>
      <c r="G93" s="272">
        <v>475.31666666666678</v>
      </c>
      <c r="H93" s="272">
        <v>472.68333333333339</v>
      </c>
      <c r="I93" s="272">
        <v>468.61666666666679</v>
      </c>
      <c r="J93" s="272">
        <v>482.01666666666677</v>
      </c>
      <c r="K93" s="272">
        <v>486.08333333333337</v>
      </c>
      <c r="L93" s="272">
        <v>488.71666666666675</v>
      </c>
      <c r="M93" s="273">
        <v>483.45</v>
      </c>
      <c r="N93" s="273">
        <v>476.75</v>
      </c>
      <c r="O93" s="273">
        <v>30872800</v>
      </c>
      <c r="P93" s="274">
        <v>-8.7206688842938057E-3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146.19999999999999</v>
      </c>
      <c r="F94" s="270">
        <v>146.65</v>
      </c>
      <c r="G94" s="272">
        <v>145.05000000000001</v>
      </c>
      <c r="H94" s="272">
        <v>143.9</v>
      </c>
      <c r="I94" s="272">
        <v>142.30000000000001</v>
      </c>
      <c r="J94" s="272">
        <v>147.80000000000001</v>
      </c>
      <c r="K94" s="272">
        <v>149.39999999999998</v>
      </c>
      <c r="L94" s="272">
        <v>150.55000000000001</v>
      </c>
      <c r="M94" s="273">
        <v>148.25</v>
      </c>
      <c r="N94" s="273">
        <v>145.5</v>
      </c>
      <c r="O94" s="273">
        <v>32870600</v>
      </c>
      <c r="P94" s="274">
        <v>2.2624434389140274E-3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258.64999999999998</v>
      </c>
      <c r="F95" s="270">
        <v>258.9666666666667</v>
      </c>
      <c r="G95" s="272">
        <v>256.38333333333338</v>
      </c>
      <c r="H95" s="272">
        <v>254.11666666666667</v>
      </c>
      <c r="I95" s="272">
        <v>251.53333333333336</v>
      </c>
      <c r="J95" s="272">
        <v>261.23333333333341</v>
      </c>
      <c r="K95" s="272">
        <v>263.81666666666666</v>
      </c>
      <c r="L95" s="272">
        <v>266.08333333333343</v>
      </c>
      <c r="M95" s="273">
        <v>261.55</v>
      </c>
      <c r="N95" s="273">
        <v>256.7</v>
      </c>
      <c r="O95" s="273">
        <v>50932800</v>
      </c>
      <c r="P95" s="274">
        <v>1.2207419988323337E-3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2514.6</v>
      </c>
      <c r="F96" s="270">
        <v>2508.7000000000003</v>
      </c>
      <c r="G96" s="272">
        <v>2499.5500000000006</v>
      </c>
      <c r="H96" s="272">
        <v>2484.5000000000005</v>
      </c>
      <c r="I96" s="272">
        <v>2475.3500000000008</v>
      </c>
      <c r="J96" s="272">
        <v>2523.7500000000005</v>
      </c>
      <c r="K96" s="272">
        <v>2532.9</v>
      </c>
      <c r="L96" s="272">
        <v>2547.9500000000003</v>
      </c>
      <c r="M96" s="273">
        <v>2517.85</v>
      </c>
      <c r="N96" s="273">
        <v>2493.65</v>
      </c>
      <c r="O96" s="273">
        <v>7379100</v>
      </c>
      <c r="P96" s="274">
        <v>-5.0052137643378521E-2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166.25</v>
      </c>
      <c r="F97" s="270">
        <v>167.18333333333331</v>
      </c>
      <c r="G97" s="272">
        <v>164.66666666666663</v>
      </c>
      <c r="H97" s="272">
        <v>163.08333333333331</v>
      </c>
      <c r="I97" s="272">
        <v>160.56666666666663</v>
      </c>
      <c r="J97" s="272">
        <v>168.76666666666662</v>
      </c>
      <c r="K97" s="272">
        <v>171.28333333333333</v>
      </c>
      <c r="L97" s="272">
        <v>172.86666666666662</v>
      </c>
      <c r="M97" s="273">
        <v>169.7</v>
      </c>
      <c r="N97" s="273">
        <v>165.6</v>
      </c>
      <c r="O97" s="273">
        <v>56956800</v>
      </c>
      <c r="P97" s="274">
        <v>8.579427436105843E-3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936.65</v>
      </c>
      <c r="F98" s="270">
        <v>934.21666666666658</v>
      </c>
      <c r="G98" s="272">
        <v>930.98333333333312</v>
      </c>
      <c r="H98" s="272">
        <v>925.31666666666649</v>
      </c>
      <c r="I98" s="272">
        <v>922.08333333333303</v>
      </c>
      <c r="J98" s="272">
        <v>939.88333333333321</v>
      </c>
      <c r="K98" s="272">
        <v>943.11666666666656</v>
      </c>
      <c r="L98" s="272">
        <v>948.7833333333333</v>
      </c>
      <c r="M98" s="273">
        <v>937.45</v>
      </c>
      <c r="N98" s="273">
        <v>928.55</v>
      </c>
      <c r="O98" s="273">
        <v>89144300</v>
      </c>
      <c r="P98" s="274">
        <v>-8.555991529646239E-3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1367.15</v>
      </c>
      <c r="F99" s="270">
        <v>1370.2833333333335</v>
      </c>
      <c r="G99" s="272">
        <v>1361.616666666667</v>
      </c>
      <c r="H99" s="272">
        <v>1356.0833333333335</v>
      </c>
      <c r="I99" s="272">
        <v>1347.416666666667</v>
      </c>
      <c r="J99" s="272">
        <v>1375.8166666666671</v>
      </c>
      <c r="K99" s="272">
        <v>1384.4833333333336</v>
      </c>
      <c r="L99" s="272">
        <v>1390.0166666666671</v>
      </c>
      <c r="M99" s="273">
        <v>1378.95</v>
      </c>
      <c r="N99" s="273">
        <v>1364.75</v>
      </c>
      <c r="O99" s="273">
        <v>2986500</v>
      </c>
      <c r="P99" s="274">
        <v>-4.4999999999999997E-3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523.45000000000005</v>
      </c>
      <c r="F100" s="270">
        <v>525.18333333333339</v>
      </c>
      <c r="G100" s="272">
        <v>521.11666666666679</v>
      </c>
      <c r="H100" s="272">
        <v>518.78333333333342</v>
      </c>
      <c r="I100" s="272">
        <v>514.71666666666681</v>
      </c>
      <c r="J100" s="272">
        <v>527.51666666666677</v>
      </c>
      <c r="K100" s="272">
        <v>531.58333333333337</v>
      </c>
      <c r="L100" s="272">
        <v>533.91666666666674</v>
      </c>
      <c r="M100" s="273">
        <v>529.25</v>
      </c>
      <c r="N100" s="273">
        <v>522.85</v>
      </c>
      <c r="O100" s="273">
        <v>9504000</v>
      </c>
      <c r="P100" s="274">
        <v>1.0043041606886656E-2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13.85</v>
      </c>
      <c r="F101" s="270">
        <v>13.933333333333332</v>
      </c>
      <c r="G101" s="272">
        <v>13.416666666666664</v>
      </c>
      <c r="H101" s="272">
        <v>12.983333333333333</v>
      </c>
      <c r="I101" s="272">
        <v>12.466666666666665</v>
      </c>
      <c r="J101" s="272">
        <v>14.366666666666664</v>
      </c>
      <c r="K101" s="272">
        <v>14.883333333333333</v>
      </c>
      <c r="L101" s="272">
        <v>15.316666666666663</v>
      </c>
      <c r="M101" s="273">
        <v>14.45</v>
      </c>
      <c r="N101" s="273">
        <v>13.5</v>
      </c>
      <c r="O101" s="273">
        <v>1680320000</v>
      </c>
      <c r="P101" s="274">
        <v>-1.7172804267465258E-2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114.25</v>
      </c>
      <c r="F102" s="270">
        <v>114.43333333333334</v>
      </c>
      <c r="G102" s="272">
        <v>113.11666666666667</v>
      </c>
      <c r="H102" s="272">
        <v>111.98333333333333</v>
      </c>
      <c r="I102" s="272">
        <v>110.66666666666667</v>
      </c>
      <c r="J102" s="272">
        <v>115.56666666666668</v>
      </c>
      <c r="K102" s="272">
        <v>116.88333333333334</v>
      </c>
      <c r="L102" s="272">
        <v>118.01666666666668</v>
      </c>
      <c r="M102" s="273">
        <v>115.75</v>
      </c>
      <c r="N102" s="273">
        <v>113.3</v>
      </c>
      <c r="O102" s="273">
        <v>91565000</v>
      </c>
      <c r="P102" s="274">
        <v>6.9060128429655573E-2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82.9</v>
      </c>
      <c r="F103" s="270">
        <v>82.966666666666669</v>
      </c>
      <c r="G103" s="272">
        <v>82.433333333333337</v>
      </c>
      <c r="H103" s="272">
        <v>81.966666666666669</v>
      </c>
      <c r="I103" s="272">
        <v>81.433333333333337</v>
      </c>
      <c r="J103" s="272">
        <v>83.433333333333337</v>
      </c>
      <c r="K103" s="272">
        <v>83.966666666666669</v>
      </c>
      <c r="L103" s="272">
        <v>84.433333333333337</v>
      </c>
      <c r="M103" s="273">
        <v>83.5</v>
      </c>
      <c r="N103" s="273">
        <v>82.5</v>
      </c>
      <c r="O103" s="273">
        <v>252810000</v>
      </c>
      <c r="P103" s="274">
        <v>1.3926906301699503E-2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128.4</v>
      </c>
      <c r="F104" s="270">
        <v>128.9</v>
      </c>
      <c r="G104" s="272">
        <v>127.5</v>
      </c>
      <c r="H104" s="272">
        <v>126.6</v>
      </c>
      <c r="I104" s="272">
        <v>125.19999999999999</v>
      </c>
      <c r="J104" s="272">
        <v>129.80000000000001</v>
      </c>
      <c r="K104" s="272">
        <v>131.20000000000005</v>
      </c>
      <c r="L104" s="272">
        <v>132.10000000000002</v>
      </c>
      <c r="M104" s="273">
        <v>130.30000000000001</v>
      </c>
      <c r="N104" s="273">
        <v>128</v>
      </c>
      <c r="O104" s="273">
        <v>50760000</v>
      </c>
      <c r="P104" s="274">
        <v>7.9678308139101948E-3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397.8</v>
      </c>
      <c r="F105" s="270">
        <v>395.75</v>
      </c>
      <c r="G105" s="272">
        <v>392.5</v>
      </c>
      <c r="H105" s="272">
        <v>387.2</v>
      </c>
      <c r="I105" s="272">
        <v>383.95</v>
      </c>
      <c r="J105" s="272">
        <v>401.05</v>
      </c>
      <c r="K105" s="272">
        <v>404.3</v>
      </c>
      <c r="L105" s="272">
        <v>409.6</v>
      </c>
      <c r="M105" s="273">
        <v>399</v>
      </c>
      <c r="N105" s="273">
        <v>390.45</v>
      </c>
      <c r="O105" s="273">
        <v>16878125</v>
      </c>
      <c r="P105" s="274">
        <v>-5.1977139326536914E-2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394</v>
      </c>
      <c r="F106" s="270">
        <v>392.95</v>
      </c>
      <c r="G106" s="272">
        <v>391.25</v>
      </c>
      <c r="H106" s="272">
        <v>388.5</v>
      </c>
      <c r="I106" s="272">
        <v>386.8</v>
      </c>
      <c r="J106" s="272">
        <v>395.7</v>
      </c>
      <c r="K106" s="272">
        <v>397.39999999999992</v>
      </c>
      <c r="L106" s="272">
        <v>400.15</v>
      </c>
      <c r="M106" s="273">
        <v>394.65</v>
      </c>
      <c r="N106" s="273">
        <v>390.2</v>
      </c>
      <c r="O106" s="273">
        <v>22314000</v>
      </c>
      <c r="P106" s="274">
        <v>-2.7712418300653595E-2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208.65</v>
      </c>
      <c r="F107" s="270">
        <v>209.26666666666665</v>
      </c>
      <c r="G107" s="272">
        <v>206.2833333333333</v>
      </c>
      <c r="H107" s="272">
        <v>203.91666666666666</v>
      </c>
      <c r="I107" s="272">
        <v>200.93333333333331</v>
      </c>
      <c r="J107" s="272">
        <v>211.6333333333333</v>
      </c>
      <c r="K107" s="272">
        <v>214.61666666666665</v>
      </c>
      <c r="L107" s="272">
        <v>216.98333333333329</v>
      </c>
      <c r="M107" s="273">
        <v>212.25</v>
      </c>
      <c r="N107" s="273">
        <v>206.9</v>
      </c>
      <c r="O107" s="273">
        <v>22869400</v>
      </c>
      <c r="P107" s="274">
        <v>-2.2315893875526904E-2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2604.5</v>
      </c>
      <c r="F108" s="270">
        <v>2591.25</v>
      </c>
      <c r="G108" s="272">
        <v>2561.35</v>
      </c>
      <c r="H108" s="272">
        <v>2518.1999999999998</v>
      </c>
      <c r="I108" s="272">
        <v>2488.2999999999997</v>
      </c>
      <c r="J108" s="272">
        <v>2634.4</v>
      </c>
      <c r="K108" s="272">
        <v>2664.2999999999997</v>
      </c>
      <c r="L108" s="272">
        <v>2707.4500000000003</v>
      </c>
      <c r="M108" s="273">
        <v>2621.15</v>
      </c>
      <c r="N108" s="273">
        <v>2548.1</v>
      </c>
      <c r="O108" s="273">
        <v>754500</v>
      </c>
      <c r="P108" s="274">
        <v>2.3913909924272616E-3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2524.6999999999998</v>
      </c>
      <c r="F109" s="270">
        <v>2521.5166666666664</v>
      </c>
      <c r="G109" s="272">
        <v>2485.0333333333328</v>
      </c>
      <c r="H109" s="272">
        <v>2445.3666666666663</v>
      </c>
      <c r="I109" s="272">
        <v>2408.8833333333328</v>
      </c>
      <c r="J109" s="272">
        <v>2561.1833333333329</v>
      </c>
      <c r="K109" s="272">
        <v>2597.6666666666665</v>
      </c>
      <c r="L109" s="272">
        <v>2637.333333333333</v>
      </c>
      <c r="M109" s="273">
        <v>2558</v>
      </c>
      <c r="N109" s="273">
        <v>2481.85</v>
      </c>
      <c r="O109" s="273">
        <v>6533400</v>
      </c>
      <c r="P109" s="274">
        <v>5.6671518680252303E-2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1458.75</v>
      </c>
      <c r="F110" s="270">
        <v>1466.7166666666665</v>
      </c>
      <c r="G110" s="272">
        <v>1449.4333333333329</v>
      </c>
      <c r="H110" s="272">
        <v>1440.1166666666666</v>
      </c>
      <c r="I110" s="272">
        <v>1422.833333333333</v>
      </c>
      <c r="J110" s="272">
        <v>1476.0333333333328</v>
      </c>
      <c r="K110" s="272">
        <v>1493.3166666666662</v>
      </c>
      <c r="L110" s="272">
        <v>1502.6333333333328</v>
      </c>
      <c r="M110" s="273">
        <v>1484</v>
      </c>
      <c r="N110" s="273">
        <v>1457.4</v>
      </c>
      <c r="O110" s="273">
        <v>25758500</v>
      </c>
      <c r="P110" s="274">
        <v>3.1867163401834715E-2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188.95</v>
      </c>
      <c r="F111" s="270">
        <v>190.03333333333333</v>
      </c>
      <c r="G111" s="272">
        <v>186.26666666666665</v>
      </c>
      <c r="H111" s="272">
        <v>183.58333333333331</v>
      </c>
      <c r="I111" s="272">
        <v>179.81666666666663</v>
      </c>
      <c r="J111" s="272">
        <v>192.71666666666667</v>
      </c>
      <c r="K111" s="272">
        <v>196.48333333333338</v>
      </c>
      <c r="L111" s="272">
        <v>199.16666666666669</v>
      </c>
      <c r="M111" s="273">
        <v>193.8</v>
      </c>
      <c r="N111" s="273">
        <v>187.35</v>
      </c>
      <c r="O111" s="273">
        <v>71083800</v>
      </c>
      <c r="P111" s="274">
        <v>-3.5610498639236127E-2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1397.15</v>
      </c>
      <c r="F112" s="270">
        <v>1393.6666666666667</v>
      </c>
      <c r="G112" s="272">
        <v>1387.3333333333335</v>
      </c>
      <c r="H112" s="272">
        <v>1377.5166666666667</v>
      </c>
      <c r="I112" s="272">
        <v>1371.1833333333334</v>
      </c>
      <c r="J112" s="272">
        <v>1403.4833333333336</v>
      </c>
      <c r="K112" s="272">
        <v>1409.8166666666671</v>
      </c>
      <c r="L112" s="272">
        <v>1419.6333333333337</v>
      </c>
      <c r="M112" s="273">
        <v>1400</v>
      </c>
      <c r="N112" s="273">
        <v>1383.85</v>
      </c>
      <c r="O112" s="273">
        <v>22766000</v>
      </c>
      <c r="P112" s="274">
        <v>-0.10377135658609558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96.2</v>
      </c>
      <c r="F113" s="270">
        <v>96.3</v>
      </c>
      <c r="G113" s="272">
        <v>95.55</v>
      </c>
      <c r="H113" s="272">
        <v>94.9</v>
      </c>
      <c r="I113" s="272">
        <v>94.15</v>
      </c>
      <c r="J113" s="272">
        <v>96.949999999999989</v>
      </c>
      <c r="K113" s="272">
        <v>97.699999999999989</v>
      </c>
      <c r="L113" s="272">
        <v>98.34999999999998</v>
      </c>
      <c r="M113" s="273">
        <v>97.05</v>
      </c>
      <c r="N113" s="273">
        <v>95.65</v>
      </c>
      <c r="O113" s="273">
        <v>132863250</v>
      </c>
      <c r="P113" s="274">
        <v>2.1897262842144733E-2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967.05</v>
      </c>
      <c r="F114" s="270">
        <v>971.9</v>
      </c>
      <c r="G114" s="272">
        <v>960.05</v>
      </c>
      <c r="H114" s="272">
        <v>953.05</v>
      </c>
      <c r="I114" s="272">
        <v>941.19999999999993</v>
      </c>
      <c r="J114" s="272">
        <v>978.9</v>
      </c>
      <c r="K114" s="272">
        <v>990.75000000000011</v>
      </c>
      <c r="L114" s="272">
        <v>997.75</v>
      </c>
      <c r="M114" s="273">
        <v>983.75</v>
      </c>
      <c r="N114" s="273">
        <v>964.9</v>
      </c>
      <c r="O114" s="273">
        <v>2358200</v>
      </c>
      <c r="P114" s="274">
        <v>4.9464853919583454E-2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663.8</v>
      </c>
      <c r="F115" s="270">
        <v>663.56666666666661</v>
      </c>
      <c r="G115" s="272">
        <v>659.33333333333326</v>
      </c>
      <c r="H115" s="272">
        <v>654.86666666666667</v>
      </c>
      <c r="I115" s="272">
        <v>650.63333333333333</v>
      </c>
      <c r="J115" s="272">
        <v>668.03333333333319</v>
      </c>
      <c r="K115" s="272">
        <v>672.26666666666654</v>
      </c>
      <c r="L115" s="272">
        <v>676.73333333333312</v>
      </c>
      <c r="M115" s="273">
        <v>667.8</v>
      </c>
      <c r="N115" s="273">
        <v>659.1</v>
      </c>
      <c r="O115" s="273">
        <v>12509000</v>
      </c>
      <c r="P115" s="274">
        <v>-6.5323141070187628E-3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435.05</v>
      </c>
      <c r="F116" s="270">
        <v>435.18333333333339</v>
      </c>
      <c r="G116" s="272">
        <v>433.46666666666681</v>
      </c>
      <c r="H116" s="272">
        <v>431.88333333333344</v>
      </c>
      <c r="I116" s="272">
        <v>430.16666666666686</v>
      </c>
      <c r="J116" s="272">
        <v>436.76666666666677</v>
      </c>
      <c r="K116" s="272">
        <v>438.48333333333335</v>
      </c>
      <c r="L116" s="272">
        <v>440.06666666666672</v>
      </c>
      <c r="M116" s="273">
        <v>436.9</v>
      </c>
      <c r="N116" s="273">
        <v>433.6</v>
      </c>
      <c r="O116" s="273">
        <v>53246400</v>
      </c>
      <c r="P116" s="274">
        <v>-7.9592201752817036E-3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598.45000000000005</v>
      </c>
      <c r="F117" s="270">
        <v>599.21666666666658</v>
      </c>
      <c r="G117" s="272">
        <v>594.03333333333319</v>
      </c>
      <c r="H117" s="272">
        <v>589.61666666666656</v>
      </c>
      <c r="I117" s="272">
        <v>584.43333333333317</v>
      </c>
      <c r="J117" s="272">
        <v>603.63333333333321</v>
      </c>
      <c r="K117" s="272">
        <v>608.81666666666661</v>
      </c>
      <c r="L117" s="272">
        <v>613.23333333333323</v>
      </c>
      <c r="M117" s="273">
        <v>604.4</v>
      </c>
      <c r="N117" s="273">
        <v>594.79999999999995</v>
      </c>
      <c r="O117" s="273">
        <v>29105000</v>
      </c>
      <c r="P117" s="274">
        <v>-1.0412682221938883E-2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3156.95</v>
      </c>
      <c r="F118" s="270">
        <v>3159.8666666666668</v>
      </c>
      <c r="G118" s="272">
        <v>3129.7333333333336</v>
      </c>
      <c r="H118" s="272">
        <v>3102.5166666666669</v>
      </c>
      <c r="I118" s="272">
        <v>3072.3833333333337</v>
      </c>
      <c r="J118" s="272">
        <v>3187.0833333333335</v>
      </c>
      <c r="K118" s="272">
        <v>3217.2166666666667</v>
      </c>
      <c r="L118" s="272">
        <v>3244.4333333333334</v>
      </c>
      <c r="M118" s="273">
        <v>3190</v>
      </c>
      <c r="N118" s="273">
        <v>3132.65</v>
      </c>
      <c r="O118" s="273">
        <v>669000</v>
      </c>
      <c r="P118" s="274">
        <v>9.0464547677261614E-2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749.25</v>
      </c>
      <c r="F119" s="270">
        <v>746.5</v>
      </c>
      <c r="G119" s="272">
        <v>742</v>
      </c>
      <c r="H119" s="272">
        <v>734.75</v>
      </c>
      <c r="I119" s="272">
        <v>730.25</v>
      </c>
      <c r="J119" s="272">
        <v>753.75</v>
      </c>
      <c r="K119" s="272">
        <v>758.25</v>
      </c>
      <c r="L119" s="272">
        <v>765.5</v>
      </c>
      <c r="M119" s="273">
        <v>751</v>
      </c>
      <c r="N119" s="273">
        <v>739.25</v>
      </c>
      <c r="O119" s="273">
        <v>16652925</v>
      </c>
      <c r="P119" s="274">
        <v>1.6941467436108821E-2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506.55</v>
      </c>
      <c r="F120" s="270">
        <v>505.84999999999997</v>
      </c>
      <c r="G120" s="272">
        <v>502.69999999999993</v>
      </c>
      <c r="H120" s="272">
        <v>498.84999999999997</v>
      </c>
      <c r="I120" s="272">
        <v>495.69999999999993</v>
      </c>
      <c r="J120" s="272">
        <v>509.69999999999993</v>
      </c>
      <c r="K120" s="272">
        <v>512.84999999999991</v>
      </c>
      <c r="L120" s="272">
        <v>516.69999999999993</v>
      </c>
      <c r="M120" s="273">
        <v>509</v>
      </c>
      <c r="N120" s="273">
        <v>502</v>
      </c>
      <c r="O120" s="273">
        <v>22955000</v>
      </c>
      <c r="P120" s="274">
        <v>-1.7395085888236572E-3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1740.55</v>
      </c>
      <c r="F121" s="270">
        <v>1744.3999999999999</v>
      </c>
      <c r="G121" s="272">
        <v>1733.3999999999996</v>
      </c>
      <c r="H121" s="272">
        <v>1726.2499999999998</v>
      </c>
      <c r="I121" s="272">
        <v>1715.2499999999995</v>
      </c>
      <c r="J121" s="272">
        <v>1751.5499999999997</v>
      </c>
      <c r="K121" s="272">
        <v>1762.5500000000002</v>
      </c>
      <c r="L121" s="272">
        <v>1769.6999999999998</v>
      </c>
      <c r="M121" s="273">
        <v>1755.4</v>
      </c>
      <c r="N121" s="273">
        <v>1737.25</v>
      </c>
      <c r="O121" s="273">
        <v>25773200</v>
      </c>
      <c r="P121" s="274">
        <v>-4.865015135602644E-3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141.5</v>
      </c>
      <c r="F122" s="270">
        <v>140.06666666666666</v>
      </c>
      <c r="G122" s="272">
        <v>136.63333333333333</v>
      </c>
      <c r="H122" s="272">
        <v>131.76666666666665</v>
      </c>
      <c r="I122" s="272">
        <v>128.33333333333331</v>
      </c>
      <c r="J122" s="272">
        <v>144.93333333333334</v>
      </c>
      <c r="K122" s="272">
        <v>148.36666666666667</v>
      </c>
      <c r="L122" s="272">
        <v>153.23333333333335</v>
      </c>
      <c r="M122" s="273">
        <v>143.5</v>
      </c>
      <c r="N122" s="273">
        <v>135.19999999999999</v>
      </c>
      <c r="O122" s="273">
        <v>61696074</v>
      </c>
      <c r="P122" s="274">
        <v>6.7722007722007718E-2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2607.6999999999998</v>
      </c>
      <c r="F123" s="270">
        <v>2561.0500000000002</v>
      </c>
      <c r="G123" s="272">
        <v>2473.7000000000003</v>
      </c>
      <c r="H123" s="272">
        <v>2339.7000000000003</v>
      </c>
      <c r="I123" s="272">
        <v>2252.3500000000004</v>
      </c>
      <c r="J123" s="272">
        <v>2695.05</v>
      </c>
      <c r="K123" s="272">
        <v>2782.4000000000005</v>
      </c>
      <c r="L123" s="272">
        <v>2916.4</v>
      </c>
      <c r="M123" s="273">
        <v>2648.4</v>
      </c>
      <c r="N123" s="273">
        <v>2427.0500000000002</v>
      </c>
      <c r="O123" s="273">
        <v>977700</v>
      </c>
      <c r="P123" s="274">
        <v>0.11647824597464886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365.15</v>
      </c>
      <c r="F124" s="270">
        <v>366.09999999999997</v>
      </c>
      <c r="G124" s="272">
        <v>362.84999999999991</v>
      </c>
      <c r="H124" s="272">
        <v>360.54999999999995</v>
      </c>
      <c r="I124" s="272">
        <v>357.2999999999999</v>
      </c>
      <c r="J124" s="272">
        <v>368.39999999999992</v>
      </c>
      <c r="K124" s="272">
        <v>371.65000000000003</v>
      </c>
      <c r="L124" s="272">
        <v>373.94999999999993</v>
      </c>
      <c r="M124" s="273">
        <v>369.35</v>
      </c>
      <c r="N124" s="273">
        <v>363.8</v>
      </c>
      <c r="O124" s="273">
        <v>15022900</v>
      </c>
      <c r="P124" s="274">
        <v>-1.1521252796420581E-2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465.1</v>
      </c>
      <c r="F125" s="270">
        <v>462.51666666666665</v>
      </c>
      <c r="G125" s="272">
        <v>453.33333333333331</v>
      </c>
      <c r="H125" s="272">
        <v>441.56666666666666</v>
      </c>
      <c r="I125" s="272">
        <v>432.38333333333333</v>
      </c>
      <c r="J125" s="272">
        <v>474.2833333333333</v>
      </c>
      <c r="K125" s="272">
        <v>483.4666666666667</v>
      </c>
      <c r="L125" s="272">
        <v>495.23333333333329</v>
      </c>
      <c r="M125" s="273">
        <v>471.7</v>
      </c>
      <c r="N125" s="273">
        <v>450.75</v>
      </c>
      <c r="O125" s="273">
        <v>24064000</v>
      </c>
      <c r="P125" s="274">
        <v>-0.14509023731703852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2926.5</v>
      </c>
      <c r="F126" s="270">
        <v>2939.4333333333329</v>
      </c>
      <c r="G126" s="272">
        <v>2908.8666666666659</v>
      </c>
      <c r="H126" s="272">
        <v>2891.2333333333331</v>
      </c>
      <c r="I126" s="272">
        <v>2860.6666666666661</v>
      </c>
      <c r="J126" s="272">
        <v>2957.0666666666657</v>
      </c>
      <c r="K126" s="272">
        <v>2987.6333333333323</v>
      </c>
      <c r="L126" s="272">
        <v>3005.2666666666655</v>
      </c>
      <c r="M126" s="273">
        <v>2970</v>
      </c>
      <c r="N126" s="273">
        <v>2921.8</v>
      </c>
      <c r="O126" s="273">
        <v>9141900</v>
      </c>
      <c r="P126" s="274">
        <v>-8.1972588366450256E-4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5148.05</v>
      </c>
      <c r="F127" s="270">
        <v>5130.4000000000005</v>
      </c>
      <c r="G127" s="272">
        <v>5097.6500000000015</v>
      </c>
      <c r="H127" s="272">
        <v>5047.2500000000009</v>
      </c>
      <c r="I127" s="272">
        <v>5014.5000000000018</v>
      </c>
      <c r="J127" s="272">
        <v>5180.8000000000011</v>
      </c>
      <c r="K127" s="272">
        <v>5213.5499999999993</v>
      </c>
      <c r="L127" s="272">
        <v>5263.9500000000007</v>
      </c>
      <c r="M127" s="273">
        <v>5163.1499999999996</v>
      </c>
      <c r="N127" s="273">
        <v>5080</v>
      </c>
      <c r="O127" s="273">
        <v>1561800</v>
      </c>
      <c r="P127" s="274">
        <v>-6.4342199856218543E-2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4251.45</v>
      </c>
      <c r="F128" s="270">
        <v>4253.3</v>
      </c>
      <c r="G128" s="272">
        <v>4231.6000000000004</v>
      </c>
      <c r="H128" s="272">
        <v>4211.75</v>
      </c>
      <c r="I128" s="272">
        <v>4190.05</v>
      </c>
      <c r="J128" s="272">
        <v>4273.1500000000005</v>
      </c>
      <c r="K128" s="272">
        <v>4294.8499999999995</v>
      </c>
      <c r="L128" s="272">
        <v>4314.7000000000007</v>
      </c>
      <c r="M128" s="273">
        <v>4275</v>
      </c>
      <c r="N128" s="273">
        <v>4233.45</v>
      </c>
      <c r="O128" s="273">
        <v>890200</v>
      </c>
      <c r="P128" s="274">
        <v>-2.2832052689352358E-2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1193.8499999999999</v>
      </c>
      <c r="F129" s="270">
        <v>1194.9333333333334</v>
      </c>
      <c r="G129" s="272">
        <v>1180.6666666666667</v>
      </c>
      <c r="H129" s="272">
        <v>1167.4833333333333</v>
      </c>
      <c r="I129" s="272">
        <v>1153.2166666666667</v>
      </c>
      <c r="J129" s="272">
        <v>1208.1166666666668</v>
      </c>
      <c r="K129" s="272">
        <v>1222.3833333333332</v>
      </c>
      <c r="L129" s="272">
        <v>1235.5666666666668</v>
      </c>
      <c r="M129" s="273">
        <v>1209.2</v>
      </c>
      <c r="N129" s="273">
        <v>1181.75</v>
      </c>
      <c r="O129" s="273">
        <v>7255600</v>
      </c>
      <c r="P129" s="274">
        <v>0.10655950220378532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1475.15</v>
      </c>
      <c r="F130" s="270">
        <v>1479.5833333333333</v>
      </c>
      <c r="G130" s="272">
        <v>1463.7166666666665</v>
      </c>
      <c r="H130" s="272">
        <v>1452.2833333333333</v>
      </c>
      <c r="I130" s="272">
        <v>1436.4166666666665</v>
      </c>
      <c r="J130" s="272">
        <v>1491.0166666666664</v>
      </c>
      <c r="K130" s="272">
        <v>1506.8833333333332</v>
      </c>
      <c r="L130" s="272">
        <v>1518.3166666666664</v>
      </c>
      <c r="M130" s="273">
        <v>1495.45</v>
      </c>
      <c r="N130" s="273">
        <v>1468.15</v>
      </c>
      <c r="O130" s="273">
        <v>15852200</v>
      </c>
      <c r="P130" s="274">
        <v>1.0350673686089051E-2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257.39999999999998</v>
      </c>
      <c r="F131" s="270">
        <v>255.49999999999997</v>
      </c>
      <c r="G131" s="272">
        <v>251.79999999999995</v>
      </c>
      <c r="H131" s="272">
        <v>246.2</v>
      </c>
      <c r="I131" s="272">
        <v>242.49999999999997</v>
      </c>
      <c r="J131" s="272">
        <v>261.09999999999991</v>
      </c>
      <c r="K131" s="272">
        <v>264.79999999999995</v>
      </c>
      <c r="L131" s="272">
        <v>270.39999999999992</v>
      </c>
      <c r="M131" s="273">
        <v>259.2</v>
      </c>
      <c r="N131" s="273">
        <v>249.9</v>
      </c>
      <c r="O131" s="273">
        <v>37034000</v>
      </c>
      <c r="P131" s="274">
        <v>-3.325676098987157E-2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140.15</v>
      </c>
      <c r="F132" s="270">
        <v>140.23333333333332</v>
      </c>
      <c r="G132" s="272">
        <v>138.21666666666664</v>
      </c>
      <c r="H132" s="272">
        <v>136.28333333333333</v>
      </c>
      <c r="I132" s="272">
        <v>134.26666666666665</v>
      </c>
      <c r="J132" s="272">
        <v>142.16666666666663</v>
      </c>
      <c r="K132" s="272">
        <v>144.18333333333334</v>
      </c>
      <c r="L132" s="272">
        <v>146.11666666666662</v>
      </c>
      <c r="M132" s="273">
        <v>142.25</v>
      </c>
      <c r="N132" s="273">
        <v>138.30000000000001</v>
      </c>
      <c r="O132" s="273">
        <v>75720000</v>
      </c>
      <c r="P132" s="274">
        <v>1.8316791737271042E-2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528.25</v>
      </c>
      <c r="F133" s="270">
        <v>529.88333333333333</v>
      </c>
      <c r="G133" s="272">
        <v>523.9666666666667</v>
      </c>
      <c r="H133" s="272">
        <v>519.68333333333339</v>
      </c>
      <c r="I133" s="272">
        <v>513.76666666666677</v>
      </c>
      <c r="J133" s="272">
        <v>534.16666666666663</v>
      </c>
      <c r="K133" s="272">
        <v>540.08333333333337</v>
      </c>
      <c r="L133" s="272">
        <v>544.36666666666656</v>
      </c>
      <c r="M133" s="273">
        <v>535.79999999999995</v>
      </c>
      <c r="N133" s="273">
        <v>525.6</v>
      </c>
      <c r="O133" s="273">
        <v>12386400</v>
      </c>
      <c r="P133" s="274">
        <v>5.6715806715806713E-2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10296.950000000001</v>
      </c>
      <c r="F134" s="270">
        <v>10311.866666666667</v>
      </c>
      <c r="G134" s="272">
        <v>10210.083333333334</v>
      </c>
      <c r="H134" s="272">
        <v>10123.216666666667</v>
      </c>
      <c r="I134" s="272">
        <v>10021.433333333334</v>
      </c>
      <c r="J134" s="272">
        <v>10398.733333333334</v>
      </c>
      <c r="K134" s="272">
        <v>10500.516666666666</v>
      </c>
      <c r="L134" s="272">
        <v>10587.383333333333</v>
      </c>
      <c r="M134" s="273">
        <v>10413.65</v>
      </c>
      <c r="N134" s="273">
        <v>10225</v>
      </c>
      <c r="O134" s="273">
        <v>2662950</v>
      </c>
      <c r="P134" s="274">
        <v>5.5318506211531927E-3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1075.05</v>
      </c>
      <c r="F135" s="270">
        <v>1072.3999999999999</v>
      </c>
      <c r="G135" s="272">
        <v>1064.8499999999997</v>
      </c>
      <c r="H135" s="272">
        <v>1054.6499999999999</v>
      </c>
      <c r="I135" s="272">
        <v>1047.0999999999997</v>
      </c>
      <c r="J135" s="272">
        <v>1082.5999999999997</v>
      </c>
      <c r="K135" s="272">
        <v>1090.1499999999999</v>
      </c>
      <c r="L135" s="272">
        <v>1100.3499999999997</v>
      </c>
      <c r="M135" s="273">
        <v>1079.95</v>
      </c>
      <c r="N135" s="273">
        <v>1062.2</v>
      </c>
      <c r="O135" s="273">
        <v>9611700</v>
      </c>
      <c r="P135" s="274">
        <v>5.8021266759130836E-2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2526.85</v>
      </c>
      <c r="F136" s="270">
        <v>2492.1</v>
      </c>
      <c r="G136" s="272">
        <v>2449.2999999999997</v>
      </c>
      <c r="H136" s="272">
        <v>2371.75</v>
      </c>
      <c r="I136" s="272">
        <v>2328.9499999999998</v>
      </c>
      <c r="J136" s="272">
        <v>2569.6499999999996</v>
      </c>
      <c r="K136" s="272">
        <v>2612.4499999999998</v>
      </c>
      <c r="L136" s="272">
        <v>2689.9999999999995</v>
      </c>
      <c r="M136" s="273">
        <v>2534.9</v>
      </c>
      <c r="N136" s="273">
        <v>2414.5500000000002</v>
      </c>
      <c r="O136" s="273">
        <v>3158000</v>
      </c>
      <c r="P136" s="274">
        <v>0.19802731411229135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1477.15</v>
      </c>
      <c r="F137" s="270">
        <v>1489.1666666666667</v>
      </c>
      <c r="G137" s="272">
        <v>1441.9833333333336</v>
      </c>
      <c r="H137" s="272">
        <v>1406.8166666666668</v>
      </c>
      <c r="I137" s="272">
        <v>1359.6333333333337</v>
      </c>
      <c r="J137" s="272">
        <v>1524.3333333333335</v>
      </c>
      <c r="K137" s="272">
        <v>1571.5166666666664</v>
      </c>
      <c r="L137" s="272">
        <v>1606.6833333333334</v>
      </c>
      <c r="M137" s="273">
        <v>1536.35</v>
      </c>
      <c r="N137" s="273">
        <v>1454</v>
      </c>
      <c r="O137" s="273">
        <v>1820400</v>
      </c>
      <c r="P137" s="274">
        <v>1.2233096085409253E-2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895.4</v>
      </c>
      <c r="F138" s="270">
        <v>889.13333333333333</v>
      </c>
      <c r="G138" s="272">
        <v>878.41666666666663</v>
      </c>
      <c r="H138" s="272">
        <v>861.43333333333328</v>
      </c>
      <c r="I138" s="272">
        <v>850.71666666666658</v>
      </c>
      <c r="J138" s="272">
        <v>906.11666666666667</v>
      </c>
      <c r="K138" s="272">
        <v>916.83333333333337</v>
      </c>
      <c r="L138" s="272">
        <v>933.81666666666672</v>
      </c>
      <c r="M138" s="273">
        <v>899.85</v>
      </c>
      <c r="N138" s="273">
        <v>872.15</v>
      </c>
      <c r="O138" s="273">
        <v>7734400</v>
      </c>
      <c r="P138" s="274">
        <v>2.9277121260513149E-2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1045.5</v>
      </c>
      <c r="F139" s="270">
        <v>1043.6499999999999</v>
      </c>
      <c r="G139" s="272">
        <v>1036.8499999999997</v>
      </c>
      <c r="H139" s="272">
        <v>1028.1999999999998</v>
      </c>
      <c r="I139" s="272">
        <v>1021.3999999999996</v>
      </c>
      <c r="J139" s="272">
        <v>1052.2999999999997</v>
      </c>
      <c r="K139" s="272">
        <v>1059.0999999999999</v>
      </c>
      <c r="L139" s="272">
        <v>1067.7499999999998</v>
      </c>
      <c r="M139" s="273">
        <v>1050.45</v>
      </c>
      <c r="N139" s="273">
        <v>1035</v>
      </c>
      <c r="O139" s="273">
        <v>2176800</v>
      </c>
      <c r="P139" s="274">
        <v>-1.018552200800291E-2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90.85</v>
      </c>
      <c r="F140" s="270">
        <v>91.649999999999991</v>
      </c>
      <c r="G140" s="272">
        <v>89.699999999999989</v>
      </c>
      <c r="H140" s="272">
        <v>88.55</v>
      </c>
      <c r="I140" s="272">
        <v>86.6</v>
      </c>
      <c r="J140" s="272">
        <v>92.799999999999983</v>
      </c>
      <c r="K140" s="272">
        <v>94.75</v>
      </c>
      <c r="L140" s="272">
        <v>95.899999999999977</v>
      </c>
      <c r="M140" s="273">
        <v>93.6</v>
      </c>
      <c r="N140" s="273">
        <v>90.5</v>
      </c>
      <c r="O140" s="273">
        <v>82132800</v>
      </c>
      <c r="P140" s="274">
        <v>7.9003824270124062E-2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2216.15</v>
      </c>
      <c r="F141" s="270">
        <v>2212.9</v>
      </c>
      <c r="G141" s="272">
        <v>2201.8000000000002</v>
      </c>
      <c r="H141" s="272">
        <v>2187.4500000000003</v>
      </c>
      <c r="I141" s="272">
        <v>2176.3500000000004</v>
      </c>
      <c r="J141" s="272">
        <v>2227.25</v>
      </c>
      <c r="K141" s="272">
        <v>2238.3499999999995</v>
      </c>
      <c r="L141" s="272">
        <v>2252.6999999999998</v>
      </c>
      <c r="M141" s="273">
        <v>2224</v>
      </c>
      <c r="N141" s="273">
        <v>2198.5500000000002</v>
      </c>
      <c r="O141" s="273">
        <v>2442000</v>
      </c>
      <c r="P141" s="274">
        <v>-9.4813162297824882E-3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107769.60000000001</v>
      </c>
      <c r="F142" s="270">
        <v>109194.01666666666</v>
      </c>
      <c r="G142" s="272">
        <v>105988.08333333333</v>
      </c>
      <c r="H142" s="272">
        <v>104206.56666666667</v>
      </c>
      <c r="I142" s="272">
        <v>101000.63333333333</v>
      </c>
      <c r="J142" s="272">
        <v>110975.53333333333</v>
      </c>
      <c r="K142" s="272">
        <v>114181.46666666667</v>
      </c>
      <c r="L142" s="272">
        <v>115962.98333333332</v>
      </c>
      <c r="M142" s="273">
        <v>112399.95</v>
      </c>
      <c r="N142" s="273">
        <v>107412.5</v>
      </c>
      <c r="O142" s="273">
        <v>55550</v>
      </c>
      <c r="P142" s="274">
        <v>0.27349839523154518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1328.4</v>
      </c>
      <c r="F143" s="270">
        <v>1324.1666666666667</v>
      </c>
      <c r="G143" s="272">
        <v>1315.9333333333334</v>
      </c>
      <c r="H143" s="272">
        <v>1303.4666666666667</v>
      </c>
      <c r="I143" s="272">
        <v>1295.2333333333333</v>
      </c>
      <c r="J143" s="272">
        <v>1336.6333333333334</v>
      </c>
      <c r="K143" s="272">
        <v>1344.8666666666666</v>
      </c>
      <c r="L143" s="272">
        <v>1357.3333333333335</v>
      </c>
      <c r="M143" s="273">
        <v>1332.4</v>
      </c>
      <c r="N143" s="273">
        <v>1311.7</v>
      </c>
      <c r="O143" s="273">
        <v>5380650</v>
      </c>
      <c r="P143" s="274">
        <v>-1.3412666397741024E-2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93.6</v>
      </c>
      <c r="F144" s="270">
        <v>93.983333333333334</v>
      </c>
      <c r="G144" s="272">
        <v>93.116666666666674</v>
      </c>
      <c r="H144" s="272">
        <v>92.63333333333334</v>
      </c>
      <c r="I144" s="272">
        <v>91.76666666666668</v>
      </c>
      <c r="J144" s="272">
        <v>94.466666666666669</v>
      </c>
      <c r="K144" s="272">
        <v>95.333333333333314</v>
      </c>
      <c r="L144" s="272">
        <v>95.816666666666663</v>
      </c>
      <c r="M144" s="273">
        <v>94.85</v>
      </c>
      <c r="N144" s="273">
        <v>93.5</v>
      </c>
      <c r="O144" s="273">
        <v>63652500</v>
      </c>
      <c r="P144" s="274">
        <v>0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4261.7</v>
      </c>
      <c r="F145" s="270">
        <v>4244.2666666666664</v>
      </c>
      <c r="G145" s="272">
        <v>4201.583333333333</v>
      </c>
      <c r="H145" s="272">
        <v>4141.4666666666662</v>
      </c>
      <c r="I145" s="272">
        <v>4098.7833333333328</v>
      </c>
      <c r="J145" s="272">
        <v>4304.3833333333332</v>
      </c>
      <c r="K145" s="272">
        <v>4347.0666666666675</v>
      </c>
      <c r="L145" s="272">
        <v>4407.1833333333334</v>
      </c>
      <c r="M145" s="273">
        <v>4286.95</v>
      </c>
      <c r="N145" s="273">
        <v>4184.1499999999996</v>
      </c>
      <c r="O145" s="273">
        <v>1575600</v>
      </c>
      <c r="P145" s="274">
        <v>-4.0769887171707596E-3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3553.1</v>
      </c>
      <c r="F146" s="270">
        <v>3543.7666666666664</v>
      </c>
      <c r="G146" s="272">
        <v>3503.6833333333329</v>
      </c>
      <c r="H146" s="272">
        <v>3454.2666666666664</v>
      </c>
      <c r="I146" s="272">
        <v>3414.1833333333329</v>
      </c>
      <c r="J146" s="272">
        <v>3593.1833333333329</v>
      </c>
      <c r="K146" s="272">
        <v>3633.2666666666669</v>
      </c>
      <c r="L146" s="272">
        <v>3682.6833333333329</v>
      </c>
      <c r="M146" s="273">
        <v>3583.85</v>
      </c>
      <c r="N146" s="273">
        <v>3494.35</v>
      </c>
      <c r="O146" s="273">
        <v>1020150</v>
      </c>
      <c r="P146" s="274">
        <v>-4.7345566605967219E-2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24145.5</v>
      </c>
      <c r="F147" s="270">
        <v>24232.783333333336</v>
      </c>
      <c r="G147" s="272">
        <v>24042.716666666674</v>
      </c>
      <c r="H147" s="272">
        <v>23939.933333333338</v>
      </c>
      <c r="I147" s="272">
        <v>23749.866666666676</v>
      </c>
      <c r="J147" s="272">
        <v>24335.566666666673</v>
      </c>
      <c r="K147" s="272">
        <v>24525.633333333331</v>
      </c>
      <c r="L147" s="272">
        <v>24628.416666666672</v>
      </c>
      <c r="M147" s="273">
        <v>24422.85</v>
      </c>
      <c r="N147" s="273">
        <v>24130</v>
      </c>
      <c r="O147" s="273">
        <v>301160</v>
      </c>
      <c r="P147" s="274">
        <v>3.0240831964969895E-2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160</v>
      </c>
      <c r="F148" s="270">
        <v>159.98333333333332</v>
      </c>
      <c r="G148" s="272">
        <v>158.71666666666664</v>
      </c>
      <c r="H148" s="272">
        <v>157.43333333333331</v>
      </c>
      <c r="I148" s="272">
        <v>156.16666666666663</v>
      </c>
      <c r="J148" s="272">
        <v>161.26666666666665</v>
      </c>
      <c r="K148" s="272">
        <v>162.53333333333336</v>
      </c>
      <c r="L148" s="272">
        <v>163.81666666666666</v>
      </c>
      <c r="M148" s="273">
        <v>161.25</v>
      </c>
      <c r="N148" s="273">
        <v>158.69999999999999</v>
      </c>
      <c r="O148" s="273">
        <v>91876500</v>
      </c>
      <c r="P148" s="274">
        <v>1.7948845789499925E-2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235</v>
      </c>
      <c r="F149" s="270">
        <v>234.96666666666667</v>
      </c>
      <c r="G149" s="272">
        <v>234.03333333333333</v>
      </c>
      <c r="H149" s="272">
        <v>233.06666666666666</v>
      </c>
      <c r="I149" s="272">
        <v>232.13333333333333</v>
      </c>
      <c r="J149" s="272">
        <v>235.93333333333334</v>
      </c>
      <c r="K149" s="272">
        <v>236.86666666666667</v>
      </c>
      <c r="L149" s="272">
        <v>237.83333333333334</v>
      </c>
      <c r="M149" s="273">
        <v>235.9</v>
      </c>
      <c r="N149" s="273">
        <v>234</v>
      </c>
      <c r="O149" s="273">
        <v>73734000</v>
      </c>
      <c r="P149" s="274">
        <v>-2.8729500098794703E-2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1235.05</v>
      </c>
      <c r="F150" s="270">
        <v>1231.5</v>
      </c>
      <c r="G150" s="272">
        <v>1219.0999999999999</v>
      </c>
      <c r="H150" s="272">
        <v>1203.1499999999999</v>
      </c>
      <c r="I150" s="272">
        <v>1190.7499999999998</v>
      </c>
      <c r="J150" s="272">
        <v>1247.45</v>
      </c>
      <c r="K150" s="272">
        <v>1259.8500000000001</v>
      </c>
      <c r="L150" s="272">
        <v>1275.8000000000002</v>
      </c>
      <c r="M150" s="273">
        <v>1243.9000000000001</v>
      </c>
      <c r="N150" s="273">
        <v>1215.55</v>
      </c>
      <c r="O150" s="273">
        <v>7513800</v>
      </c>
      <c r="P150" s="274">
        <v>-1.5812482559761883E-3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3955.9</v>
      </c>
      <c r="F151" s="270">
        <v>3970.35</v>
      </c>
      <c r="G151" s="272">
        <v>3932.85</v>
      </c>
      <c r="H151" s="272">
        <v>3909.8</v>
      </c>
      <c r="I151" s="272">
        <v>3872.3</v>
      </c>
      <c r="J151" s="272">
        <v>3993.3999999999996</v>
      </c>
      <c r="K151" s="272">
        <v>4030.8999999999996</v>
      </c>
      <c r="L151" s="272">
        <v>4053.9499999999994</v>
      </c>
      <c r="M151" s="273">
        <v>4007.85</v>
      </c>
      <c r="N151" s="273">
        <v>3947.3</v>
      </c>
      <c r="O151" s="273">
        <v>277600</v>
      </c>
      <c r="P151" s="274">
        <v>-3.5893754486719309E-3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189.6</v>
      </c>
      <c r="F152" s="270">
        <v>188.56666666666669</v>
      </c>
      <c r="G152" s="272">
        <v>186.88333333333338</v>
      </c>
      <c r="H152" s="272">
        <v>184.16666666666669</v>
      </c>
      <c r="I152" s="272">
        <v>182.48333333333338</v>
      </c>
      <c r="J152" s="272">
        <v>191.28333333333339</v>
      </c>
      <c r="K152" s="272">
        <v>192.96666666666673</v>
      </c>
      <c r="L152" s="272">
        <v>195.68333333333339</v>
      </c>
      <c r="M152" s="273">
        <v>190.25</v>
      </c>
      <c r="N152" s="273">
        <v>185.85</v>
      </c>
      <c r="O152" s="273">
        <v>31750950</v>
      </c>
      <c r="P152" s="274">
        <v>9.930685150626499E-2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37470.15</v>
      </c>
      <c r="F153" s="270">
        <v>37570.049999999996</v>
      </c>
      <c r="G153" s="272">
        <v>37300.099999999991</v>
      </c>
      <c r="H153" s="272">
        <v>37130.049999999996</v>
      </c>
      <c r="I153" s="272">
        <v>36860.099999999991</v>
      </c>
      <c r="J153" s="272">
        <v>37740.099999999991</v>
      </c>
      <c r="K153" s="272">
        <v>38010.049999999988</v>
      </c>
      <c r="L153" s="272">
        <v>38180.099999999991</v>
      </c>
      <c r="M153" s="273">
        <v>37840</v>
      </c>
      <c r="N153" s="273">
        <v>37400</v>
      </c>
      <c r="O153" s="273">
        <v>145830</v>
      </c>
      <c r="P153" s="274">
        <v>1.3764337851929093E-2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990.9</v>
      </c>
      <c r="F154" s="270">
        <v>993.0333333333333</v>
      </c>
      <c r="G154" s="272">
        <v>986.01666666666665</v>
      </c>
      <c r="H154" s="272">
        <v>981.13333333333333</v>
      </c>
      <c r="I154" s="272">
        <v>974.11666666666667</v>
      </c>
      <c r="J154" s="272">
        <v>997.91666666666663</v>
      </c>
      <c r="K154" s="272">
        <v>1004.9333333333333</v>
      </c>
      <c r="L154" s="272">
        <v>1009.8166666666666</v>
      </c>
      <c r="M154" s="273">
        <v>1000.05</v>
      </c>
      <c r="N154" s="273">
        <v>988.15</v>
      </c>
      <c r="O154" s="273">
        <v>9504750</v>
      </c>
      <c r="P154" s="274">
        <v>6.7524626628535115E-3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6280.45</v>
      </c>
      <c r="F155" s="270">
        <v>6274.8666666666659</v>
      </c>
      <c r="G155" s="272">
        <v>6240.7333333333318</v>
      </c>
      <c r="H155" s="272">
        <v>6201.0166666666655</v>
      </c>
      <c r="I155" s="272">
        <v>6166.8833333333314</v>
      </c>
      <c r="J155" s="272">
        <v>6314.5833333333321</v>
      </c>
      <c r="K155" s="272">
        <v>6348.7166666666653</v>
      </c>
      <c r="L155" s="272">
        <v>6388.4333333333325</v>
      </c>
      <c r="M155" s="273">
        <v>6309</v>
      </c>
      <c r="N155" s="273">
        <v>6235.15</v>
      </c>
      <c r="O155" s="273">
        <v>1584650</v>
      </c>
      <c r="P155" s="274">
        <v>-5.5195337536704976E-2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197.45</v>
      </c>
      <c r="F156" s="270">
        <v>197.79999999999998</v>
      </c>
      <c r="G156" s="272">
        <v>195.99999999999997</v>
      </c>
      <c r="H156" s="272">
        <v>194.54999999999998</v>
      </c>
      <c r="I156" s="272">
        <v>192.74999999999997</v>
      </c>
      <c r="J156" s="272">
        <v>199.24999999999997</v>
      </c>
      <c r="K156" s="272">
        <v>201.04999999999998</v>
      </c>
      <c r="L156" s="272">
        <v>202.49999999999997</v>
      </c>
      <c r="M156" s="273">
        <v>199.6</v>
      </c>
      <c r="N156" s="273">
        <v>196.35</v>
      </c>
      <c r="O156" s="273">
        <v>39858000</v>
      </c>
      <c r="P156" s="274">
        <v>0.12459793465380058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261.10000000000002</v>
      </c>
      <c r="F157" s="270">
        <v>259.91666666666669</v>
      </c>
      <c r="G157" s="272">
        <v>257.48333333333335</v>
      </c>
      <c r="H157" s="272">
        <v>253.86666666666667</v>
      </c>
      <c r="I157" s="272">
        <v>251.43333333333334</v>
      </c>
      <c r="J157" s="272">
        <v>263.53333333333336</v>
      </c>
      <c r="K157" s="272">
        <v>265.96666666666664</v>
      </c>
      <c r="L157" s="272">
        <v>269.58333333333337</v>
      </c>
      <c r="M157" s="273">
        <v>262.35000000000002</v>
      </c>
      <c r="N157" s="273">
        <v>256.3</v>
      </c>
      <c r="O157" s="273">
        <v>63755375</v>
      </c>
      <c r="P157" s="274">
        <v>-8.3775313404050138E-3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2465.6999999999998</v>
      </c>
      <c r="F158" s="270">
        <v>2453.9166666666665</v>
      </c>
      <c r="G158" s="272">
        <v>2438.833333333333</v>
      </c>
      <c r="H158" s="272">
        <v>2411.9666666666667</v>
      </c>
      <c r="I158" s="272">
        <v>2396.8833333333332</v>
      </c>
      <c r="J158" s="272">
        <v>2480.7833333333328</v>
      </c>
      <c r="K158" s="272">
        <v>2495.8666666666659</v>
      </c>
      <c r="L158" s="272">
        <v>2522.7333333333327</v>
      </c>
      <c r="M158" s="273">
        <v>2469</v>
      </c>
      <c r="N158" s="273">
        <v>2427.0500000000002</v>
      </c>
      <c r="O158" s="273">
        <v>2428750</v>
      </c>
      <c r="P158" s="274">
        <v>1.4409522815077791E-2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3501.15</v>
      </c>
      <c r="F159" s="270">
        <v>3485.6666666666665</v>
      </c>
      <c r="G159" s="272">
        <v>3456.3833333333332</v>
      </c>
      <c r="H159" s="272">
        <v>3411.6166666666668</v>
      </c>
      <c r="I159" s="272">
        <v>3382.3333333333335</v>
      </c>
      <c r="J159" s="272">
        <v>3530.4333333333329</v>
      </c>
      <c r="K159" s="272">
        <v>3559.7166666666667</v>
      </c>
      <c r="L159" s="272">
        <v>3604.4833333333327</v>
      </c>
      <c r="M159" s="273">
        <v>3514.95</v>
      </c>
      <c r="N159" s="273">
        <v>3440.9</v>
      </c>
      <c r="O159" s="273">
        <v>2543500</v>
      </c>
      <c r="P159" s="274">
        <v>-4.4035619923671592E-3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75.150000000000006</v>
      </c>
      <c r="F160" s="270">
        <v>75.25</v>
      </c>
      <c r="G160" s="272">
        <v>74.7</v>
      </c>
      <c r="H160" s="272">
        <v>74.25</v>
      </c>
      <c r="I160" s="272">
        <v>73.7</v>
      </c>
      <c r="J160" s="272">
        <v>75.7</v>
      </c>
      <c r="K160" s="272">
        <v>76.250000000000014</v>
      </c>
      <c r="L160" s="272">
        <v>76.7</v>
      </c>
      <c r="M160" s="273">
        <v>75.8</v>
      </c>
      <c r="N160" s="273">
        <v>74.8</v>
      </c>
      <c r="O160" s="273">
        <v>276264000</v>
      </c>
      <c r="P160" s="274">
        <v>7.7919803887235156E-3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5067.8999999999996</v>
      </c>
      <c r="F161" s="270">
        <v>5086.916666666667</v>
      </c>
      <c r="G161" s="272">
        <v>5025.9833333333336</v>
      </c>
      <c r="H161" s="272">
        <v>4984.0666666666666</v>
      </c>
      <c r="I161" s="272">
        <v>4923.1333333333332</v>
      </c>
      <c r="J161" s="272">
        <v>5128.8333333333339</v>
      </c>
      <c r="K161" s="272">
        <v>5189.7666666666664</v>
      </c>
      <c r="L161" s="272">
        <v>5231.6833333333343</v>
      </c>
      <c r="M161" s="273">
        <v>5147.8500000000004</v>
      </c>
      <c r="N161" s="273">
        <v>5045</v>
      </c>
      <c r="O161" s="273">
        <v>3150300</v>
      </c>
      <c r="P161" s="274">
        <v>1.9151758273753681E-2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203.7</v>
      </c>
      <c r="F162" s="270">
        <v>203.54999999999998</v>
      </c>
      <c r="G162" s="272">
        <v>202.29999999999995</v>
      </c>
      <c r="H162" s="272">
        <v>200.89999999999998</v>
      </c>
      <c r="I162" s="272">
        <v>199.64999999999995</v>
      </c>
      <c r="J162" s="272">
        <v>204.94999999999996</v>
      </c>
      <c r="K162" s="272">
        <v>206.20000000000002</v>
      </c>
      <c r="L162" s="272">
        <v>207.59999999999997</v>
      </c>
      <c r="M162" s="273">
        <v>204.8</v>
      </c>
      <c r="N162" s="273">
        <v>202.15</v>
      </c>
      <c r="O162" s="273">
        <v>47196000</v>
      </c>
      <c r="P162" s="274">
        <v>1.5964042157470552E-2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1620.7</v>
      </c>
      <c r="F163" s="270">
        <v>1623.2666666666664</v>
      </c>
      <c r="G163" s="272">
        <v>1613.5333333333328</v>
      </c>
      <c r="H163" s="272">
        <v>1606.3666666666663</v>
      </c>
      <c r="I163" s="272">
        <v>1596.6333333333328</v>
      </c>
      <c r="J163" s="272">
        <v>1630.4333333333329</v>
      </c>
      <c r="K163" s="272">
        <v>1640.1666666666665</v>
      </c>
      <c r="L163" s="272">
        <v>1647.333333333333</v>
      </c>
      <c r="M163" s="273">
        <v>1633</v>
      </c>
      <c r="N163" s="273">
        <v>1616.1</v>
      </c>
      <c r="O163" s="273">
        <v>6201052</v>
      </c>
      <c r="P163" s="274">
        <v>3.82132033205956E-3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991.05</v>
      </c>
      <c r="F164" s="270">
        <v>994.75</v>
      </c>
      <c r="G164" s="272">
        <v>984.8</v>
      </c>
      <c r="H164" s="272">
        <v>978.55</v>
      </c>
      <c r="I164" s="272">
        <v>968.59999999999991</v>
      </c>
      <c r="J164" s="272">
        <v>1001</v>
      </c>
      <c r="K164" s="272">
        <v>1010.95</v>
      </c>
      <c r="L164" s="272">
        <v>1017.2</v>
      </c>
      <c r="M164" s="273">
        <v>1004.7</v>
      </c>
      <c r="N164" s="273">
        <v>988.5</v>
      </c>
      <c r="O164" s="273">
        <v>2684300</v>
      </c>
      <c r="P164" s="274">
        <v>7.6579451180599873E-3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229.9</v>
      </c>
      <c r="F165" s="270">
        <v>229.83333333333334</v>
      </c>
      <c r="G165" s="272">
        <v>225.31666666666669</v>
      </c>
      <c r="H165" s="272">
        <v>220.73333333333335</v>
      </c>
      <c r="I165" s="272">
        <v>216.2166666666667</v>
      </c>
      <c r="J165" s="272">
        <v>234.41666666666669</v>
      </c>
      <c r="K165" s="272">
        <v>238.93333333333334</v>
      </c>
      <c r="L165" s="272">
        <v>243.51666666666668</v>
      </c>
      <c r="M165" s="273">
        <v>234.35</v>
      </c>
      <c r="N165" s="273">
        <v>225.25</v>
      </c>
      <c r="O165" s="273">
        <v>46657500</v>
      </c>
      <c r="P165" s="274">
        <v>1.8055858607898757E-2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301.8</v>
      </c>
      <c r="F166" s="270">
        <v>301.43333333333334</v>
      </c>
      <c r="G166" s="272">
        <v>298.16666666666669</v>
      </c>
      <c r="H166" s="272">
        <v>294.53333333333336</v>
      </c>
      <c r="I166" s="272">
        <v>291.26666666666671</v>
      </c>
      <c r="J166" s="272">
        <v>305.06666666666666</v>
      </c>
      <c r="K166" s="272">
        <v>308.33333333333331</v>
      </c>
      <c r="L166" s="272">
        <v>311.96666666666664</v>
      </c>
      <c r="M166" s="273">
        <v>304.7</v>
      </c>
      <c r="N166" s="273">
        <v>297.8</v>
      </c>
      <c r="O166" s="273">
        <v>57640000</v>
      </c>
      <c r="P166" s="274">
        <v>-3.3177899292160085E-2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2326.85</v>
      </c>
      <c r="F167" s="270">
        <v>2332.2333333333331</v>
      </c>
      <c r="G167" s="272">
        <v>2319.6166666666663</v>
      </c>
      <c r="H167" s="272">
        <v>2312.3833333333332</v>
      </c>
      <c r="I167" s="272">
        <v>2299.7666666666664</v>
      </c>
      <c r="J167" s="272">
        <v>2339.4666666666662</v>
      </c>
      <c r="K167" s="272">
        <v>2352.083333333333</v>
      </c>
      <c r="L167" s="272">
        <v>2359.3166666666662</v>
      </c>
      <c r="M167" s="273">
        <v>2344.85</v>
      </c>
      <c r="N167" s="273">
        <v>2325</v>
      </c>
      <c r="O167" s="273">
        <v>45915750</v>
      </c>
      <c r="P167" s="274">
        <v>-1.9276670956304434E-2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85.45</v>
      </c>
      <c r="F168" s="270">
        <v>85.616666666666674</v>
      </c>
      <c r="G168" s="272">
        <v>85.083333333333343</v>
      </c>
      <c r="H168" s="272">
        <v>84.716666666666669</v>
      </c>
      <c r="I168" s="272">
        <v>84.183333333333337</v>
      </c>
      <c r="J168" s="272">
        <v>85.983333333333348</v>
      </c>
      <c r="K168" s="272">
        <v>86.51666666666668</v>
      </c>
      <c r="L168" s="272">
        <v>86.883333333333354</v>
      </c>
      <c r="M168" s="273">
        <v>86.15</v>
      </c>
      <c r="N168" s="273">
        <v>85.25</v>
      </c>
      <c r="O168" s="273">
        <v>124784000</v>
      </c>
      <c r="P168" s="274">
        <v>1.5362582997005597E-2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751.1</v>
      </c>
      <c r="F169" s="270">
        <v>748.80000000000007</v>
      </c>
      <c r="G169" s="272">
        <v>743.15000000000009</v>
      </c>
      <c r="H169" s="272">
        <v>735.2</v>
      </c>
      <c r="I169" s="272">
        <v>729.55000000000007</v>
      </c>
      <c r="J169" s="272">
        <v>756.75000000000011</v>
      </c>
      <c r="K169" s="272">
        <v>762.4</v>
      </c>
      <c r="L169" s="272">
        <v>770.35000000000014</v>
      </c>
      <c r="M169" s="273">
        <v>754.45</v>
      </c>
      <c r="N169" s="273">
        <v>740.85</v>
      </c>
      <c r="O169" s="273">
        <v>11272000</v>
      </c>
      <c r="P169" s="274">
        <v>-5.99647266313933E-3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1337.2</v>
      </c>
      <c r="F170" s="270">
        <v>1342</v>
      </c>
      <c r="G170" s="272">
        <v>1330.45</v>
      </c>
      <c r="H170" s="272">
        <v>1323.7</v>
      </c>
      <c r="I170" s="272">
        <v>1312.15</v>
      </c>
      <c r="J170" s="272">
        <v>1348.75</v>
      </c>
      <c r="K170" s="272">
        <v>1360.3000000000002</v>
      </c>
      <c r="L170" s="272">
        <v>1367.05</v>
      </c>
      <c r="M170" s="273">
        <v>1353.55</v>
      </c>
      <c r="N170" s="273">
        <v>1335.25</v>
      </c>
      <c r="O170" s="273">
        <v>6179250</v>
      </c>
      <c r="P170" s="274">
        <v>1.2784265519360787E-2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580.95000000000005</v>
      </c>
      <c r="F171" s="270">
        <v>579.51666666666677</v>
      </c>
      <c r="G171" s="272">
        <v>577.03333333333353</v>
      </c>
      <c r="H171" s="272">
        <v>573.11666666666679</v>
      </c>
      <c r="I171" s="272">
        <v>570.63333333333355</v>
      </c>
      <c r="J171" s="272">
        <v>583.43333333333351</v>
      </c>
      <c r="K171" s="272">
        <v>585.91666666666686</v>
      </c>
      <c r="L171" s="272">
        <v>589.83333333333348</v>
      </c>
      <c r="M171" s="273">
        <v>582</v>
      </c>
      <c r="N171" s="273">
        <v>575.6</v>
      </c>
      <c r="O171" s="273">
        <v>87103500</v>
      </c>
      <c r="P171" s="274">
        <v>-1.0564160234456201E-2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26069.9</v>
      </c>
      <c r="F172" s="270">
        <v>26078.899999999998</v>
      </c>
      <c r="G172" s="272">
        <v>25927.799999999996</v>
      </c>
      <c r="H172" s="272">
        <v>25785.699999999997</v>
      </c>
      <c r="I172" s="272">
        <v>25634.599999999995</v>
      </c>
      <c r="J172" s="272">
        <v>26220.999999999996</v>
      </c>
      <c r="K172" s="272">
        <v>26372.099999999995</v>
      </c>
      <c r="L172" s="272">
        <v>26514.199999999997</v>
      </c>
      <c r="M172" s="273">
        <v>26230</v>
      </c>
      <c r="N172" s="273">
        <v>25936.799999999999</v>
      </c>
      <c r="O172" s="273">
        <v>172050</v>
      </c>
      <c r="P172" s="274">
        <v>2.1843599825251202E-3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3375.75</v>
      </c>
      <c r="F173" s="270">
        <v>3381.9166666666665</v>
      </c>
      <c r="G173" s="272">
        <v>3355.833333333333</v>
      </c>
      <c r="H173" s="272">
        <v>3335.9166666666665</v>
      </c>
      <c r="I173" s="272">
        <v>3309.833333333333</v>
      </c>
      <c r="J173" s="272">
        <v>3401.833333333333</v>
      </c>
      <c r="K173" s="272">
        <v>3427.9166666666661</v>
      </c>
      <c r="L173" s="272">
        <v>3447.833333333333</v>
      </c>
      <c r="M173" s="273">
        <v>3408</v>
      </c>
      <c r="N173" s="273">
        <v>3362</v>
      </c>
      <c r="O173" s="273">
        <v>2533000</v>
      </c>
      <c r="P173" s="274">
        <v>1.3149342532873356E-2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2266.3000000000002</v>
      </c>
      <c r="F174" s="270">
        <v>2264.0333333333333</v>
      </c>
      <c r="G174" s="272">
        <v>2250.2166666666667</v>
      </c>
      <c r="H174" s="272">
        <v>2234.1333333333332</v>
      </c>
      <c r="I174" s="272">
        <v>2220.3166666666666</v>
      </c>
      <c r="J174" s="272">
        <v>2280.1166666666668</v>
      </c>
      <c r="K174" s="272">
        <v>2293.9333333333334</v>
      </c>
      <c r="L174" s="272">
        <v>2310.0166666666669</v>
      </c>
      <c r="M174" s="273">
        <v>2277.85</v>
      </c>
      <c r="N174" s="273">
        <v>2247.9499999999998</v>
      </c>
      <c r="O174" s="273">
        <v>3677250</v>
      </c>
      <c r="P174" s="274">
        <v>-2.0085939842110524E-2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2002.45</v>
      </c>
      <c r="F175" s="270">
        <v>1984.6000000000001</v>
      </c>
      <c r="G175" s="272">
        <v>1951.0500000000002</v>
      </c>
      <c r="H175" s="272">
        <v>1899.65</v>
      </c>
      <c r="I175" s="272">
        <v>1866.1000000000001</v>
      </c>
      <c r="J175" s="272">
        <v>2036.0000000000002</v>
      </c>
      <c r="K175" s="272">
        <v>2069.5500000000002</v>
      </c>
      <c r="L175" s="272">
        <v>2120.9500000000003</v>
      </c>
      <c r="M175" s="273">
        <v>2018.15</v>
      </c>
      <c r="N175" s="273">
        <v>1933.2</v>
      </c>
      <c r="O175" s="273">
        <v>7315200</v>
      </c>
      <c r="P175" s="274">
        <v>-4.3282972641894655E-3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1143.5</v>
      </c>
      <c r="F176" s="270">
        <v>1142.8</v>
      </c>
      <c r="G176" s="272">
        <v>1136.8999999999999</v>
      </c>
      <c r="H176" s="272">
        <v>1130.3</v>
      </c>
      <c r="I176" s="272">
        <v>1124.3999999999999</v>
      </c>
      <c r="J176" s="272">
        <v>1149.3999999999999</v>
      </c>
      <c r="K176" s="272">
        <v>1155.3</v>
      </c>
      <c r="L176" s="272">
        <v>1161.8999999999999</v>
      </c>
      <c r="M176" s="273">
        <v>1148.7</v>
      </c>
      <c r="N176" s="273">
        <v>1136.2</v>
      </c>
      <c r="O176" s="273">
        <v>22104600</v>
      </c>
      <c r="P176" s="274">
        <v>1.1629024507448342E-2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653</v>
      </c>
      <c r="F177" s="270">
        <v>650.31666666666672</v>
      </c>
      <c r="G177" s="272">
        <v>643.18333333333339</v>
      </c>
      <c r="H177" s="272">
        <v>633.36666666666667</v>
      </c>
      <c r="I177" s="272">
        <v>626.23333333333335</v>
      </c>
      <c r="J177" s="272">
        <v>660.13333333333344</v>
      </c>
      <c r="K177" s="272">
        <v>667.26666666666688</v>
      </c>
      <c r="L177" s="272">
        <v>677.08333333333348</v>
      </c>
      <c r="M177" s="273">
        <v>657.45</v>
      </c>
      <c r="N177" s="273">
        <v>640.5</v>
      </c>
      <c r="O177" s="273">
        <v>8580000</v>
      </c>
      <c r="P177" s="274">
        <v>-9.3522687911326632E-3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695.65</v>
      </c>
      <c r="F178" s="270">
        <v>695.23333333333323</v>
      </c>
      <c r="G178" s="272">
        <v>691.46666666666647</v>
      </c>
      <c r="H178" s="272">
        <v>687.28333333333319</v>
      </c>
      <c r="I178" s="272">
        <v>683.51666666666642</v>
      </c>
      <c r="J178" s="272">
        <v>699.41666666666652</v>
      </c>
      <c r="K178" s="272">
        <v>703.18333333333317</v>
      </c>
      <c r="L178" s="272">
        <v>707.36666666666656</v>
      </c>
      <c r="M178" s="273">
        <v>699</v>
      </c>
      <c r="N178" s="273">
        <v>691.05</v>
      </c>
      <c r="O178" s="273">
        <v>4161000</v>
      </c>
      <c r="P178" s="274">
        <v>-1.6544552115339162E-2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956.65</v>
      </c>
      <c r="F179" s="270">
        <v>957.86666666666667</v>
      </c>
      <c r="G179" s="272">
        <v>953.83333333333337</v>
      </c>
      <c r="H179" s="272">
        <v>951.01666666666665</v>
      </c>
      <c r="I179" s="272">
        <v>946.98333333333335</v>
      </c>
      <c r="J179" s="272">
        <v>960.68333333333339</v>
      </c>
      <c r="K179" s="272">
        <v>964.7166666666667</v>
      </c>
      <c r="L179" s="272">
        <v>967.53333333333342</v>
      </c>
      <c r="M179" s="273">
        <v>961.9</v>
      </c>
      <c r="N179" s="273">
        <v>955.05</v>
      </c>
      <c r="O179" s="273">
        <v>8868200</v>
      </c>
      <c r="P179" s="274">
        <v>1.1099266319683953E-2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1708.85</v>
      </c>
      <c r="F180" s="270">
        <v>1712.95</v>
      </c>
      <c r="G180" s="272">
        <v>1697.9</v>
      </c>
      <c r="H180" s="272">
        <v>1686.95</v>
      </c>
      <c r="I180" s="272">
        <v>1671.9</v>
      </c>
      <c r="J180" s="272">
        <v>1723.9</v>
      </c>
      <c r="K180" s="272">
        <v>1738.9499999999998</v>
      </c>
      <c r="L180" s="272">
        <v>1749.9</v>
      </c>
      <c r="M180" s="273">
        <v>1728</v>
      </c>
      <c r="N180" s="273">
        <v>1702</v>
      </c>
      <c r="O180" s="273">
        <v>7243500</v>
      </c>
      <c r="P180" s="274">
        <v>1.2227501397428731E-2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918.9</v>
      </c>
      <c r="F181" s="270">
        <v>919.94999999999993</v>
      </c>
      <c r="G181" s="272">
        <v>915.19999999999982</v>
      </c>
      <c r="H181" s="272">
        <v>911.49999999999989</v>
      </c>
      <c r="I181" s="272">
        <v>906.74999999999977</v>
      </c>
      <c r="J181" s="272">
        <v>923.64999999999986</v>
      </c>
      <c r="K181" s="272">
        <v>928.40000000000009</v>
      </c>
      <c r="L181" s="272">
        <v>932.09999999999991</v>
      </c>
      <c r="M181" s="273">
        <v>924.7</v>
      </c>
      <c r="N181" s="273">
        <v>916.25</v>
      </c>
      <c r="O181" s="273">
        <v>8702100</v>
      </c>
      <c r="P181" s="274">
        <v>1.490500682271439E-2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650.95000000000005</v>
      </c>
      <c r="F182" s="270">
        <v>656.30000000000007</v>
      </c>
      <c r="G182" s="272">
        <v>643.65000000000009</v>
      </c>
      <c r="H182" s="272">
        <v>636.35</v>
      </c>
      <c r="I182" s="272">
        <v>623.70000000000005</v>
      </c>
      <c r="J182" s="272">
        <v>663.60000000000014</v>
      </c>
      <c r="K182" s="272">
        <v>676.25</v>
      </c>
      <c r="L182" s="272">
        <v>683.55000000000018</v>
      </c>
      <c r="M182" s="273">
        <v>668.95</v>
      </c>
      <c r="N182" s="273">
        <v>649</v>
      </c>
      <c r="O182" s="273">
        <v>68913000</v>
      </c>
      <c r="P182" s="274">
        <v>-2.5942636158556236E-2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245.7</v>
      </c>
      <c r="F183" s="270">
        <v>245.79999999999998</v>
      </c>
      <c r="G183" s="272">
        <v>244.64999999999998</v>
      </c>
      <c r="H183" s="272">
        <v>243.6</v>
      </c>
      <c r="I183" s="272">
        <v>242.45</v>
      </c>
      <c r="J183" s="272">
        <v>246.84999999999997</v>
      </c>
      <c r="K183" s="272">
        <v>248</v>
      </c>
      <c r="L183" s="272">
        <v>249.04999999999995</v>
      </c>
      <c r="M183" s="273">
        <v>246.95</v>
      </c>
      <c r="N183" s="273">
        <v>244.75</v>
      </c>
      <c r="O183" s="273">
        <v>87753375</v>
      </c>
      <c r="P183" s="274">
        <v>-1.5743798479379463E-3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118</v>
      </c>
      <c r="F184" s="270">
        <v>118.43333333333334</v>
      </c>
      <c r="G184" s="272">
        <v>117.36666666666667</v>
      </c>
      <c r="H184" s="272">
        <v>116.73333333333333</v>
      </c>
      <c r="I184" s="272">
        <v>115.66666666666667</v>
      </c>
      <c r="J184" s="272">
        <v>119.06666666666668</v>
      </c>
      <c r="K184" s="272">
        <v>120.13333333333334</v>
      </c>
      <c r="L184" s="272">
        <v>120.76666666666668</v>
      </c>
      <c r="M184" s="273">
        <v>119.5</v>
      </c>
      <c r="N184" s="273">
        <v>117.8</v>
      </c>
      <c r="O184" s="273">
        <v>203593500</v>
      </c>
      <c r="P184" s="274">
        <v>3.9597515662715957E-3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3371.25</v>
      </c>
      <c r="F185" s="270">
        <v>3380.2166666666667</v>
      </c>
      <c r="G185" s="272">
        <v>3357.7333333333336</v>
      </c>
      <c r="H185" s="272">
        <v>3344.2166666666667</v>
      </c>
      <c r="I185" s="272">
        <v>3321.7333333333336</v>
      </c>
      <c r="J185" s="272">
        <v>3393.7333333333336</v>
      </c>
      <c r="K185" s="272">
        <v>3416.2166666666662</v>
      </c>
      <c r="L185" s="272">
        <v>3429.7333333333336</v>
      </c>
      <c r="M185" s="273">
        <v>3402.7</v>
      </c>
      <c r="N185" s="273">
        <v>3366.7</v>
      </c>
      <c r="O185" s="273">
        <v>11951100</v>
      </c>
      <c r="P185" s="274">
        <v>2.1494278662777654E-2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1137.0999999999999</v>
      </c>
      <c r="F186" s="270">
        <v>1134.6666666666667</v>
      </c>
      <c r="G186" s="272">
        <v>1126.4333333333334</v>
      </c>
      <c r="H186" s="272">
        <v>1115.7666666666667</v>
      </c>
      <c r="I186" s="272">
        <v>1107.5333333333333</v>
      </c>
      <c r="J186" s="272">
        <v>1145.3333333333335</v>
      </c>
      <c r="K186" s="272">
        <v>1153.5666666666666</v>
      </c>
      <c r="L186" s="272">
        <v>1164.2333333333336</v>
      </c>
      <c r="M186" s="273">
        <v>1142.9000000000001</v>
      </c>
      <c r="N186" s="273">
        <v>1124</v>
      </c>
      <c r="O186" s="273">
        <v>14464200</v>
      </c>
      <c r="P186" s="274">
        <v>-8.472833463579155E-3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3285.65</v>
      </c>
      <c r="F187" s="270">
        <v>3270.6166666666668</v>
      </c>
      <c r="G187" s="272">
        <v>3243.0333333333338</v>
      </c>
      <c r="H187" s="272">
        <v>3200.416666666667</v>
      </c>
      <c r="I187" s="272">
        <v>3172.8333333333339</v>
      </c>
      <c r="J187" s="272">
        <v>3313.2333333333336</v>
      </c>
      <c r="K187" s="272">
        <v>3340.8166666666666</v>
      </c>
      <c r="L187" s="272">
        <v>3383.4333333333334</v>
      </c>
      <c r="M187" s="273">
        <v>3298.2</v>
      </c>
      <c r="N187" s="273">
        <v>3228</v>
      </c>
      <c r="O187" s="273">
        <v>5902600</v>
      </c>
      <c r="P187" s="274">
        <v>4.10826017364311E-2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1966.15</v>
      </c>
      <c r="F188" s="270">
        <v>1959.2333333333333</v>
      </c>
      <c r="G188" s="272">
        <v>1944.9666666666667</v>
      </c>
      <c r="H188" s="272">
        <v>1923.7833333333333</v>
      </c>
      <c r="I188" s="272">
        <v>1909.5166666666667</v>
      </c>
      <c r="J188" s="272">
        <v>1980.4166666666667</v>
      </c>
      <c r="K188" s="272">
        <v>1994.6833333333336</v>
      </c>
      <c r="L188" s="272">
        <v>2015.8666666666668</v>
      </c>
      <c r="M188" s="273">
        <v>1973.5</v>
      </c>
      <c r="N188" s="273">
        <v>1938.05</v>
      </c>
      <c r="O188" s="273">
        <v>1793000</v>
      </c>
      <c r="P188" s="274">
        <v>4.3655413271245634E-2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2202.65</v>
      </c>
      <c r="F189" s="270">
        <v>2202.0833333333335</v>
      </c>
      <c r="G189" s="272">
        <v>2192.2666666666669</v>
      </c>
      <c r="H189" s="272">
        <v>2181.8833333333332</v>
      </c>
      <c r="I189" s="272">
        <v>2172.0666666666666</v>
      </c>
      <c r="J189" s="272">
        <v>2212.4666666666672</v>
      </c>
      <c r="K189" s="272">
        <v>2222.2833333333338</v>
      </c>
      <c r="L189" s="272">
        <v>2232.6666666666674</v>
      </c>
      <c r="M189" s="273">
        <v>2211.9</v>
      </c>
      <c r="N189" s="273">
        <v>2191.6999999999998</v>
      </c>
      <c r="O189" s="273">
        <v>3319600</v>
      </c>
      <c r="P189" s="274">
        <v>-9.5476787206110521E-3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1599.35</v>
      </c>
      <c r="F190" s="270">
        <v>1593.1166666666666</v>
      </c>
      <c r="G190" s="272">
        <v>1583.4333333333332</v>
      </c>
      <c r="H190" s="272">
        <v>1567.5166666666667</v>
      </c>
      <c r="I190" s="272">
        <v>1557.8333333333333</v>
      </c>
      <c r="J190" s="272">
        <v>1609.0333333333331</v>
      </c>
      <c r="K190" s="272">
        <v>1618.7166666666665</v>
      </c>
      <c r="L190" s="272">
        <v>1634.633333333333</v>
      </c>
      <c r="M190" s="273">
        <v>1602.8</v>
      </c>
      <c r="N190" s="273">
        <v>1577.2</v>
      </c>
      <c r="O190" s="273">
        <v>6954500</v>
      </c>
      <c r="P190" s="274">
        <v>-1.2425447316103381E-2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1623.3</v>
      </c>
      <c r="F191" s="270">
        <v>1625.6499999999999</v>
      </c>
      <c r="G191" s="272">
        <v>1613.6999999999998</v>
      </c>
      <c r="H191" s="272">
        <v>1604.1</v>
      </c>
      <c r="I191" s="272">
        <v>1592.1499999999999</v>
      </c>
      <c r="J191" s="272">
        <v>1635.2499999999998</v>
      </c>
      <c r="K191" s="272">
        <v>1647.2</v>
      </c>
      <c r="L191" s="272">
        <v>1656.7999999999997</v>
      </c>
      <c r="M191" s="273">
        <v>1637.6</v>
      </c>
      <c r="N191" s="273">
        <v>1616.05</v>
      </c>
      <c r="O191" s="273">
        <v>3109600</v>
      </c>
      <c r="P191" s="274">
        <v>3.2678002125398516E-2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8546.6</v>
      </c>
      <c r="F192" s="270">
        <v>8519.6166666666668</v>
      </c>
      <c r="G192" s="272">
        <v>8479.9833333333336</v>
      </c>
      <c r="H192" s="272">
        <v>8413.3666666666668</v>
      </c>
      <c r="I192" s="272">
        <v>8373.7333333333336</v>
      </c>
      <c r="J192" s="272">
        <v>8586.2333333333336</v>
      </c>
      <c r="K192" s="272">
        <v>8625.8666666666686</v>
      </c>
      <c r="L192" s="272">
        <v>8692.4833333333336</v>
      </c>
      <c r="M192" s="273">
        <v>8559.25</v>
      </c>
      <c r="N192" s="273">
        <v>8453</v>
      </c>
      <c r="O192" s="273">
        <v>1293300</v>
      </c>
      <c r="P192" s="274">
        <v>-2.7447736501729582E-2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553.04999999999995</v>
      </c>
      <c r="F193" s="270">
        <v>551.25</v>
      </c>
      <c r="G193" s="272">
        <v>547.9</v>
      </c>
      <c r="H193" s="272">
        <v>542.75</v>
      </c>
      <c r="I193" s="272">
        <v>539.4</v>
      </c>
      <c r="J193" s="272">
        <v>556.4</v>
      </c>
      <c r="K193" s="272">
        <v>559.74999999999989</v>
      </c>
      <c r="L193" s="272">
        <v>564.9</v>
      </c>
      <c r="M193" s="273">
        <v>554.6</v>
      </c>
      <c r="N193" s="273">
        <v>546.1</v>
      </c>
      <c r="O193" s="273">
        <v>33027800</v>
      </c>
      <c r="P193" s="274">
        <v>-3.3882191885005894E-2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234.1</v>
      </c>
      <c r="F194" s="270">
        <v>234.68333333333331</v>
      </c>
      <c r="G194" s="272">
        <v>232.21666666666661</v>
      </c>
      <c r="H194" s="272">
        <v>230.33333333333331</v>
      </c>
      <c r="I194" s="272">
        <v>227.86666666666662</v>
      </c>
      <c r="J194" s="272">
        <v>236.56666666666661</v>
      </c>
      <c r="K194" s="272">
        <v>239.0333333333333</v>
      </c>
      <c r="L194" s="272">
        <v>240.9166666666666</v>
      </c>
      <c r="M194" s="273">
        <v>237.15</v>
      </c>
      <c r="N194" s="273">
        <v>232.8</v>
      </c>
      <c r="O194" s="273">
        <v>74401600</v>
      </c>
      <c r="P194" s="274">
        <v>1.8411777186150446E-2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840.75</v>
      </c>
      <c r="F195" s="270">
        <v>840.94999999999993</v>
      </c>
      <c r="G195" s="272">
        <v>836.54999999999984</v>
      </c>
      <c r="H195" s="272">
        <v>832.34999999999991</v>
      </c>
      <c r="I195" s="272">
        <v>827.94999999999982</v>
      </c>
      <c r="J195" s="272">
        <v>845.14999999999986</v>
      </c>
      <c r="K195" s="272">
        <v>849.55</v>
      </c>
      <c r="L195" s="272">
        <v>853.74999999999989</v>
      </c>
      <c r="M195" s="273">
        <v>845.35</v>
      </c>
      <c r="N195" s="273">
        <v>836.75</v>
      </c>
      <c r="O195" s="273">
        <v>6303600</v>
      </c>
      <c r="P195" s="274">
        <v>-2.0054099431023226E-2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385.75</v>
      </c>
      <c r="F196" s="270">
        <v>386.41666666666669</v>
      </c>
      <c r="G196" s="272">
        <v>384.33333333333337</v>
      </c>
      <c r="H196" s="272">
        <v>382.91666666666669</v>
      </c>
      <c r="I196" s="272">
        <v>380.83333333333337</v>
      </c>
      <c r="J196" s="272">
        <v>387.83333333333337</v>
      </c>
      <c r="K196" s="272">
        <v>389.91666666666674</v>
      </c>
      <c r="L196" s="272">
        <v>391.33333333333337</v>
      </c>
      <c r="M196" s="273">
        <v>388.5</v>
      </c>
      <c r="N196" s="273">
        <v>385</v>
      </c>
      <c r="O196" s="273">
        <v>45646500</v>
      </c>
      <c r="P196" s="274">
        <v>-2.9161205766710355E-3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276.35000000000002</v>
      </c>
      <c r="F197" s="270">
        <v>275.11666666666673</v>
      </c>
      <c r="G197" s="272">
        <v>271.68333333333345</v>
      </c>
      <c r="H197" s="272">
        <v>267.01666666666671</v>
      </c>
      <c r="I197" s="272">
        <v>263.58333333333343</v>
      </c>
      <c r="J197" s="272">
        <v>279.78333333333347</v>
      </c>
      <c r="K197" s="272">
        <v>283.21666666666675</v>
      </c>
      <c r="L197" s="272">
        <v>287.8833333333335</v>
      </c>
      <c r="M197" s="273">
        <v>278.55</v>
      </c>
      <c r="N197" s="273">
        <v>270.45</v>
      </c>
      <c r="O197" s="273">
        <v>94038000</v>
      </c>
      <c r="P197" s="274">
        <v>-4.4148006987454348E-3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587.85</v>
      </c>
      <c r="F198" s="270">
        <v>586.26666666666677</v>
      </c>
      <c r="G198" s="272">
        <v>582.93333333333351</v>
      </c>
      <c r="H198" s="272">
        <v>578.01666666666677</v>
      </c>
      <c r="I198" s="272">
        <v>574.68333333333351</v>
      </c>
      <c r="J198" s="272">
        <v>591.18333333333351</v>
      </c>
      <c r="K198" s="272">
        <v>594.51666666666677</v>
      </c>
      <c r="L198" s="272">
        <v>599.43333333333351</v>
      </c>
      <c r="M198" s="273">
        <v>589.6</v>
      </c>
      <c r="N198" s="273">
        <v>581.35</v>
      </c>
      <c r="O198" s="273">
        <v>6552000</v>
      </c>
      <c r="P198" s="274">
        <v>-6.726457399103139E-2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2" t="s">
        <v>16</v>
      </c>
      <c r="B8" s="354"/>
      <c r="C8" s="357" t="s">
        <v>20</v>
      </c>
      <c r="D8" s="357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6"/>
      <c r="L8" s="48"/>
      <c r="M8" s="48"/>
      <c r="N8" s="1"/>
      <c r="O8" s="1"/>
    </row>
    <row r="9" spans="1:15" ht="36" customHeight="1">
      <c r="A9" s="353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19230.599999999999</v>
      </c>
      <c r="D10" s="34">
        <v>19239.25</v>
      </c>
      <c r="E10" s="34">
        <v>19202.25</v>
      </c>
      <c r="F10" s="34">
        <v>19173.900000000001</v>
      </c>
      <c r="G10" s="34">
        <v>19136.900000000001</v>
      </c>
      <c r="H10" s="34">
        <v>19267.599999999999</v>
      </c>
      <c r="I10" s="34">
        <v>19304.599999999999</v>
      </c>
      <c r="J10" s="34">
        <v>19332.949999999997</v>
      </c>
      <c r="K10" s="34">
        <v>19276.25</v>
      </c>
      <c r="L10" s="34">
        <v>19210.900000000001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43318.25</v>
      </c>
      <c r="D11" s="34">
        <v>43318.450000000004</v>
      </c>
      <c r="E11" s="34">
        <v>43220.80000000001</v>
      </c>
      <c r="F11" s="34">
        <v>43123.350000000006</v>
      </c>
      <c r="G11" s="34">
        <v>43025.700000000012</v>
      </c>
      <c r="H11" s="34">
        <v>43415.900000000009</v>
      </c>
      <c r="I11" s="34">
        <v>43513.55</v>
      </c>
      <c r="J11" s="34">
        <v>43611.000000000007</v>
      </c>
      <c r="K11" s="34">
        <v>43416.1</v>
      </c>
      <c r="L11" s="34">
        <v>43221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3912.05</v>
      </c>
      <c r="D12" s="36">
        <v>3908.1833333333329</v>
      </c>
      <c r="E12" s="36">
        <v>3891.766666666666</v>
      </c>
      <c r="F12" s="36">
        <v>3871.4833333333331</v>
      </c>
      <c r="G12" s="36">
        <v>3855.0666666666662</v>
      </c>
      <c r="H12" s="36">
        <v>3928.4666666666658</v>
      </c>
      <c r="I12" s="36">
        <v>3944.8833333333328</v>
      </c>
      <c r="J12" s="36">
        <v>3965.1666666666656</v>
      </c>
      <c r="K12" s="36">
        <v>3924.6</v>
      </c>
      <c r="L12" s="36">
        <v>3887.9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6175.3</v>
      </c>
      <c r="D13" s="36">
        <v>6174.2000000000007</v>
      </c>
      <c r="E13" s="36">
        <v>6163.3000000000011</v>
      </c>
      <c r="F13" s="36">
        <v>6151.3</v>
      </c>
      <c r="G13" s="36">
        <v>6140.4000000000005</v>
      </c>
      <c r="H13" s="36">
        <v>6186.2000000000016</v>
      </c>
      <c r="I13" s="36">
        <v>6197.1000000000013</v>
      </c>
      <c r="J13" s="36">
        <v>6209.1000000000022</v>
      </c>
      <c r="K13" s="36">
        <v>6185.1</v>
      </c>
      <c r="L13" s="36">
        <v>6162.2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30779.95</v>
      </c>
      <c r="D14" s="36">
        <v>30814.716666666664</v>
      </c>
      <c r="E14" s="36">
        <v>30704.583333333328</v>
      </c>
      <c r="F14" s="36">
        <v>30629.216666666664</v>
      </c>
      <c r="G14" s="36">
        <v>30519.083333333328</v>
      </c>
      <c r="H14" s="36">
        <v>30890.083333333328</v>
      </c>
      <c r="I14" s="36">
        <v>31000.216666666667</v>
      </c>
      <c r="J14" s="36">
        <v>31075.583333333328</v>
      </c>
      <c r="K14" s="36">
        <v>30924.85</v>
      </c>
      <c r="L14" s="36">
        <v>30739.35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6013.75</v>
      </c>
      <c r="D15" s="36">
        <v>6005.7166666666672</v>
      </c>
      <c r="E15" s="36">
        <v>5986.0833333333339</v>
      </c>
      <c r="F15" s="36">
        <v>5958.416666666667</v>
      </c>
      <c r="G15" s="36">
        <v>5938.7833333333338</v>
      </c>
      <c r="H15" s="36">
        <v>6033.3833333333341</v>
      </c>
      <c r="I15" s="36">
        <v>6053.0166666666673</v>
      </c>
      <c r="J15" s="36">
        <v>6080.6833333333343</v>
      </c>
      <c r="K15" s="36">
        <v>6025.35</v>
      </c>
      <c r="L15" s="36">
        <v>5978.05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11311.35</v>
      </c>
      <c r="D16" s="36">
        <v>11306.716666666665</v>
      </c>
      <c r="E16" s="36">
        <v>11283.683333333331</v>
      </c>
      <c r="F16" s="36">
        <v>11256.016666666665</v>
      </c>
      <c r="G16" s="36">
        <v>11232.98333333333</v>
      </c>
      <c r="H16" s="36">
        <v>11334.383333333331</v>
      </c>
      <c r="I16" s="36">
        <v>11357.416666666668</v>
      </c>
      <c r="J16" s="36">
        <v>11385.083333333332</v>
      </c>
      <c r="K16" s="36">
        <v>11329.75</v>
      </c>
      <c r="L16" s="36">
        <v>11279.05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4167.5</v>
      </c>
      <c r="D17" s="36">
        <v>4141.8499999999995</v>
      </c>
      <c r="E17" s="36">
        <v>4103.6999999999989</v>
      </c>
      <c r="F17" s="36">
        <v>4039.8999999999996</v>
      </c>
      <c r="G17" s="36">
        <v>4001.7499999999991</v>
      </c>
      <c r="H17" s="36">
        <v>4205.6499999999987</v>
      </c>
      <c r="I17" s="36">
        <v>4243.7999999999984</v>
      </c>
      <c r="J17" s="36">
        <v>4307.5999999999985</v>
      </c>
      <c r="K17" s="31">
        <v>4180</v>
      </c>
      <c r="L17" s="31">
        <v>4078.05</v>
      </c>
      <c r="M17" s="31">
        <v>1.8399000000000001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22796.15</v>
      </c>
      <c r="D18" s="36">
        <v>22670.733333333334</v>
      </c>
      <c r="E18" s="36">
        <v>22441.466666666667</v>
      </c>
      <c r="F18" s="36">
        <v>22086.783333333333</v>
      </c>
      <c r="G18" s="36">
        <v>21857.516666666666</v>
      </c>
      <c r="H18" s="36">
        <v>23025.416666666668</v>
      </c>
      <c r="I18" s="36">
        <v>23254.683333333338</v>
      </c>
      <c r="J18" s="36">
        <v>23609.366666666669</v>
      </c>
      <c r="K18" s="31">
        <v>22900</v>
      </c>
      <c r="L18" s="31">
        <v>22316.05</v>
      </c>
      <c r="M18" s="31">
        <v>0.10127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173.1</v>
      </c>
      <c r="D19" s="36">
        <v>173.93333333333331</v>
      </c>
      <c r="E19" s="36">
        <v>170.61666666666662</v>
      </c>
      <c r="F19" s="36">
        <v>168.1333333333333</v>
      </c>
      <c r="G19" s="36">
        <v>164.81666666666661</v>
      </c>
      <c r="H19" s="36">
        <v>176.41666666666663</v>
      </c>
      <c r="I19" s="36">
        <v>179.73333333333329</v>
      </c>
      <c r="J19" s="36">
        <v>182.21666666666664</v>
      </c>
      <c r="K19" s="31">
        <v>177.25</v>
      </c>
      <c r="L19" s="31">
        <v>171.45</v>
      </c>
      <c r="M19" s="31">
        <v>72.200659999999999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215.4</v>
      </c>
      <c r="D20" s="36">
        <v>216.01666666666665</v>
      </c>
      <c r="E20" s="36">
        <v>214.18333333333331</v>
      </c>
      <c r="F20" s="36">
        <v>212.96666666666667</v>
      </c>
      <c r="G20" s="36">
        <v>211.13333333333333</v>
      </c>
      <c r="H20" s="36">
        <v>217.23333333333329</v>
      </c>
      <c r="I20" s="36">
        <v>219.06666666666666</v>
      </c>
      <c r="J20" s="36">
        <v>220.28333333333327</v>
      </c>
      <c r="K20" s="31">
        <v>217.85</v>
      </c>
      <c r="L20" s="31">
        <v>214.8</v>
      </c>
      <c r="M20" s="31">
        <v>9.03721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1859.85</v>
      </c>
      <c r="D21" s="36">
        <v>1869.2833333333335</v>
      </c>
      <c r="E21" s="36">
        <v>1848.5666666666671</v>
      </c>
      <c r="F21" s="36">
        <v>1837.2833333333335</v>
      </c>
      <c r="G21" s="36">
        <v>1816.5666666666671</v>
      </c>
      <c r="H21" s="36">
        <v>1880.5666666666671</v>
      </c>
      <c r="I21" s="36">
        <v>1901.2833333333338</v>
      </c>
      <c r="J21" s="36">
        <v>1912.5666666666671</v>
      </c>
      <c r="K21" s="31">
        <v>1890</v>
      </c>
      <c r="L21" s="31">
        <v>1858</v>
      </c>
      <c r="M21" s="31">
        <v>1.87144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2229.85</v>
      </c>
      <c r="D22" s="36">
        <v>2241.2833333333333</v>
      </c>
      <c r="E22" s="36">
        <v>2203.5666666666666</v>
      </c>
      <c r="F22" s="36">
        <v>2177.2833333333333</v>
      </c>
      <c r="G22" s="36">
        <v>2139.5666666666666</v>
      </c>
      <c r="H22" s="36">
        <v>2267.5666666666666</v>
      </c>
      <c r="I22" s="36">
        <v>2305.2833333333328</v>
      </c>
      <c r="J22" s="36">
        <v>2331.5666666666666</v>
      </c>
      <c r="K22" s="31">
        <v>2279</v>
      </c>
      <c r="L22" s="31">
        <v>2215</v>
      </c>
      <c r="M22" s="31">
        <v>18.533000000000001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902.7</v>
      </c>
      <c r="D23" s="36">
        <v>902.33333333333337</v>
      </c>
      <c r="E23" s="36">
        <v>897.36666666666679</v>
      </c>
      <c r="F23" s="36">
        <v>892.03333333333342</v>
      </c>
      <c r="G23" s="36">
        <v>887.06666666666683</v>
      </c>
      <c r="H23" s="36">
        <v>907.66666666666674</v>
      </c>
      <c r="I23" s="36">
        <v>912.63333333333321</v>
      </c>
      <c r="J23" s="36">
        <v>917.9666666666667</v>
      </c>
      <c r="K23" s="31">
        <v>907.3</v>
      </c>
      <c r="L23" s="31">
        <v>897</v>
      </c>
      <c r="M23" s="31">
        <v>2.8693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795.4</v>
      </c>
      <c r="D24" s="36">
        <v>790.5</v>
      </c>
      <c r="E24" s="36">
        <v>782.2</v>
      </c>
      <c r="F24" s="36">
        <v>769</v>
      </c>
      <c r="G24" s="36">
        <v>760.7</v>
      </c>
      <c r="H24" s="36">
        <v>803.7</v>
      </c>
      <c r="I24" s="36">
        <v>812</v>
      </c>
      <c r="J24" s="36">
        <v>825.2</v>
      </c>
      <c r="K24" s="31">
        <v>798.8</v>
      </c>
      <c r="L24" s="31">
        <v>777.3</v>
      </c>
      <c r="M24" s="31">
        <v>43.10765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384.65</v>
      </c>
      <c r="D25" s="36">
        <v>384.63333333333338</v>
      </c>
      <c r="E25" s="36">
        <v>376.26666666666677</v>
      </c>
      <c r="F25" s="36">
        <v>367.88333333333338</v>
      </c>
      <c r="G25" s="36">
        <v>359.51666666666677</v>
      </c>
      <c r="H25" s="36">
        <v>393.01666666666677</v>
      </c>
      <c r="I25" s="36">
        <v>401.38333333333344</v>
      </c>
      <c r="J25" s="36">
        <v>409.76666666666677</v>
      </c>
      <c r="K25" s="31">
        <v>393</v>
      </c>
      <c r="L25" s="31">
        <v>376.25</v>
      </c>
      <c r="M25" s="31">
        <v>122.33091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3808.95</v>
      </c>
      <c r="D26" s="36">
        <v>3818.0166666666664</v>
      </c>
      <c r="E26" s="36">
        <v>3781.0333333333328</v>
      </c>
      <c r="F26" s="36">
        <v>3753.1166666666663</v>
      </c>
      <c r="G26" s="36">
        <v>3716.1333333333328</v>
      </c>
      <c r="H26" s="36">
        <v>3845.9333333333329</v>
      </c>
      <c r="I26" s="36">
        <v>3882.9166666666665</v>
      </c>
      <c r="J26" s="36">
        <v>3910.833333333333</v>
      </c>
      <c r="K26" s="31">
        <v>3855</v>
      </c>
      <c r="L26" s="31">
        <v>3790.1</v>
      </c>
      <c r="M26" s="31">
        <v>2.6100599999999998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420.9</v>
      </c>
      <c r="D27" s="36">
        <v>420.7</v>
      </c>
      <c r="E27" s="36">
        <v>417.45</v>
      </c>
      <c r="F27" s="36">
        <v>414</v>
      </c>
      <c r="G27" s="36">
        <v>410.75</v>
      </c>
      <c r="H27" s="36">
        <v>424.15</v>
      </c>
      <c r="I27" s="36">
        <v>427.4</v>
      </c>
      <c r="J27" s="36">
        <v>430.84999999999997</v>
      </c>
      <c r="K27" s="31">
        <v>423.95</v>
      </c>
      <c r="L27" s="31">
        <v>417.25</v>
      </c>
      <c r="M27" s="31">
        <v>15.79359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5153.2</v>
      </c>
      <c r="D28" s="36">
        <v>5085.25</v>
      </c>
      <c r="E28" s="36">
        <v>5005</v>
      </c>
      <c r="F28" s="36">
        <v>4856.8</v>
      </c>
      <c r="G28" s="36">
        <v>4776.55</v>
      </c>
      <c r="H28" s="36">
        <v>5233.45</v>
      </c>
      <c r="I28" s="36">
        <v>5313.7</v>
      </c>
      <c r="J28" s="36">
        <v>5461.9</v>
      </c>
      <c r="K28" s="31">
        <v>5165.5</v>
      </c>
      <c r="L28" s="31">
        <v>4937.05</v>
      </c>
      <c r="M28" s="31">
        <v>12.62458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384.3</v>
      </c>
      <c r="D29" s="36">
        <v>385.76666666666665</v>
      </c>
      <c r="E29" s="36">
        <v>381.5333333333333</v>
      </c>
      <c r="F29" s="36">
        <v>378.76666666666665</v>
      </c>
      <c r="G29" s="36">
        <v>374.5333333333333</v>
      </c>
      <c r="H29" s="36">
        <v>388.5333333333333</v>
      </c>
      <c r="I29" s="36">
        <v>392.76666666666665</v>
      </c>
      <c r="J29" s="36">
        <v>395.5333333333333</v>
      </c>
      <c r="K29" s="31">
        <v>390</v>
      </c>
      <c r="L29" s="31">
        <v>383</v>
      </c>
      <c r="M29" s="31">
        <v>8.8918599999999994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168.3</v>
      </c>
      <c r="D30" s="36">
        <v>169.11666666666667</v>
      </c>
      <c r="E30" s="36">
        <v>167.18333333333334</v>
      </c>
      <c r="F30" s="36">
        <v>166.06666666666666</v>
      </c>
      <c r="G30" s="36">
        <v>164.13333333333333</v>
      </c>
      <c r="H30" s="36">
        <v>170.23333333333335</v>
      </c>
      <c r="I30" s="36">
        <v>172.16666666666669</v>
      </c>
      <c r="J30" s="36">
        <v>173.28333333333336</v>
      </c>
      <c r="K30" s="31">
        <v>171.05</v>
      </c>
      <c r="L30" s="31">
        <v>168</v>
      </c>
      <c r="M30" s="31">
        <v>50.105629999999998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2977.85</v>
      </c>
      <c r="D31" s="36">
        <v>2967.5833333333335</v>
      </c>
      <c r="E31" s="36">
        <v>2952.2666666666669</v>
      </c>
      <c r="F31" s="36">
        <v>2926.6833333333334</v>
      </c>
      <c r="G31" s="36">
        <v>2911.3666666666668</v>
      </c>
      <c r="H31" s="36">
        <v>2993.166666666667</v>
      </c>
      <c r="I31" s="36">
        <v>3008.4833333333336</v>
      </c>
      <c r="J31" s="36">
        <v>3034.0666666666671</v>
      </c>
      <c r="K31" s="31">
        <v>2982.9</v>
      </c>
      <c r="L31" s="31">
        <v>2942</v>
      </c>
      <c r="M31" s="31">
        <v>7.1599700000000004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1851.35</v>
      </c>
      <c r="D32" s="36">
        <v>1852.8333333333333</v>
      </c>
      <c r="E32" s="36">
        <v>1838.7166666666665</v>
      </c>
      <c r="F32" s="36">
        <v>1826.0833333333333</v>
      </c>
      <c r="G32" s="36">
        <v>1811.9666666666665</v>
      </c>
      <c r="H32" s="36">
        <v>1865.4666666666665</v>
      </c>
      <c r="I32" s="36">
        <v>1879.5833333333333</v>
      </c>
      <c r="J32" s="36">
        <v>1892.2166666666665</v>
      </c>
      <c r="K32" s="31">
        <v>1866.95</v>
      </c>
      <c r="L32" s="31">
        <v>1840.2</v>
      </c>
      <c r="M32" s="31">
        <v>2.09124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553.20000000000005</v>
      </c>
      <c r="D33" s="36">
        <v>555.68333333333339</v>
      </c>
      <c r="E33" s="36">
        <v>549.51666666666677</v>
      </c>
      <c r="F33" s="36">
        <v>545.83333333333337</v>
      </c>
      <c r="G33" s="36">
        <v>539.66666666666674</v>
      </c>
      <c r="H33" s="36">
        <v>559.36666666666679</v>
      </c>
      <c r="I33" s="36">
        <v>565.5333333333333</v>
      </c>
      <c r="J33" s="36">
        <v>569.21666666666681</v>
      </c>
      <c r="K33" s="31">
        <v>561.85</v>
      </c>
      <c r="L33" s="31">
        <v>552</v>
      </c>
      <c r="M33" s="31">
        <v>2.9517000000000002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669.25</v>
      </c>
      <c r="D34" s="36">
        <v>669.21666666666658</v>
      </c>
      <c r="E34" s="36">
        <v>664.83333333333314</v>
      </c>
      <c r="F34" s="36">
        <v>660.41666666666652</v>
      </c>
      <c r="G34" s="36">
        <v>656.03333333333308</v>
      </c>
      <c r="H34" s="36">
        <v>673.63333333333321</v>
      </c>
      <c r="I34" s="36">
        <v>678.01666666666665</v>
      </c>
      <c r="J34" s="36">
        <v>682.43333333333328</v>
      </c>
      <c r="K34" s="31">
        <v>673.6</v>
      </c>
      <c r="L34" s="31">
        <v>664.8</v>
      </c>
      <c r="M34" s="31">
        <v>12.00934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854.3</v>
      </c>
      <c r="D35" s="36">
        <v>856.33333333333337</v>
      </c>
      <c r="E35" s="36">
        <v>848.06666666666672</v>
      </c>
      <c r="F35" s="36">
        <v>841.83333333333337</v>
      </c>
      <c r="G35" s="36">
        <v>833.56666666666672</v>
      </c>
      <c r="H35" s="36">
        <v>862.56666666666672</v>
      </c>
      <c r="I35" s="36">
        <v>870.83333333333337</v>
      </c>
      <c r="J35" s="36">
        <v>877.06666666666672</v>
      </c>
      <c r="K35" s="31">
        <v>864.6</v>
      </c>
      <c r="L35" s="31">
        <v>850.1</v>
      </c>
      <c r="M35" s="31">
        <v>11.77359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317.39999999999998</v>
      </c>
      <c r="D36" s="36">
        <v>318.96666666666664</v>
      </c>
      <c r="E36" s="36">
        <v>315.43333333333328</v>
      </c>
      <c r="F36" s="36">
        <v>313.46666666666664</v>
      </c>
      <c r="G36" s="36">
        <v>309.93333333333328</v>
      </c>
      <c r="H36" s="36">
        <v>320.93333333333328</v>
      </c>
      <c r="I36" s="36">
        <v>324.4666666666667</v>
      </c>
      <c r="J36" s="36">
        <v>326.43333333333328</v>
      </c>
      <c r="K36" s="31">
        <v>322.5</v>
      </c>
      <c r="L36" s="31">
        <v>317</v>
      </c>
      <c r="M36" s="31">
        <v>8.0262799999999999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988.85</v>
      </c>
      <c r="D37" s="36">
        <v>987.25</v>
      </c>
      <c r="E37" s="36">
        <v>983.1</v>
      </c>
      <c r="F37" s="36">
        <v>977.35</v>
      </c>
      <c r="G37" s="36">
        <v>973.2</v>
      </c>
      <c r="H37" s="36">
        <v>993</v>
      </c>
      <c r="I37" s="36">
        <v>997.15000000000009</v>
      </c>
      <c r="J37" s="36">
        <v>1002.9</v>
      </c>
      <c r="K37" s="31">
        <v>991.4</v>
      </c>
      <c r="L37" s="31">
        <v>981.5</v>
      </c>
      <c r="M37" s="31">
        <v>42.680480000000003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5368.95</v>
      </c>
      <c r="D38" s="36">
        <v>5354.2</v>
      </c>
      <c r="E38" s="36">
        <v>5331.3499999999995</v>
      </c>
      <c r="F38" s="36">
        <v>5293.75</v>
      </c>
      <c r="G38" s="36">
        <v>5270.9</v>
      </c>
      <c r="H38" s="36">
        <v>5391.7999999999993</v>
      </c>
      <c r="I38" s="36">
        <v>5414.65</v>
      </c>
      <c r="J38" s="36">
        <v>5452.2499999999991</v>
      </c>
      <c r="K38" s="31">
        <v>5377.05</v>
      </c>
      <c r="L38" s="31">
        <v>5316.6</v>
      </c>
      <c r="M38" s="31">
        <v>4.4871499999999997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1536.15</v>
      </c>
      <c r="D39" s="36">
        <v>1552.5666666666668</v>
      </c>
      <c r="E39" s="36">
        <v>1511.4833333333336</v>
      </c>
      <c r="F39" s="36">
        <v>1486.8166666666668</v>
      </c>
      <c r="G39" s="36">
        <v>1445.7333333333336</v>
      </c>
      <c r="H39" s="36">
        <v>1577.2333333333336</v>
      </c>
      <c r="I39" s="36">
        <v>1618.3166666666671</v>
      </c>
      <c r="J39" s="36">
        <v>1642.9833333333336</v>
      </c>
      <c r="K39" s="31">
        <v>1593.65</v>
      </c>
      <c r="L39" s="31">
        <v>1527.9</v>
      </c>
      <c r="M39" s="31">
        <v>25.19096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6922.3</v>
      </c>
      <c r="D40" s="36">
        <v>6919.45</v>
      </c>
      <c r="E40" s="36">
        <v>6854</v>
      </c>
      <c r="F40" s="36">
        <v>6785.7</v>
      </c>
      <c r="G40" s="36">
        <v>6720.25</v>
      </c>
      <c r="H40" s="36">
        <v>6987.75</v>
      </c>
      <c r="I40" s="36">
        <v>7053.1999999999989</v>
      </c>
      <c r="J40" s="36">
        <v>7121.5</v>
      </c>
      <c r="K40" s="31">
        <v>6984.9</v>
      </c>
      <c r="L40" s="31">
        <v>6851.15</v>
      </c>
      <c r="M40" s="31">
        <v>0.17745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7411.5</v>
      </c>
      <c r="D41" s="36">
        <v>7440.6333333333341</v>
      </c>
      <c r="E41" s="36">
        <v>7343.3166666666684</v>
      </c>
      <c r="F41" s="36">
        <v>7275.1333333333341</v>
      </c>
      <c r="G41" s="36">
        <v>7177.8166666666684</v>
      </c>
      <c r="H41" s="36">
        <v>7508.8166666666684</v>
      </c>
      <c r="I41" s="36">
        <v>7606.1333333333341</v>
      </c>
      <c r="J41" s="36">
        <v>7674.3166666666684</v>
      </c>
      <c r="K41" s="31">
        <v>7537.95</v>
      </c>
      <c r="L41" s="31">
        <v>7372.45</v>
      </c>
      <c r="M41" s="31">
        <v>11.387549999999999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2543.65</v>
      </c>
      <c r="D42" s="36">
        <v>2543.5833333333335</v>
      </c>
      <c r="E42" s="36">
        <v>2533.2166666666672</v>
      </c>
      <c r="F42" s="36">
        <v>2522.7833333333338</v>
      </c>
      <c r="G42" s="36">
        <v>2512.4166666666674</v>
      </c>
      <c r="H42" s="36">
        <v>2554.0166666666669</v>
      </c>
      <c r="I42" s="36">
        <v>2564.3833333333328</v>
      </c>
      <c r="J42" s="36">
        <v>2574.8166666666666</v>
      </c>
      <c r="K42" s="31">
        <v>2553.9499999999998</v>
      </c>
      <c r="L42" s="31">
        <v>2533.15</v>
      </c>
      <c r="M42" s="31">
        <v>1.4709399999999999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217.4</v>
      </c>
      <c r="D43" s="36">
        <v>217.53333333333333</v>
      </c>
      <c r="E43" s="36">
        <v>216.11666666666667</v>
      </c>
      <c r="F43" s="36">
        <v>214.83333333333334</v>
      </c>
      <c r="G43" s="36">
        <v>213.41666666666669</v>
      </c>
      <c r="H43" s="36">
        <v>218.81666666666666</v>
      </c>
      <c r="I43" s="36">
        <v>220.23333333333335</v>
      </c>
      <c r="J43" s="36">
        <v>221.51666666666665</v>
      </c>
      <c r="K43" s="31">
        <v>218.95</v>
      </c>
      <c r="L43" s="31">
        <v>216.25</v>
      </c>
      <c r="M43" s="31">
        <v>38.94941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203.8</v>
      </c>
      <c r="D44" s="36">
        <v>203.01666666666665</v>
      </c>
      <c r="E44" s="36">
        <v>201.7833333333333</v>
      </c>
      <c r="F44" s="36">
        <v>199.76666666666665</v>
      </c>
      <c r="G44" s="36">
        <v>198.5333333333333</v>
      </c>
      <c r="H44" s="36">
        <v>205.0333333333333</v>
      </c>
      <c r="I44" s="36">
        <v>206.26666666666665</v>
      </c>
      <c r="J44" s="36">
        <v>208.2833333333333</v>
      </c>
      <c r="K44" s="31">
        <v>204.25</v>
      </c>
      <c r="L44" s="31">
        <v>201</v>
      </c>
      <c r="M44" s="31">
        <v>191.77688000000001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99</v>
      </c>
      <c r="D45" s="36">
        <v>99.7</v>
      </c>
      <c r="E45" s="36">
        <v>97.7</v>
      </c>
      <c r="F45" s="36">
        <v>96.4</v>
      </c>
      <c r="G45" s="36">
        <v>94.4</v>
      </c>
      <c r="H45" s="36">
        <v>101</v>
      </c>
      <c r="I45" s="36">
        <v>103</v>
      </c>
      <c r="J45" s="36">
        <v>104.3</v>
      </c>
      <c r="K45" s="31">
        <v>101.7</v>
      </c>
      <c r="L45" s="31">
        <v>98.4</v>
      </c>
      <c r="M45" s="31">
        <v>94.67653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1576.35</v>
      </c>
      <c r="D46" s="36">
        <v>1577.45</v>
      </c>
      <c r="E46" s="36">
        <v>1567.4</v>
      </c>
      <c r="F46" s="36">
        <v>1558.45</v>
      </c>
      <c r="G46" s="36">
        <v>1548.4</v>
      </c>
      <c r="H46" s="36">
        <v>1586.4</v>
      </c>
      <c r="I46" s="36">
        <v>1596.4499999999998</v>
      </c>
      <c r="J46" s="36">
        <v>1605.4</v>
      </c>
      <c r="K46" s="31">
        <v>1587.5</v>
      </c>
      <c r="L46" s="31">
        <v>1568.5</v>
      </c>
      <c r="M46" s="31">
        <v>0.59587999999999997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135.94999999999999</v>
      </c>
      <c r="D47" s="36">
        <v>135.9</v>
      </c>
      <c r="E47" s="36">
        <v>134.80000000000001</v>
      </c>
      <c r="F47" s="36">
        <v>133.65</v>
      </c>
      <c r="G47" s="36">
        <v>132.55000000000001</v>
      </c>
      <c r="H47" s="36">
        <v>137.05000000000001</v>
      </c>
      <c r="I47" s="36">
        <v>138.14999999999998</v>
      </c>
      <c r="J47" s="36">
        <v>139.30000000000001</v>
      </c>
      <c r="K47" s="31">
        <v>137</v>
      </c>
      <c r="L47" s="31">
        <v>134.75</v>
      </c>
      <c r="M47" s="31">
        <v>91.54983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553.15</v>
      </c>
      <c r="D48" s="36">
        <v>549.73333333333323</v>
      </c>
      <c r="E48" s="36">
        <v>544.56666666666649</v>
      </c>
      <c r="F48" s="36">
        <v>535.98333333333323</v>
      </c>
      <c r="G48" s="36">
        <v>530.81666666666649</v>
      </c>
      <c r="H48" s="36">
        <v>558.31666666666649</v>
      </c>
      <c r="I48" s="36">
        <v>563.48333333333323</v>
      </c>
      <c r="J48" s="36">
        <v>572.06666666666649</v>
      </c>
      <c r="K48" s="31">
        <v>554.9</v>
      </c>
      <c r="L48" s="31">
        <v>541.15</v>
      </c>
      <c r="M48" s="31">
        <v>13.452529999999999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1030.8499999999999</v>
      </c>
      <c r="D49" s="36">
        <v>1033.7</v>
      </c>
      <c r="E49" s="36">
        <v>1024.4000000000001</v>
      </c>
      <c r="F49" s="36">
        <v>1017.95</v>
      </c>
      <c r="G49" s="36">
        <v>1008.6500000000001</v>
      </c>
      <c r="H49" s="36">
        <v>1040.1500000000001</v>
      </c>
      <c r="I49" s="36">
        <v>1049.4499999999998</v>
      </c>
      <c r="J49" s="36">
        <v>1055.9000000000001</v>
      </c>
      <c r="K49" s="31">
        <v>1043</v>
      </c>
      <c r="L49" s="31">
        <v>1027.25</v>
      </c>
      <c r="M49" s="31">
        <v>4.3804999999999996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930.75</v>
      </c>
      <c r="D50" s="36">
        <v>928.88333333333333</v>
      </c>
      <c r="E50" s="36">
        <v>924.06666666666661</v>
      </c>
      <c r="F50" s="36">
        <v>917.38333333333333</v>
      </c>
      <c r="G50" s="36">
        <v>912.56666666666661</v>
      </c>
      <c r="H50" s="36">
        <v>935.56666666666661</v>
      </c>
      <c r="I50" s="36">
        <v>940.38333333333344</v>
      </c>
      <c r="J50" s="36">
        <v>947.06666666666661</v>
      </c>
      <c r="K50" s="31">
        <v>933.7</v>
      </c>
      <c r="L50" s="31">
        <v>922.2</v>
      </c>
      <c r="M50" s="31">
        <v>38.951540000000001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128.6</v>
      </c>
      <c r="D51" s="36">
        <v>129.69999999999999</v>
      </c>
      <c r="E51" s="36">
        <v>126.94999999999999</v>
      </c>
      <c r="F51" s="36">
        <v>125.30000000000001</v>
      </c>
      <c r="G51" s="36">
        <v>122.55000000000001</v>
      </c>
      <c r="H51" s="36">
        <v>131.34999999999997</v>
      </c>
      <c r="I51" s="36">
        <v>134.09999999999997</v>
      </c>
      <c r="J51" s="36">
        <v>135.74999999999994</v>
      </c>
      <c r="K51" s="31">
        <v>132.44999999999999</v>
      </c>
      <c r="L51" s="31">
        <v>128.05000000000001</v>
      </c>
      <c r="M51" s="31">
        <v>279.32123000000001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224.5</v>
      </c>
      <c r="D52" s="36">
        <v>225.16666666666666</v>
      </c>
      <c r="E52" s="36">
        <v>222.33333333333331</v>
      </c>
      <c r="F52" s="36">
        <v>220.16666666666666</v>
      </c>
      <c r="G52" s="36">
        <v>217.33333333333331</v>
      </c>
      <c r="H52" s="36">
        <v>227.33333333333331</v>
      </c>
      <c r="I52" s="36">
        <v>230.16666666666663</v>
      </c>
      <c r="J52" s="36">
        <v>232.33333333333331</v>
      </c>
      <c r="K52" s="31">
        <v>228</v>
      </c>
      <c r="L52" s="31">
        <v>223</v>
      </c>
      <c r="M52" s="31">
        <v>37.214579999999998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19519.5</v>
      </c>
      <c r="D53" s="36">
        <v>19519.933333333334</v>
      </c>
      <c r="E53" s="36">
        <v>19431.866666666669</v>
      </c>
      <c r="F53" s="36">
        <v>19344.233333333334</v>
      </c>
      <c r="G53" s="36">
        <v>19256.166666666668</v>
      </c>
      <c r="H53" s="36">
        <v>19607.566666666669</v>
      </c>
      <c r="I53" s="36">
        <v>19695.633333333335</v>
      </c>
      <c r="J53" s="36">
        <v>19783.26666666667</v>
      </c>
      <c r="K53" s="31">
        <v>19608</v>
      </c>
      <c r="L53" s="31">
        <v>19432.3</v>
      </c>
      <c r="M53" s="31">
        <v>6.8559999999999996E-2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361.5</v>
      </c>
      <c r="D54" s="36">
        <v>361.8</v>
      </c>
      <c r="E54" s="36">
        <v>359.90000000000003</v>
      </c>
      <c r="F54" s="36">
        <v>358.3</v>
      </c>
      <c r="G54" s="36">
        <v>356.40000000000003</v>
      </c>
      <c r="H54" s="36">
        <v>363.40000000000003</v>
      </c>
      <c r="I54" s="36">
        <v>365.3</v>
      </c>
      <c r="J54" s="36">
        <v>366.90000000000003</v>
      </c>
      <c r="K54" s="31">
        <v>363.7</v>
      </c>
      <c r="L54" s="31">
        <v>360.2</v>
      </c>
      <c r="M54" s="31">
        <v>28.139500000000002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4539.55</v>
      </c>
      <c r="D55" s="36">
        <v>4548.7</v>
      </c>
      <c r="E55" s="36">
        <v>4515</v>
      </c>
      <c r="F55" s="36">
        <v>4490.45</v>
      </c>
      <c r="G55" s="36">
        <v>4456.75</v>
      </c>
      <c r="H55" s="36">
        <v>4573.25</v>
      </c>
      <c r="I55" s="36">
        <v>4606.9499999999989</v>
      </c>
      <c r="J55" s="36">
        <v>4631.5</v>
      </c>
      <c r="K55" s="31">
        <v>4582.3999999999996</v>
      </c>
      <c r="L55" s="31">
        <v>4524.1499999999996</v>
      </c>
      <c r="M55" s="31">
        <v>3.35012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387.5</v>
      </c>
      <c r="D56" s="36">
        <v>389.09999999999997</v>
      </c>
      <c r="E56" s="36">
        <v>385.39999999999992</v>
      </c>
      <c r="F56" s="36">
        <v>383.29999999999995</v>
      </c>
      <c r="G56" s="36">
        <v>379.59999999999991</v>
      </c>
      <c r="H56" s="36">
        <v>391.19999999999993</v>
      </c>
      <c r="I56" s="36">
        <v>394.9</v>
      </c>
      <c r="J56" s="36">
        <v>396.99999999999994</v>
      </c>
      <c r="K56" s="31">
        <v>392.8</v>
      </c>
      <c r="L56" s="31">
        <v>387</v>
      </c>
      <c r="M56" s="31">
        <v>50.32067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380.2</v>
      </c>
      <c r="D57" s="36">
        <v>381.90000000000003</v>
      </c>
      <c r="E57" s="36">
        <v>376.30000000000007</v>
      </c>
      <c r="F57" s="36">
        <v>372.40000000000003</v>
      </c>
      <c r="G57" s="36">
        <v>366.80000000000007</v>
      </c>
      <c r="H57" s="36">
        <v>385.80000000000007</v>
      </c>
      <c r="I57" s="36">
        <v>391.40000000000009</v>
      </c>
      <c r="J57" s="36">
        <v>395.30000000000007</v>
      </c>
      <c r="K57" s="31">
        <v>387.5</v>
      </c>
      <c r="L57" s="31">
        <v>378</v>
      </c>
      <c r="M57" s="31">
        <v>17.44286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1134.3</v>
      </c>
      <c r="D58" s="36">
        <v>1160.1000000000001</v>
      </c>
      <c r="E58" s="36">
        <v>1102.7000000000003</v>
      </c>
      <c r="F58" s="36">
        <v>1071.1000000000001</v>
      </c>
      <c r="G58" s="36">
        <v>1013.7000000000003</v>
      </c>
      <c r="H58" s="36">
        <v>1191.7000000000003</v>
      </c>
      <c r="I58" s="36">
        <v>1249.1000000000004</v>
      </c>
      <c r="J58" s="36">
        <v>1280.7000000000003</v>
      </c>
      <c r="K58" s="31">
        <v>1217.5</v>
      </c>
      <c r="L58" s="31">
        <v>1128.5</v>
      </c>
      <c r="M58" s="31">
        <v>43.538989999999998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1206.3499999999999</v>
      </c>
      <c r="D59" s="36">
        <v>1210.0333333333333</v>
      </c>
      <c r="E59" s="36">
        <v>1200.3166666666666</v>
      </c>
      <c r="F59" s="36">
        <v>1194.2833333333333</v>
      </c>
      <c r="G59" s="36">
        <v>1184.5666666666666</v>
      </c>
      <c r="H59" s="36">
        <v>1216.0666666666666</v>
      </c>
      <c r="I59" s="36">
        <v>1225.7833333333333</v>
      </c>
      <c r="J59" s="36">
        <v>1231.8166666666666</v>
      </c>
      <c r="K59" s="31">
        <v>1219.75</v>
      </c>
      <c r="L59" s="31">
        <v>1204</v>
      </c>
      <c r="M59" s="31">
        <v>7.7201300000000002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312</v>
      </c>
      <c r="D60" s="36">
        <v>312.33333333333331</v>
      </c>
      <c r="E60" s="36">
        <v>309.96666666666664</v>
      </c>
      <c r="F60" s="36">
        <v>307.93333333333334</v>
      </c>
      <c r="G60" s="36">
        <v>305.56666666666666</v>
      </c>
      <c r="H60" s="36">
        <v>314.36666666666662</v>
      </c>
      <c r="I60" s="36">
        <v>316.73333333333329</v>
      </c>
      <c r="J60" s="36">
        <v>318.76666666666659</v>
      </c>
      <c r="K60" s="31">
        <v>314.7</v>
      </c>
      <c r="L60" s="31">
        <v>310.3</v>
      </c>
      <c r="M60" s="31">
        <v>46.584400000000002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5083.1000000000004</v>
      </c>
      <c r="D61" s="36">
        <v>5097.8</v>
      </c>
      <c r="E61" s="36">
        <v>5047.6000000000004</v>
      </c>
      <c r="F61" s="36">
        <v>5012.1000000000004</v>
      </c>
      <c r="G61" s="36">
        <v>4961.9000000000005</v>
      </c>
      <c r="H61" s="36">
        <v>5133.3</v>
      </c>
      <c r="I61" s="36">
        <v>5183.4999999999991</v>
      </c>
      <c r="J61" s="36">
        <v>5219</v>
      </c>
      <c r="K61" s="31">
        <v>5148</v>
      </c>
      <c r="L61" s="31">
        <v>5062.3</v>
      </c>
      <c r="M61" s="31">
        <v>1.5573300000000001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2104.9499999999998</v>
      </c>
      <c r="D62" s="36">
        <v>2111.4833333333336</v>
      </c>
      <c r="E62" s="36">
        <v>2089.5666666666671</v>
      </c>
      <c r="F62" s="36">
        <v>2074.1833333333334</v>
      </c>
      <c r="G62" s="36">
        <v>2052.2666666666669</v>
      </c>
      <c r="H62" s="36">
        <v>2126.8666666666672</v>
      </c>
      <c r="I62" s="36">
        <v>2148.7833333333333</v>
      </c>
      <c r="J62" s="36">
        <v>2164.1666666666674</v>
      </c>
      <c r="K62" s="31">
        <v>2133.4</v>
      </c>
      <c r="L62" s="31">
        <v>2096.1</v>
      </c>
      <c r="M62" s="31">
        <v>3.4157099999999998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713.75</v>
      </c>
      <c r="D63" s="36">
        <v>711.55000000000007</v>
      </c>
      <c r="E63" s="36">
        <v>703.30000000000018</v>
      </c>
      <c r="F63" s="36">
        <v>692.85000000000014</v>
      </c>
      <c r="G63" s="36">
        <v>684.60000000000025</v>
      </c>
      <c r="H63" s="36">
        <v>722.00000000000011</v>
      </c>
      <c r="I63" s="36">
        <v>730.24999999999989</v>
      </c>
      <c r="J63" s="36">
        <v>740.7</v>
      </c>
      <c r="K63" s="31">
        <v>719.8</v>
      </c>
      <c r="L63" s="31">
        <v>701.1</v>
      </c>
      <c r="M63" s="31">
        <v>48.411279999999998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1071.95</v>
      </c>
      <c r="D64" s="36">
        <v>1067.6333333333332</v>
      </c>
      <c r="E64" s="36">
        <v>1060.2666666666664</v>
      </c>
      <c r="F64" s="36">
        <v>1048.5833333333333</v>
      </c>
      <c r="G64" s="36">
        <v>1041.2166666666665</v>
      </c>
      <c r="H64" s="36">
        <v>1079.3166666666664</v>
      </c>
      <c r="I64" s="36">
        <v>1086.6833333333332</v>
      </c>
      <c r="J64" s="36">
        <v>1098.3666666666663</v>
      </c>
      <c r="K64" s="31">
        <v>1075</v>
      </c>
      <c r="L64" s="31">
        <v>1055.95</v>
      </c>
      <c r="M64" s="31">
        <v>2.0531000000000001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286.55</v>
      </c>
      <c r="D65" s="36">
        <v>286.31666666666666</v>
      </c>
      <c r="E65" s="36">
        <v>282.2833333333333</v>
      </c>
      <c r="F65" s="36">
        <v>278.01666666666665</v>
      </c>
      <c r="G65" s="36">
        <v>273.98333333333329</v>
      </c>
      <c r="H65" s="36">
        <v>290.58333333333331</v>
      </c>
      <c r="I65" s="36">
        <v>294.61666666666673</v>
      </c>
      <c r="J65" s="36">
        <v>298.88333333333333</v>
      </c>
      <c r="K65" s="31">
        <v>290.35000000000002</v>
      </c>
      <c r="L65" s="31">
        <v>282.05</v>
      </c>
      <c r="M65" s="31">
        <v>13.762650000000001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1712.05</v>
      </c>
      <c r="D66" s="36">
        <v>1709.3500000000001</v>
      </c>
      <c r="E66" s="36">
        <v>1698.7000000000003</v>
      </c>
      <c r="F66" s="36">
        <v>1685.3500000000001</v>
      </c>
      <c r="G66" s="36">
        <v>1674.7000000000003</v>
      </c>
      <c r="H66" s="36">
        <v>1722.7000000000003</v>
      </c>
      <c r="I66" s="36">
        <v>1733.3500000000004</v>
      </c>
      <c r="J66" s="36">
        <v>1746.7000000000003</v>
      </c>
      <c r="K66" s="31">
        <v>1720</v>
      </c>
      <c r="L66" s="31">
        <v>1696</v>
      </c>
      <c r="M66" s="31">
        <v>2.835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535.5</v>
      </c>
      <c r="D67" s="36">
        <v>534.91666666666663</v>
      </c>
      <c r="E67" s="36">
        <v>531.98333333333323</v>
      </c>
      <c r="F67" s="36">
        <v>528.46666666666658</v>
      </c>
      <c r="G67" s="36">
        <v>525.53333333333319</v>
      </c>
      <c r="H67" s="36">
        <v>538.43333333333328</v>
      </c>
      <c r="I67" s="36">
        <v>541.36666666666667</v>
      </c>
      <c r="J67" s="36">
        <v>544.88333333333333</v>
      </c>
      <c r="K67" s="31">
        <v>537.85</v>
      </c>
      <c r="L67" s="31">
        <v>531.4</v>
      </c>
      <c r="M67" s="31">
        <v>13.37219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2073.65</v>
      </c>
      <c r="D68" s="36">
        <v>2080.15</v>
      </c>
      <c r="E68" s="36">
        <v>2060.3000000000002</v>
      </c>
      <c r="F68" s="36">
        <v>2046.9500000000003</v>
      </c>
      <c r="G68" s="36">
        <v>2027.1000000000004</v>
      </c>
      <c r="H68" s="36">
        <v>2093.5</v>
      </c>
      <c r="I68" s="36">
        <v>2113.3499999999995</v>
      </c>
      <c r="J68" s="36">
        <v>2126.6999999999998</v>
      </c>
      <c r="K68" s="31">
        <v>2100</v>
      </c>
      <c r="L68" s="31">
        <v>2066.8000000000002</v>
      </c>
      <c r="M68" s="31">
        <v>1.07498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2021.7</v>
      </c>
      <c r="D69" s="36">
        <v>2014.7833333333335</v>
      </c>
      <c r="E69" s="36">
        <v>1998.666666666667</v>
      </c>
      <c r="F69" s="36">
        <v>1975.6333333333334</v>
      </c>
      <c r="G69" s="36">
        <v>1959.5166666666669</v>
      </c>
      <c r="H69" s="36">
        <v>2037.8166666666671</v>
      </c>
      <c r="I69" s="36">
        <v>2053.9333333333334</v>
      </c>
      <c r="J69" s="36">
        <v>2076.9666666666672</v>
      </c>
      <c r="K69" s="31">
        <v>2030.9</v>
      </c>
      <c r="L69" s="31">
        <v>1991.75</v>
      </c>
      <c r="M69" s="31">
        <v>1.5488299999999999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402.25</v>
      </c>
      <c r="D70" s="36">
        <v>403.68333333333339</v>
      </c>
      <c r="E70" s="36">
        <v>399.6666666666668</v>
      </c>
      <c r="F70" s="36">
        <v>397.08333333333343</v>
      </c>
      <c r="G70" s="36">
        <v>393.06666666666683</v>
      </c>
      <c r="H70" s="36">
        <v>406.26666666666677</v>
      </c>
      <c r="I70" s="36">
        <v>410.28333333333342</v>
      </c>
      <c r="J70" s="36">
        <v>412.86666666666673</v>
      </c>
      <c r="K70" s="31">
        <v>407.7</v>
      </c>
      <c r="L70" s="31">
        <v>401.1</v>
      </c>
      <c r="M70" s="31">
        <v>3.8035600000000001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185.6</v>
      </c>
      <c r="D71" s="36">
        <v>185.4</v>
      </c>
      <c r="E71" s="36">
        <v>184.20000000000002</v>
      </c>
      <c r="F71" s="36">
        <v>182.8</v>
      </c>
      <c r="G71" s="36">
        <v>181.60000000000002</v>
      </c>
      <c r="H71" s="36">
        <v>186.8</v>
      </c>
      <c r="I71" s="36">
        <v>188</v>
      </c>
      <c r="J71" s="36">
        <v>189.4</v>
      </c>
      <c r="K71" s="31">
        <v>186.6</v>
      </c>
      <c r="L71" s="31">
        <v>184</v>
      </c>
      <c r="M71" s="31">
        <v>10.32723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3350.7</v>
      </c>
      <c r="D72" s="36">
        <v>3359.5666666666671</v>
      </c>
      <c r="E72" s="36">
        <v>3331.233333333334</v>
      </c>
      <c r="F72" s="36">
        <v>3311.7666666666669</v>
      </c>
      <c r="G72" s="36">
        <v>3283.4333333333338</v>
      </c>
      <c r="H72" s="36">
        <v>3379.0333333333342</v>
      </c>
      <c r="I72" s="36">
        <v>3407.3666666666672</v>
      </c>
      <c r="J72" s="36">
        <v>3426.8333333333344</v>
      </c>
      <c r="K72" s="31">
        <v>3387.9</v>
      </c>
      <c r="L72" s="31">
        <v>3340.1</v>
      </c>
      <c r="M72" s="31">
        <v>3.5254599999999998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5274.2</v>
      </c>
      <c r="D73" s="36">
        <v>5299.833333333333</v>
      </c>
      <c r="E73" s="36">
        <v>5210.9166666666661</v>
      </c>
      <c r="F73" s="36">
        <v>5147.6333333333332</v>
      </c>
      <c r="G73" s="36">
        <v>5058.7166666666662</v>
      </c>
      <c r="H73" s="36">
        <v>5363.1166666666659</v>
      </c>
      <c r="I73" s="36">
        <v>5452.0333333333319</v>
      </c>
      <c r="J73" s="36">
        <v>5515.3166666666657</v>
      </c>
      <c r="K73" s="31">
        <v>5388.75</v>
      </c>
      <c r="L73" s="31">
        <v>5236.55</v>
      </c>
      <c r="M73" s="31">
        <v>4.4808700000000004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595.85</v>
      </c>
      <c r="D74" s="36">
        <v>591.41666666666663</v>
      </c>
      <c r="E74" s="36">
        <v>582.7833333333333</v>
      </c>
      <c r="F74" s="36">
        <v>569.7166666666667</v>
      </c>
      <c r="G74" s="36">
        <v>561.08333333333337</v>
      </c>
      <c r="H74" s="36">
        <v>604.48333333333323</v>
      </c>
      <c r="I74" s="36">
        <v>613.11666666666667</v>
      </c>
      <c r="J74" s="36">
        <v>626.18333333333317</v>
      </c>
      <c r="K74" s="31">
        <v>600.04999999999995</v>
      </c>
      <c r="L74" s="31">
        <v>578.35</v>
      </c>
      <c r="M74" s="31">
        <v>76.927379999999999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3649.7</v>
      </c>
      <c r="D75" s="36">
        <v>3646.1833333333329</v>
      </c>
      <c r="E75" s="36">
        <v>3624.766666666666</v>
      </c>
      <c r="F75" s="36">
        <v>3599.833333333333</v>
      </c>
      <c r="G75" s="36">
        <v>3578.4166666666661</v>
      </c>
      <c r="H75" s="36">
        <v>3671.1166666666659</v>
      </c>
      <c r="I75" s="36">
        <v>3692.5333333333328</v>
      </c>
      <c r="J75" s="36">
        <v>3717.4666666666658</v>
      </c>
      <c r="K75" s="31">
        <v>3667.6</v>
      </c>
      <c r="L75" s="31">
        <v>3621.25</v>
      </c>
      <c r="M75" s="31">
        <v>3.1617899999999999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5263.05</v>
      </c>
      <c r="D76" s="36">
        <v>5295.7166666666662</v>
      </c>
      <c r="E76" s="36">
        <v>5214.4333333333325</v>
      </c>
      <c r="F76" s="36">
        <v>5165.8166666666666</v>
      </c>
      <c r="G76" s="36">
        <v>5084.5333333333328</v>
      </c>
      <c r="H76" s="36">
        <v>5344.3333333333321</v>
      </c>
      <c r="I76" s="36">
        <v>5425.6166666666668</v>
      </c>
      <c r="J76" s="36">
        <v>5474.2333333333318</v>
      </c>
      <c r="K76" s="31">
        <v>5377</v>
      </c>
      <c r="L76" s="31">
        <v>5247.1</v>
      </c>
      <c r="M76" s="31">
        <v>5.84361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3428</v>
      </c>
      <c r="D77" s="36">
        <v>3413.0499999999997</v>
      </c>
      <c r="E77" s="36">
        <v>3367.9499999999994</v>
      </c>
      <c r="F77" s="36">
        <v>3307.8999999999996</v>
      </c>
      <c r="G77" s="36">
        <v>3262.7999999999993</v>
      </c>
      <c r="H77" s="36">
        <v>3473.0999999999995</v>
      </c>
      <c r="I77" s="36">
        <v>3518.2</v>
      </c>
      <c r="J77" s="36">
        <v>3578.2499999999995</v>
      </c>
      <c r="K77" s="31">
        <v>3458.15</v>
      </c>
      <c r="L77" s="31">
        <v>3353</v>
      </c>
      <c r="M77" s="31">
        <v>5.6846300000000003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3076.45</v>
      </c>
      <c r="D78" s="36">
        <v>3063.2666666666664</v>
      </c>
      <c r="E78" s="36">
        <v>3028.4333333333329</v>
      </c>
      <c r="F78" s="36">
        <v>2980.4166666666665</v>
      </c>
      <c r="G78" s="36">
        <v>2945.583333333333</v>
      </c>
      <c r="H78" s="36">
        <v>3111.2833333333328</v>
      </c>
      <c r="I78" s="36">
        <v>3146.1166666666668</v>
      </c>
      <c r="J78" s="36">
        <v>3194.1333333333328</v>
      </c>
      <c r="K78" s="31">
        <v>3098.1</v>
      </c>
      <c r="L78" s="31">
        <v>3015.25</v>
      </c>
      <c r="M78" s="31">
        <v>4.4745900000000001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143.5</v>
      </c>
      <c r="D79" s="36">
        <v>143.18333333333334</v>
      </c>
      <c r="E79" s="36">
        <v>142.31666666666666</v>
      </c>
      <c r="F79" s="36">
        <v>141.13333333333333</v>
      </c>
      <c r="G79" s="36">
        <v>140.26666666666665</v>
      </c>
      <c r="H79" s="36">
        <v>144.36666666666667</v>
      </c>
      <c r="I79" s="36">
        <v>145.23333333333335</v>
      </c>
      <c r="J79" s="36">
        <v>146.41666666666669</v>
      </c>
      <c r="K79" s="31">
        <v>144.05000000000001</v>
      </c>
      <c r="L79" s="31">
        <v>142</v>
      </c>
      <c r="M79" s="31">
        <v>87.688770000000005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2764.8</v>
      </c>
      <c r="D80" s="36">
        <v>2757.9500000000003</v>
      </c>
      <c r="E80" s="36">
        <v>2730.9000000000005</v>
      </c>
      <c r="F80" s="36">
        <v>2697.0000000000005</v>
      </c>
      <c r="G80" s="36">
        <v>2669.9500000000007</v>
      </c>
      <c r="H80" s="36">
        <v>2791.8500000000004</v>
      </c>
      <c r="I80" s="36">
        <v>2818.9000000000005</v>
      </c>
      <c r="J80" s="36">
        <v>2852.8</v>
      </c>
      <c r="K80" s="31">
        <v>2785</v>
      </c>
      <c r="L80" s="31">
        <v>2724.05</v>
      </c>
      <c r="M80" s="31">
        <v>0.41204000000000002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334.1</v>
      </c>
      <c r="D81" s="36">
        <v>334.73333333333335</v>
      </c>
      <c r="E81" s="36">
        <v>331.4666666666667</v>
      </c>
      <c r="F81" s="36">
        <v>328.83333333333337</v>
      </c>
      <c r="G81" s="36">
        <v>325.56666666666672</v>
      </c>
      <c r="H81" s="36">
        <v>337.36666666666667</v>
      </c>
      <c r="I81" s="36">
        <v>340.63333333333333</v>
      </c>
      <c r="J81" s="36">
        <v>343.26666666666665</v>
      </c>
      <c r="K81" s="31">
        <v>338</v>
      </c>
      <c r="L81" s="31">
        <v>332.1</v>
      </c>
      <c r="M81" s="31">
        <v>12.675560000000001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123.75</v>
      </c>
      <c r="D82" s="36">
        <v>123.34999999999998</v>
      </c>
      <c r="E82" s="36">
        <v>122.49999999999996</v>
      </c>
      <c r="F82" s="36">
        <v>121.24999999999997</v>
      </c>
      <c r="G82" s="36">
        <v>120.39999999999995</v>
      </c>
      <c r="H82" s="36">
        <v>124.59999999999997</v>
      </c>
      <c r="I82" s="36">
        <v>125.44999999999999</v>
      </c>
      <c r="J82" s="36">
        <v>126.69999999999997</v>
      </c>
      <c r="K82" s="31">
        <v>124.2</v>
      </c>
      <c r="L82" s="31">
        <v>122.1</v>
      </c>
      <c r="M82" s="31">
        <v>120.62935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1510.5</v>
      </c>
      <c r="D83" s="36">
        <v>1514.55</v>
      </c>
      <c r="E83" s="36">
        <v>1489.1499999999999</v>
      </c>
      <c r="F83" s="36">
        <v>1467.8</v>
      </c>
      <c r="G83" s="36">
        <v>1442.3999999999999</v>
      </c>
      <c r="H83" s="36">
        <v>1535.8999999999999</v>
      </c>
      <c r="I83" s="36">
        <v>1561.3</v>
      </c>
      <c r="J83" s="36">
        <v>1582.6499999999999</v>
      </c>
      <c r="K83" s="31">
        <v>1539.95</v>
      </c>
      <c r="L83" s="31">
        <v>1493.2</v>
      </c>
      <c r="M83" s="31">
        <v>1.87883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1020.7</v>
      </c>
      <c r="D84" s="36">
        <v>1009.7666666666668</v>
      </c>
      <c r="E84" s="36">
        <v>996.43333333333351</v>
      </c>
      <c r="F84" s="36">
        <v>972.16666666666674</v>
      </c>
      <c r="G84" s="36">
        <v>958.83333333333348</v>
      </c>
      <c r="H84" s="36">
        <v>1034.0333333333335</v>
      </c>
      <c r="I84" s="36">
        <v>1047.3666666666668</v>
      </c>
      <c r="J84" s="36">
        <v>1071.6333333333337</v>
      </c>
      <c r="K84" s="31">
        <v>1023.1</v>
      </c>
      <c r="L84" s="31">
        <v>985.5</v>
      </c>
      <c r="M84" s="31">
        <v>10.55527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1784.4</v>
      </c>
      <c r="D85" s="36">
        <v>1765.4000000000003</v>
      </c>
      <c r="E85" s="36">
        <v>1726.1000000000006</v>
      </c>
      <c r="F85" s="36">
        <v>1667.8000000000002</v>
      </c>
      <c r="G85" s="36">
        <v>1628.5000000000005</v>
      </c>
      <c r="H85" s="36">
        <v>1823.7000000000007</v>
      </c>
      <c r="I85" s="36">
        <v>1863.0000000000005</v>
      </c>
      <c r="J85" s="36">
        <v>1921.3000000000009</v>
      </c>
      <c r="K85" s="31">
        <v>1804.7</v>
      </c>
      <c r="L85" s="31">
        <v>1707.1</v>
      </c>
      <c r="M85" s="31">
        <v>26.1569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1896.2</v>
      </c>
      <c r="D86" s="36">
        <v>1900.5166666666664</v>
      </c>
      <c r="E86" s="36">
        <v>1886.0333333333328</v>
      </c>
      <c r="F86" s="36">
        <v>1875.8666666666663</v>
      </c>
      <c r="G86" s="36">
        <v>1861.3833333333328</v>
      </c>
      <c r="H86" s="36">
        <v>1910.6833333333329</v>
      </c>
      <c r="I86" s="36">
        <v>1925.1666666666665</v>
      </c>
      <c r="J86" s="36">
        <v>1935.333333333333</v>
      </c>
      <c r="K86" s="31">
        <v>1915</v>
      </c>
      <c r="L86" s="31">
        <v>1890.35</v>
      </c>
      <c r="M86" s="31">
        <v>2.3362699999999998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419.45</v>
      </c>
      <c r="D87" s="36">
        <v>418.61666666666662</v>
      </c>
      <c r="E87" s="36">
        <v>413.83333333333326</v>
      </c>
      <c r="F87" s="36">
        <v>408.21666666666664</v>
      </c>
      <c r="G87" s="36">
        <v>403.43333333333328</v>
      </c>
      <c r="H87" s="36">
        <v>424.23333333333323</v>
      </c>
      <c r="I87" s="36">
        <v>429.01666666666665</v>
      </c>
      <c r="J87" s="36">
        <v>434.63333333333321</v>
      </c>
      <c r="K87" s="31">
        <v>423.4</v>
      </c>
      <c r="L87" s="31">
        <v>413</v>
      </c>
      <c r="M87" s="31">
        <v>19.814679999999999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1901.75</v>
      </c>
      <c r="D88" s="36">
        <v>1887.8833333333332</v>
      </c>
      <c r="E88" s="36">
        <v>1870.8666666666663</v>
      </c>
      <c r="F88" s="36">
        <v>1839.9833333333331</v>
      </c>
      <c r="G88" s="36">
        <v>1822.9666666666662</v>
      </c>
      <c r="H88" s="36">
        <v>1918.7666666666664</v>
      </c>
      <c r="I88" s="36">
        <v>1935.7833333333333</v>
      </c>
      <c r="J88" s="36">
        <v>1966.6666666666665</v>
      </c>
      <c r="K88" s="31">
        <v>1904.9</v>
      </c>
      <c r="L88" s="31">
        <v>1857</v>
      </c>
      <c r="M88" s="31">
        <v>10.324820000000001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1271</v>
      </c>
      <c r="D89" s="36">
        <v>1271.3333333333333</v>
      </c>
      <c r="E89" s="36">
        <v>1265.6666666666665</v>
      </c>
      <c r="F89" s="36">
        <v>1260.3333333333333</v>
      </c>
      <c r="G89" s="36">
        <v>1254.6666666666665</v>
      </c>
      <c r="H89" s="36">
        <v>1276.6666666666665</v>
      </c>
      <c r="I89" s="36">
        <v>1282.333333333333</v>
      </c>
      <c r="J89" s="36">
        <v>1287.6666666666665</v>
      </c>
      <c r="K89" s="31">
        <v>1277</v>
      </c>
      <c r="L89" s="31">
        <v>1266</v>
      </c>
      <c r="M89" s="31">
        <v>4.2214700000000001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1266.25</v>
      </c>
      <c r="D90" s="36">
        <v>1272.1833333333334</v>
      </c>
      <c r="E90" s="36">
        <v>1257.0666666666668</v>
      </c>
      <c r="F90" s="36">
        <v>1247.8833333333334</v>
      </c>
      <c r="G90" s="36">
        <v>1232.7666666666669</v>
      </c>
      <c r="H90" s="36">
        <v>1281.3666666666668</v>
      </c>
      <c r="I90" s="36">
        <v>1296.4833333333336</v>
      </c>
      <c r="J90" s="36">
        <v>1305.6666666666667</v>
      </c>
      <c r="K90" s="31">
        <v>1287.3</v>
      </c>
      <c r="L90" s="31">
        <v>1263</v>
      </c>
      <c r="M90" s="31">
        <v>20.525359999999999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2755.35</v>
      </c>
      <c r="D91" s="36">
        <v>2745.65</v>
      </c>
      <c r="E91" s="36">
        <v>2725.05</v>
      </c>
      <c r="F91" s="36">
        <v>2694.75</v>
      </c>
      <c r="G91" s="36">
        <v>2674.15</v>
      </c>
      <c r="H91" s="36">
        <v>2775.9500000000003</v>
      </c>
      <c r="I91" s="36">
        <v>2796.5499999999997</v>
      </c>
      <c r="J91" s="36">
        <v>2826.8500000000004</v>
      </c>
      <c r="K91" s="31">
        <v>2766.25</v>
      </c>
      <c r="L91" s="31">
        <v>2715.35</v>
      </c>
      <c r="M91" s="31">
        <v>3.7625299999999999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1483.75</v>
      </c>
      <c r="D92" s="36">
        <v>1485.6000000000001</v>
      </c>
      <c r="E92" s="36">
        <v>1479.8000000000002</v>
      </c>
      <c r="F92" s="36">
        <v>1475.8500000000001</v>
      </c>
      <c r="G92" s="36">
        <v>1470.0500000000002</v>
      </c>
      <c r="H92" s="36">
        <v>1489.5500000000002</v>
      </c>
      <c r="I92" s="36">
        <v>1495.35</v>
      </c>
      <c r="J92" s="36">
        <v>1499.3000000000002</v>
      </c>
      <c r="K92" s="31">
        <v>1491.4</v>
      </c>
      <c r="L92" s="31">
        <v>1481.65</v>
      </c>
      <c r="M92" s="31">
        <v>90.476699999999994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622.1</v>
      </c>
      <c r="D93" s="36">
        <v>622.23333333333323</v>
      </c>
      <c r="E93" s="36">
        <v>619.46666666666647</v>
      </c>
      <c r="F93" s="36">
        <v>616.83333333333326</v>
      </c>
      <c r="G93" s="36">
        <v>614.06666666666649</v>
      </c>
      <c r="H93" s="36">
        <v>624.86666666666645</v>
      </c>
      <c r="I93" s="36">
        <v>627.6333333333331</v>
      </c>
      <c r="J93" s="36">
        <v>630.26666666666642</v>
      </c>
      <c r="K93" s="31">
        <v>625</v>
      </c>
      <c r="L93" s="31">
        <v>619.6</v>
      </c>
      <c r="M93" s="31">
        <v>14.50553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3089.4</v>
      </c>
      <c r="D94" s="36">
        <v>3090.5500000000006</v>
      </c>
      <c r="E94" s="36">
        <v>3070.9000000000015</v>
      </c>
      <c r="F94" s="36">
        <v>3052.400000000001</v>
      </c>
      <c r="G94" s="36">
        <v>3032.7500000000018</v>
      </c>
      <c r="H94" s="36">
        <v>3109.0500000000011</v>
      </c>
      <c r="I94" s="36">
        <v>3128.7</v>
      </c>
      <c r="J94" s="36">
        <v>3147.2000000000007</v>
      </c>
      <c r="K94" s="31">
        <v>3110.2</v>
      </c>
      <c r="L94" s="31">
        <v>3072.05</v>
      </c>
      <c r="M94" s="31">
        <v>4.1169099999999998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475.2</v>
      </c>
      <c r="D95" s="36">
        <v>476.9666666666667</v>
      </c>
      <c r="E95" s="36">
        <v>472.48333333333341</v>
      </c>
      <c r="F95" s="36">
        <v>469.76666666666671</v>
      </c>
      <c r="G95" s="36">
        <v>465.28333333333342</v>
      </c>
      <c r="H95" s="36">
        <v>479.68333333333339</v>
      </c>
      <c r="I95" s="36">
        <v>484.16666666666674</v>
      </c>
      <c r="J95" s="36">
        <v>486.88333333333338</v>
      </c>
      <c r="K95" s="31">
        <v>481.45</v>
      </c>
      <c r="L95" s="31">
        <v>474.25</v>
      </c>
      <c r="M95" s="31">
        <v>32.743450000000003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257.55</v>
      </c>
      <c r="D96" s="36">
        <v>257.48333333333335</v>
      </c>
      <c r="E96" s="36">
        <v>255.06666666666672</v>
      </c>
      <c r="F96" s="36">
        <v>252.58333333333337</v>
      </c>
      <c r="G96" s="36">
        <v>250.16666666666674</v>
      </c>
      <c r="H96" s="36">
        <v>259.9666666666667</v>
      </c>
      <c r="I96" s="36">
        <v>262.38333333333333</v>
      </c>
      <c r="J96" s="36">
        <v>264.86666666666667</v>
      </c>
      <c r="K96" s="31">
        <v>259.89999999999998</v>
      </c>
      <c r="L96" s="31">
        <v>255</v>
      </c>
      <c r="M96" s="31">
        <v>23.690799999999999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2509.25</v>
      </c>
      <c r="D97" s="36">
        <v>2502.5166666666669</v>
      </c>
      <c r="E97" s="36">
        <v>2492.5333333333338</v>
      </c>
      <c r="F97" s="36">
        <v>2475.8166666666671</v>
      </c>
      <c r="G97" s="36">
        <v>2465.8333333333339</v>
      </c>
      <c r="H97" s="36">
        <v>2519.2333333333336</v>
      </c>
      <c r="I97" s="36">
        <v>2529.2166666666662</v>
      </c>
      <c r="J97" s="36">
        <v>2545.9333333333334</v>
      </c>
      <c r="K97" s="31">
        <v>2512.5</v>
      </c>
      <c r="L97" s="31">
        <v>2485.8000000000002</v>
      </c>
      <c r="M97" s="31">
        <v>11.25583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299.10000000000002</v>
      </c>
      <c r="D98" s="36">
        <v>297.86666666666673</v>
      </c>
      <c r="E98" s="36">
        <v>295.93333333333345</v>
      </c>
      <c r="F98" s="36">
        <v>292.76666666666671</v>
      </c>
      <c r="G98" s="36">
        <v>290.83333333333343</v>
      </c>
      <c r="H98" s="36">
        <v>301.03333333333347</v>
      </c>
      <c r="I98" s="36">
        <v>302.96666666666675</v>
      </c>
      <c r="J98" s="36">
        <v>306.1333333333335</v>
      </c>
      <c r="K98" s="31">
        <v>299.8</v>
      </c>
      <c r="L98" s="31">
        <v>294.7</v>
      </c>
      <c r="M98" s="31">
        <v>2.1181199999999998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37150.300000000003</v>
      </c>
      <c r="D99" s="36">
        <v>36909.783333333333</v>
      </c>
      <c r="E99" s="36">
        <v>36420.566666666666</v>
      </c>
      <c r="F99" s="36">
        <v>35690.833333333336</v>
      </c>
      <c r="G99" s="36">
        <v>35201.616666666669</v>
      </c>
      <c r="H99" s="36">
        <v>37639.516666666663</v>
      </c>
      <c r="I99" s="36">
        <v>38128.733333333323</v>
      </c>
      <c r="J99" s="36">
        <v>38858.46666666666</v>
      </c>
      <c r="K99" s="31">
        <v>37399</v>
      </c>
      <c r="L99" s="31">
        <v>36180.050000000003</v>
      </c>
      <c r="M99" s="31">
        <v>2.2950000000000002E-2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933.8</v>
      </c>
      <c r="D100" s="36">
        <v>931.69999999999993</v>
      </c>
      <c r="E100" s="36">
        <v>928.89999999999986</v>
      </c>
      <c r="F100" s="36">
        <v>923.99999999999989</v>
      </c>
      <c r="G100" s="36">
        <v>921.19999999999982</v>
      </c>
      <c r="H100" s="36">
        <v>936.59999999999991</v>
      </c>
      <c r="I100" s="36">
        <v>939.39999999999986</v>
      </c>
      <c r="J100" s="36">
        <v>944.3</v>
      </c>
      <c r="K100" s="31">
        <v>934.5</v>
      </c>
      <c r="L100" s="31">
        <v>926.8</v>
      </c>
      <c r="M100" s="31">
        <v>71.469610000000003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1362.7</v>
      </c>
      <c r="D101" s="36">
        <v>1366.8166666666666</v>
      </c>
      <c r="E101" s="36">
        <v>1355.8833333333332</v>
      </c>
      <c r="F101" s="36">
        <v>1349.0666666666666</v>
      </c>
      <c r="G101" s="36">
        <v>1338.1333333333332</v>
      </c>
      <c r="H101" s="36">
        <v>1373.6333333333332</v>
      </c>
      <c r="I101" s="36">
        <v>1384.5666666666666</v>
      </c>
      <c r="J101" s="36">
        <v>1391.3833333333332</v>
      </c>
      <c r="K101" s="31">
        <v>1377.75</v>
      </c>
      <c r="L101" s="31">
        <v>1360</v>
      </c>
      <c r="M101" s="31">
        <v>1.3120400000000001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520.15</v>
      </c>
      <c r="D102" s="36">
        <v>522.41666666666663</v>
      </c>
      <c r="E102" s="36">
        <v>516.98333333333323</v>
      </c>
      <c r="F102" s="36">
        <v>513.81666666666661</v>
      </c>
      <c r="G102" s="36">
        <v>508.38333333333321</v>
      </c>
      <c r="H102" s="36">
        <v>525.58333333333326</v>
      </c>
      <c r="I102" s="36">
        <v>531.01666666666665</v>
      </c>
      <c r="J102" s="36">
        <v>534.18333333333328</v>
      </c>
      <c r="K102" s="31">
        <v>527.85</v>
      </c>
      <c r="L102" s="31">
        <v>519.25</v>
      </c>
      <c r="M102" s="31">
        <v>14.66452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13.75</v>
      </c>
      <c r="D103" s="36">
        <v>13.883333333333335</v>
      </c>
      <c r="E103" s="36">
        <v>13.41666666666667</v>
      </c>
      <c r="F103" s="36">
        <v>13.083333333333336</v>
      </c>
      <c r="G103" s="36">
        <v>12.616666666666671</v>
      </c>
      <c r="H103" s="36">
        <v>14.216666666666669</v>
      </c>
      <c r="I103" s="36">
        <v>14.683333333333334</v>
      </c>
      <c r="J103" s="36">
        <v>15.016666666666667</v>
      </c>
      <c r="K103" s="31">
        <v>14.35</v>
      </c>
      <c r="L103" s="31">
        <v>13.55</v>
      </c>
      <c r="M103" s="31">
        <v>6192.4498700000004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82.8</v>
      </c>
      <c r="D104" s="36">
        <v>82.766666666666666</v>
      </c>
      <c r="E104" s="36">
        <v>82.333333333333329</v>
      </c>
      <c r="F104" s="36">
        <v>81.86666666666666</v>
      </c>
      <c r="G104" s="36">
        <v>81.433333333333323</v>
      </c>
      <c r="H104" s="36">
        <v>83.233333333333334</v>
      </c>
      <c r="I104" s="36">
        <v>83.666666666666671</v>
      </c>
      <c r="J104" s="36">
        <v>84.13333333333334</v>
      </c>
      <c r="K104" s="31">
        <v>83.2</v>
      </c>
      <c r="L104" s="31">
        <v>82.3</v>
      </c>
      <c r="M104" s="31">
        <v>205.91066000000001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400.6</v>
      </c>
      <c r="D105" s="36">
        <v>398.83333333333331</v>
      </c>
      <c r="E105" s="36">
        <v>394.16666666666663</v>
      </c>
      <c r="F105" s="36">
        <v>387.73333333333329</v>
      </c>
      <c r="G105" s="36">
        <v>383.06666666666661</v>
      </c>
      <c r="H105" s="36">
        <v>405.26666666666665</v>
      </c>
      <c r="I105" s="36">
        <v>409.93333333333328</v>
      </c>
      <c r="J105" s="36">
        <v>416.36666666666667</v>
      </c>
      <c r="K105" s="31">
        <v>403.5</v>
      </c>
      <c r="L105" s="31">
        <v>392.4</v>
      </c>
      <c r="M105" s="31">
        <v>31.263169999999999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392.9</v>
      </c>
      <c r="D106" s="36">
        <v>391.83333333333331</v>
      </c>
      <c r="E106" s="36">
        <v>390.06666666666661</v>
      </c>
      <c r="F106" s="36">
        <v>387.23333333333329</v>
      </c>
      <c r="G106" s="36">
        <v>385.46666666666658</v>
      </c>
      <c r="H106" s="36">
        <v>394.66666666666663</v>
      </c>
      <c r="I106" s="36">
        <v>396.43333333333339</v>
      </c>
      <c r="J106" s="36">
        <v>399.26666666666665</v>
      </c>
      <c r="K106" s="31">
        <v>393.6</v>
      </c>
      <c r="L106" s="31">
        <v>389</v>
      </c>
      <c r="M106" s="31">
        <v>18.515999999999998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430.4</v>
      </c>
      <c r="D107" s="36">
        <v>431.56666666666666</v>
      </c>
      <c r="E107" s="36">
        <v>427.0333333333333</v>
      </c>
      <c r="F107" s="36">
        <v>423.66666666666663</v>
      </c>
      <c r="G107" s="36">
        <v>419.13333333333327</v>
      </c>
      <c r="H107" s="36">
        <v>434.93333333333334</v>
      </c>
      <c r="I107" s="36">
        <v>439.46666666666675</v>
      </c>
      <c r="J107" s="36">
        <v>442.83333333333337</v>
      </c>
      <c r="K107" s="31">
        <v>436.1</v>
      </c>
      <c r="L107" s="31">
        <v>428.2</v>
      </c>
      <c r="M107" s="31">
        <v>8.0214800000000004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2509.1999999999998</v>
      </c>
      <c r="D108" s="36">
        <v>2507.25</v>
      </c>
      <c r="E108" s="36">
        <v>2474.5</v>
      </c>
      <c r="F108" s="36">
        <v>2439.8000000000002</v>
      </c>
      <c r="G108" s="36">
        <v>2407.0500000000002</v>
      </c>
      <c r="H108" s="36">
        <v>2541.9499999999998</v>
      </c>
      <c r="I108" s="36">
        <v>2574.6999999999998</v>
      </c>
      <c r="J108" s="36">
        <v>2609.3999999999996</v>
      </c>
      <c r="K108" s="31">
        <v>2540</v>
      </c>
      <c r="L108" s="31">
        <v>2472.5500000000002</v>
      </c>
      <c r="M108" s="31">
        <v>6.4415399999999998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1450.25</v>
      </c>
      <c r="D109" s="36">
        <v>1457.75</v>
      </c>
      <c r="E109" s="36">
        <v>1440.5</v>
      </c>
      <c r="F109" s="36">
        <v>1430.75</v>
      </c>
      <c r="G109" s="36">
        <v>1413.5</v>
      </c>
      <c r="H109" s="36">
        <v>1467.5</v>
      </c>
      <c r="I109" s="36">
        <v>1484.75</v>
      </c>
      <c r="J109" s="36">
        <v>1494.5</v>
      </c>
      <c r="K109" s="31">
        <v>1475</v>
      </c>
      <c r="L109" s="31">
        <v>1448</v>
      </c>
      <c r="M109" s="31">
        <v>30.520409999999998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188.35</v>
      </c>
      <c r="D110" s="36">
        <v>189.35</v>
      </c>
      <c r="E110" s="36">
        <v>185.7</v>
      </c>
      <c r="F110" s="36">
        <v>183.04999999999998</v>
      </c>
      <c r="G110" s="36">
        <v>179.39999999999998</v>
      </c>
      <c r="H110" s="36">
        <v>192</v>
      </c>
      <c r="I110" s="36">
        <v>195.65000000000003</v>
      </c>
      <c r="J110" s="36">
        <v>198.3</v>
      </c>
      <c r="K110" s="31">
        <v>193</v>
      </c>
      <c r="L110" s="31">
        <v>186.7</v>
      </c>
      <c r="M110" s="31">
        <v>118.84262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1389.05</v>
      </c>
      <c r="D111" s="36">
        <v>1386.2666666666667</v>
      </c>
      <c r="E111" s="36">
        <v>1380.5333333333333</v>
      </c>
      <c r="F111" s="36">
        <v>1372.0166666666667</v>
      </c>
      <c r="G111" s="36">
        <v>1366.2833333333333</v>
      </c>
      <c r="H111" s="36">
        <v>1394.7833333333333</v>
      </c>
      <c r="I111" s="36">
        <v>1400.5166666666664</v>
      </c>
      <c r="J111" s="36">
        <v>1409.0333333333333</v>
      </c>
      <c r="K111" s="31">
        <v>1392</v>
      </c>
      <c r="L111" s="31">
        <v>1377.75</v>
      </c>
      <c r="M111" s="31">
        <v>33.490450000000003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95.9</v>
      </c>
      <c r="D112" s="36">
        <v>96.016666666666666</v>
      </c>
      <c r="E112" s="36">
        <v>95.283333333333331</v>
      </c>
      <c r="F112" s="36">
        <v>94.666666666666671</v>
      </c>
      <c r="G112" s="36">
        <v>93.933333333333337</v>
      </c>
      <c r="H112" s="36">
        <v>96.633333333333326</v>
      </c>
      <c r="I112" s="36">
        <v>97.366666666666646</v>
      </c>
      <c r="J112" s="36">
        <v>97.98333333333332</v>
      </c>
      <c r="K112" s="31">
        <v>96.75</v>
      </c>
      <c r="L112" s="31">
        <v>95.4</v>
      </c>
      <c r="M112" s="31">
        <v>344.90201000000002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969.8</v>
      </c>
      <c r="D113" s="36">
        <v>973.7166666666667</v>
      </c>
      <c r="E113" s="36">
        <v>962.48333333333335</v>
      </c>
      <c r="F113" s="36">
        <v>955.16666666666663</v>
      </c>
      <c r="G113" s="36">
        <v>943.93333333333328</v>
      </c>
      <c r="H113" s="36">
        <v>981.03333333333342</v>
      </c>
      <c r="I113" s="36">
        <v>992.26666666666677</v>
      </c>
      <c r="J113" s="36">
        <v>999.58333333333348</v>
      </c>
      <c r="K113" s="31">
        <v>984.95</v>
      </c>
      <c r="L113" s="31">
        <v>966.4</v>
      </c>
      <c r="M113" s="31">
        <v>1.7855399999999999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663.6</v>
      </c>
      <c r="D114" s="36">
        <v>662.58333333333337</v>
      </c>
      <c r="E114" s="36">
        <v>659.06666666666672</v>
      </c>
      <c r="F114" s="36">
        <v>654.5333333333333</v>
      </c>
      <c r="G114" s="36">
        <v>651.01666666666665</v>
      </c>
      <c r="H114" s="36">
        <v>667.11666666666679</v>
      </c>
      <c r="I114" s="36">
        <v>670.63333333333344</v>
      </c>
      <c r="J114" s="36">
        <v>675.16666666666686</v>
      </c>
      <c r="K114" s="31">
        <v>666.1</v>
      </c>
      <c r="L114" s="31">
        <v>658.05</v>
      </c>
      <c r="M114" s="31">
        <v>7.6301199999999998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72.150000000000006</v>
      </c>
      <c r="D115" s="36">
        <v>72.183333333333337</v>
      </c>
      <c r="E115" s="36">
        <v>71.01666666666668</v>
      </c>
      <c r="F115" s="36">
        <v>69.88333333333334</v>
      </c>
      <c r="G115" s="36">
        <v>68.716666666666683</v>
      </c>
      <c r="H115" s="36">
        <v>73.316666666666677</v>
      </c>
      <c r="I115" s="36">
        <v>74.483333333333334</v>
      </c>
      <c r="J115" s="36">
        <v>75.616666666666674</v>
      </c>
      <c r="K115" s="31">
        <v>73.349999999999994</v>
      </c>
      <c r="L115" s="31">
        <v>71.05</v>
      </c>
      <c r="M115" s="31">
        <v>359.93734000000001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433.25</v>
      </c>
      <c r="D116" s="36">
        <v>432.91666666666669</v>
      </c>
      <c r="E116" s="36">
        <v>431.43333333333339</v>
      </c>
      <c r="F116" s="36">
        <v>429.61666666666673</v>
      </c>
      <c r="G116" s="36">
        <v>428.13333333333344</v>
      </c>
      <c r="H116" s="36">
        <v>434.73333333333335</v>
      </c>
      <c r="I116" s="36">
        <v>436.21666666666658</v>
      </c>
      <c r="J116" s="36">
        <v>438.0333333333333</v>
      </c>
      <c r="K116" s="31">
        <v>434.4</v>
      </c>
      <c r="L116" s="31">
        <v>431.1</v>
      </c>
      <c r="M116" s="31">
        <v>138.02600000000001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596.9</v>
      </c>
      <c r="D117" s="36">
        <v>596.73333333333323</v>
      </c>
      <c r="E117" s="36">
        <v>592.01666666666642</v>
      </c>
      <c r="F117" s="36">
        <v>587.13333333333321</v>
      </c>
      <c r="G117" s="36">
        <v>582.4166666666664</v>
      </c>
      <c r="H117" s="36">
        <v>601.61666666666645</v>
      </c>
      <c r="I117" s="36">
        <v>606.33333333333337</v>
      </c>
      <c r="J117" s="36">
        <v>611.21666666666647</v>
      </c>
      <c r="K117" s="31">
        <v>601.45000000000005</v>
      </c>
      <c r="L117" s="31">
        <v>591.85</v>
      </c>
      <c r="M117" s="31">
        <v>17.690850000000001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393.8</v>
      </c>
      <c r="D118" s="36">
        <v>395.08333333333331</v>
      </c>
      <c r="E118" s="36">
        <v>388.56666666666661</v>
      </c>
      <c r="F118" s="36">
        <v>383.33333333333331</v>
      </c>
      <c r="G118" s="36">
        <v>376.81666666666661</v>
      </c>
      <c r="H118" s="36">
        <v>400.31666666666661</v>
      </c>
      <c r="I118" s="36">
        <v>406.83333333333337</v>
      </c>
      <c r="J118" s="36">
        <v>412.06666666666661</v>
      </c>
      <c r="K118" s="31">
        <v>401.6</v>
      </c>
      <c r="L118" s="31">
        <v>389.85</v>
      </c>
      <c r="M118" s="31">
        <v>27.240400000000001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746.05</v>
      </c>
      <c r="D119" s="36">
        <v>743.01666666666677</v>
      </c>
      <c r="E119" s="36">
        <v>738.03333333333353</v>
      </c>
      <c r="F119" s="36">
        <v>730.01666666666677</v>
      </c>
      <c r="G119" s="36">
        <v>725.03333333333353</v>
      </c>
      <c r="H119" s="36">
        <v>751.03333333333353</v>
      </c>
      <c r="I119" s="36">
        <v>756.01666666666688</v>
      </c>
      <c r="J119" s="36">
        <v>764.03333333333353</v>
      </c>
      <c r="K119" s="31">
        <v>748</v>
      </c>
      <c r="L119" s="31">
        <v>735</v>
      </c>
      <c r="M119" s="31">
        <v>25.260390000000001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506.8</v>
      </c>
      <c r="D120" s="36">
        <v>506.55</v>
      </c>
      <c r="E120" s="36">
        <v>503.3</v>
      </c>
      <c r="F120" s="36">
        <v>499.8</v>
      </c>
      <c r="G120" s="36">
        <v>496.55</v>
      </c>
      <c r="H120" s="36">
        <v>510.05</v>
      </c>
      <c r="I120" s="36">
        <v>513.29999999999995</v>
      </c>
      <c r="J120" s="36">
        <v>516.79999999999995</v>
      </c>
      <c r="K120" s="31">
        <v>509.8</v>
      </c>
      <c r="L120" s="31">
        <v>503.05</v>
      </c>
      <c r="M120" s="31">
        <v>15.44652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1733.25</v>
      </c>
      <c r="D121" s="36">
        <v>1735.8666666666668</v>
      </c>
      <c r="E121" s="36">
        <v>1727.4833333333336</v>
      </c>
      <c r="F121" s="36">
        <v>1721.7166666666667</v>
      </c>
      <c r="G121" s="36">
        <v>1713.3333333333335</v>
      </c>
      <c r="H121" s="36">
        <v>1741.6333333333337</v>
      </c>
      <c r="I121" s="36">
        <v>1750.0166666666669</v>
      </c>
      <c r="J121" s="36">
        <v>1755.7833333333338</v>
      </c>
      <c r="K121" s="31">
        <v>1744.25</v>
      </c>
      <c r="L121" s="31">
        <v>1730.1</v>
      </c>
      <c r="M121" s="31">
        <v>15.58958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140.85</v>
      </c>
      <c r="D122" s="36">
        <v>139.30000000000001</v>
      </c>
      <c r="E122" s="36">
        <v>136.10000000000002</v>
      </c>
      <c r="F122" s="36">
        <v>131.35000000000002</v>
      </c>
      <c r="G122" s="36">
        <v>128.15000000000003</v>
      </c>
      <c r="H122" s="36">
        <v>144.05000000000001</v>
      </c>
      <c r="I122" s="36">
        <v>147.25</v>
      </c>
      <c r="J122" s="36">
        <v>152</v>
      </c>
      <c r="K122" s="31">
        <v>142.5</v>
      </c>
      <c r="L122" s="31">
        <v>134.55000000000001</v>
      </c>
      <c r="M122" s="31">
        <v>264.91115000000002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2594.65</v>
      </c>
      <c r="D123" s="36">
        <v>2557.5</v>
      </c>
      <c r="E123" s="36">
        <v>2476.15</v>
      </c>
      <c r="F123" s="36">
        <v>2357.65</v>
      </c>
      <c r="G123" s="36">
        <v>2276.3000000000002</v>
      </c>
      <c r="H123" s="36">
        <v>2676</v>
      </c>
      <c r="I123" s="36">
        <v>2757.3500000000004</v>
      </c>
      <c r="J123" s="36">
        <v>2875.85</v>
      </c>
      <c r="K123" s="31">
        <v>2638.85</v>
      </c>
      <c r="L123" s="31">
        <v>2439</v>
      </c>
      <c r="M123" s="31">
        <v>15.365360000000001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364.3</v>
      </c>
      <c r="D124" s="36">
        <v>365.11666666666662</v>
      </c>
      <c r="E124" s="36">
        <v>362.23333333333323</v>
      </c>
      <c r="F124" s="36">
        <v>360.16666666666663</v>
      </c>
      <c r="G124" s="36">
        <v>357.28333333333325</v>
      </c>
      <c r="H124" s="36">
        <v>367.18333333333322</v>
      </c>
      <c r="I124" s="36">
        <v>370.06666666666655</v>
      </c>
      <c r="J124" s="36">
        <v>372.13333333333321</v>
      </c>
      <c r="K124" s="31">
        <v>368</v>
      </c>
      <c r="L124" s="31">
        <v>363.05</v>
      </c>
      <c r="M124" s="31">
        <v>4.2592800000000004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462.4</v>
      </c>
      <c r="D125" s="36">
        <v>460.48333333333335</v>
      </c>
      <c r="E125" s="36">
        <v>450.9666666666667</v>
      </c>
      <c r="F125" s="36">
        <v>439.53333333333336</v>
      </c>
      <c r="G125" s="36">
        <v>430.01666666666671</v>
      </c>
      <c r="H125" s="36">
        <v>471.91666666666669</v>
      </c>
      <c r="I125" s="36">
        <v>481.43333333333334</v>
      </c>
      <c r="J125" s="36">
        <v>492.86666666666667</v>
      </c>
      <c r="K125" s="31">
        <v>470</v>
      </c>
      <c r="L125" s="31">
        <v>449.05</v>
      </c>
      <c r="M125" s="31">
        <v>51.728569999999998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608.04999999999995</v>
      </c>
      <c r="D126" s="36">
        <v>608.44999999999993</v>
      </c>
      <c r="E126" s="36">
        <v>606.59999999999991</v>
      </c>
      <c r="F126" s="36">
        <v>605.15</v>
      </c>
      <c r="G126" s="36">
        <v>603.29999999999995</v>
      </c>
      <c r="H126" s="36">
        <v>609.89999999999986</v>
      </c>
      <c r="I126" s="36">
        <v>611.75</v>
      </c>
      <c r="J126" s="36">
        <v>613.19999999999982</v>
      </c>
      <c r="K126" s="31">
        <v>610.29999999999995</v>
      </c>
      <c r="L126" s="31">
        <v>607</v>
      </c>
      <c r="M126" s="31">
        <v>4.1884800000000002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2911.25</v>
      </c>
      <c r="D127" s="36">
        <v>2921.4333333333329</v>
      </c>
      <c r="E127" s="36">
        <v>2894.8166666666657</v>
      </c>
      <c r="F127" s="36">
        <v>2878.3833333333328</v>
      </c>
      <c r="G127" s="36">
        <v>2851.7666666666655</v>
      </c>
      <c r="H127" s="36">
        <v>2937.8666666666659</v>
      </c>
      <c r="I127" s="36">
        <v>2964.4833333333336</v>
      </c>
      <c r="J127" s="36">
        <v>2980.9166666666661</v>
      </c>
      <c r="K127" s="31">
        <v>2948.05</v>
      </c>
      <c r="L127" s="31">
        <v>2905</v>
      </c>
      <c r="M127" s="31">
        <v>11.361750000000001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5134.95</v>
      </c>
      <c r="D128" s="36">
        <v>5113.9833333333336</v>
      </c>
      <c r="E128" s="36">
        <v>5079.9666666666672</v>
      </c>
      <c r="F128" s="36">
        <v>5024.9833333333336</v>
      </c>
      <c r="G128" s="36">
        <v>4990.9666666666672</v>
      </c>
      <c r="H128" s="36">
        <v>5168.9666666666672</v>
      </c>
      <c r="I128" s="36">
        <v>5202.9833333333336</v>
      </c>
      <c r="J128" s="36">
        <v>5257.9666666666672</v>
      </c>
      <c r="K128" s="31">
        <v>5148</v>
      </c>
      <c r="L128" s="31">
        <v>5059</v>
      </c>
      <c r="M128" s="31">
        <v>3.24952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4232.45</v>
      </c>
      <c r="D129" s="36">
        <v>4234.2</v>
      </c>
      <c r="E129" s="36">
        <v>4213.25</v>
      </c>
      <c r="F129" s="36">
        <v>4194.05</v>
      </c>
      <c r="G129" s="36">
        <v>4173.1000000000004</v>
      </c>
      <c r="H129" s="36">
        <v>4253.3999999999996</v>
      </c>
      <c r="I129" s="36">
        <v>4274.3499999999985</v>
      </c>
      <c r="J129" s="36">
        <v>4293.5499999999993</v>
      </c>
      <c r="K129" s="31">
        <v>4255.1499999999996</v>
      </c>
      <c r="L129" s="31">
        <v>4215</v>
      </c>
      <c r="M129" s="31">
        <v>0.55400000000000005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1186.55</v>
      </c>
      <c r="D130" s="36">
        <v>1188.0166666666667</v>
      </c>
      <c r="E130" s="36">
        <v>1173.4833333333333</v>
      </c>
      <c r="F130" s="36">
        <v>1160.4166666666667</v>
      </c>
      <c r="G130" s="36">
        <v>1145.8833333333334</v>
      </c>
      <c r="H130" s="36">
        <v>1201.0833333333333</v>
      </c>
      <c r="I130" s="36">
        <v>1215.6166666666666</v>
      </c>
      <c r="J130" s="36">
        <v>1228.6833333333332</v>
      </c>
      <c r="K130" s="31">
        <v>1202.55</v>
      </c>
      <c r="L130" s="31">
        <v>1174.95</v>
      </c>
      <c r="M130" s="31">
        <v>13.20335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1469</v>
      </c>
      <c r="D131" s="36">
        <v>1472.5166666666667</v>
      </c>
      <c r="E131" s="36">
        <v>1456.9333333333334</v>
      </c>
      <c r="F131" s="36">
        <v>1444.8666666666668</v>
      </c>
      <c r="G131" s="36">
        <v>1429.2833333333335</v>
      </c>
      <c r="H131" s="36">
        <v>1484.5833333333333</v>
      </c>
      <c r="I131" s="36">
        <v>1500.1666666666667</v>
      </c>
      <c r="J131" s="36">
        <v>1512.2333333333331</v>
      </c>
      <c r="K131" s="31">
        <v>1488.1</v>
      </c>
      <c r="L131" s="31">
        <v>1460.45</v>
      </c>
      <c r="M131" s="31">
        <v>24.567229999999999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258.25</v>
      </c>
      <c r="D132" s="36">
        <v>255.91666666666666</v>
      </c>
      <c r="E132" s="36">
        <v>252.33333333333331</v>
      </c>
      <c r="F132" s="36">
        <v>246.41666666666666</v>
      </c>
      <c r="G132" s="36">
        <v>242.83333333333331</v>
      </c>
      <c r="H132" s="36">
        <v>261.83333333333331</v>
      </c>
      <c r="I132" s="36">
        <v>265.41666666666663</v>
      </c>
      <c r="J132" s="36">
        <v>271.33333333333331</v>
      </c>
      <c r="K132" s="31">
        <v>259.5</v>
      </c>
      <c r="L132" s="31">
        <v>250</v>
      </c>
      <c r="M132" s="31">
        <v>51.27702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1775.1</v>
      </c>
      <c r="D133" s="36">
        <v>1784.1000000000001</v>
      </c>
      <c r="E133" s="36">
        <v>1753.2000000000003</v>
      </c>
      <c r="F133" s="36">
        <v>1731.3000000000002</v>
      </c>
      <c r="G133" s="36">
        <v>1700.4000000000003</v>
      </c>
      <c r="H133" s="36">
        <v>1806.0000000000002</v>
      </c>
      <c r="I133" s="36">
        <v>1836.9000000000003</v>
      </c>
      <c r="J133" s="36">
        <v>1858.8000000000002</v>
      </c>
      <c r="K133" s="31">
        <v>1815</v>
      </c>
      <c r="L133" s="31">
        <v>1762.2</v>
      </c>
      <c r="M133" s="31">
        <v>0.79325999999999997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528.04999999999995</v>
      </c>
      <c r="D134" s="36">
        <v>530.41666666666663</v>
      </c>
      <c r="E134" s="36">
        <v>523.0333333333333</v>
      </c>
      <c r="F134" s="36">
        <v>518.01666666666665</v>
      </c>
      <c r="G134" s="36">
        <v>510.63333333333333</v>
      </c>
      <c r="H134" s="36">
        <v>535.43333333333328</v>
      </c>
      <c r="I134" s="36">
        <v>542.81666666666672</v>
      </c>
      <c r="J134" s="36">
        <v>547.83333333333326</v>
      </c>
      <c r="K134" s="31">
        <v>537.79999999999995</v>
      </c>
      <c r="L134" s="31">
        <v>525.4</v>
      </c>
      <c r="M134" s="31">
        <v>21.636310000000002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10276.299999999999</v>
      </c>
      <c r="D135" s="36">
        <v>10295.766666666666</v>
      </c>
      <c r="E135" s="36">
        <v>10221.533333333333</v>
      </c>
      <c r="F135" s="36">
        <v>10166.766666666666</v>
      </c>
      <c r="G135" s="36">
        <v>10092.533333333333</v>
      </c>
      <c r="H135" s="36">
        <v>10350.533333333333</v>
      </c>
      <c r="I135" s="36">
        <v>10424.766666666666</v>
      </c>
      <c r="J135" s="36">
        <v>10479.533333333333</v>
      </c>
      <c r="K135" s="31">
        <v>10370</v>
      </c>
      <c r="L135" s="31">
        <v>10241</v>
      </c>
      <c r="M135" s="31">
        <v>5.1758199999999999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578.15</v>
      </c>
      <c r="D136" s="36">
        <v>578.54999999999995</v>
      </c>
      <c r="E136" s="36">
        <v>571.64999999999986</v>
      </c>
      <c r="F136" s="36">
        <v>565.14999999999986</v>
      </c>
      <c r="G136" s="36">
        <v>558.24999999999977</v>
      </c>
      <c r="H136" s="36">
        <v>585.04999999999995</v>
      </c>
      <c r="I136" s="36">
        <v>591.95000000000005</v>
      </c>
      <c r="J136" s="36">
        <v>598.45000000000005</v>
      </c>
      <c r="K136" s="31">
        <v>585.45000000000005</v>
      </c>
      <c r="L136" s="31">
        <v>572.04999999999995</v>
      </c>
      <c r="M136" s="31">
        <v>17.926870000000001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1071.2</v>
      </c>
      <c r="D137" s="36">
        <v>1068.1666666666667</v>
      </c>
      <c r="E137" s="36">
        <v>1061.3333333333335</v>
      </c>
      <c r="F137" s="36">
        <v>1051.4666666666667</v>
      </c>
      <c r="G137" s="36">
        <v>1044.6333333333334</v>
      </c>
      <c r="H137" s="36">
        <v>1078.0333333333335</v>
      </c>
      <c r="I137" s="36">
        <v>1084.866666666667</v>
      </c>
      <c r="J137" s="36">
        <v>1094.7333333333336</v>
      </c>
      <c r="K137" s="31">
        <v>1075</v>
      </c>
      <c r="L137" s="31">
        <v>1058.3</v>
      </c>
      <c r="M137" s="31">
        <v>13.584720000000001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890.6</v>
      </c>
      <c r="D138" s="36">
        <v>884.9</v>
      </c>
      <c r="E138" s="36">
        <v>874.75</v>
      </c>
      <c r="F138" s="36">
        <v>858.9</v>
      </c>
      <c r="G138" s="36">
        <v>848.75</v>
      </c>
      <c r="H138" s="36">
        <v>900.75</v>
      </c>
      <c r="I138" s="36">
        <v>910.89999999999986</v>
      </c>
      <c r="J138" s="36">
        <v>926.75</v>
      </c>
      <c r="K138" s="31">
        <v>895.05</v>
      </c>
      <c r="L138" s="31">
        <v>869.05</v>
      </c>
      <c r="M138" s="31">
        <v>6.3219200000000004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90.6</v>
      </c>
      <c r="D139" s="36">
        <v>91.3</v>
      </c>
      <c r="E139" s="36">
        <v>89.6</v>
      </c>
      <c r="F139" s="36">
        <v>88.6</v>
      </c>
      <c r="G139" s="36">
        <v>86.899999999999991</v>
      </c>
      <c r="H139" s="36">
        <v>92.3</v>
      </c>
      <c r="I139" s="36">
        <v>94.000000000000014</v>
      </c>
      <c r="J139" s="36">
        <v>95</v>
      </c>
      <c r="K139" s="31">
        <v>93</v>
      </c>
      <c r="L139" s="31">
        <v>90.3</v>
      </c>
      <c r="M139" s="31">
        <v>70.314130000000006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2210.1999999999998</v>
      </c>
      <c r="D140" s="36">
        <v>2205.7333333333331</v>
      </c>
      <c r="E140" s="36">
        <v>2196.4666666666662</v>
      </c>
      <c r="F140" s="36">
        <v>2182.7333333333331</v>
      </c>
      <c r="G140" s="36">
        <v>2173.4666666666662</v>
      </c>
      <c r="H140" s="36">
        <v>2219.4666666666662</v>
      </c>
      <c r="I140" s="36">
        <v>2228.7333333333336</v>
      </c>
      <c r="J140" s="36">
        <v>2242.4666666666662</v>
      </c>
      <c r="K140" s="31">
        <v>2215</v>
      </c>
      <c r="L140" s="31">
        <v>2192</v>
      </c>
      <c r="M140" s="31">
        <v>1.90656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107723.25</v>
      </c>
      <c r="D141" s="36">
        <v>108941.08333333333</v>
      </c>
      <c r="E141" s="36">
        <v>106082.16666666666</v>
      </c>
      <c r="F141" s="36">
        <v>104441.08333333333</v>
      </c>
      <c r="G141" s="36">
        <v>101582.16666666666</v>
      </c>
      <c r="H141" s="36">
        <v>110582.16666666666</v>
      </c>
      <c r="I141" s="36">
        <v>113441.08333333331</v>
      </c>
      <c r="J141" s="36">
        <v>115082.16666666666</v>
      </c>
      <c r="K141" s="31">
        <v>111800</v>
      </c>
      <c r="L141" s="31">
        <v>107300</v>
      </c>
      <c r="M141" s="31">
        <v>0.25427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58.3</v>
      </c>
      <c r="D142" s="36">
        <v>58.583333333333336</v>
      </c>
      <c r="E142" s="36">
        <v>57.916666666666671</v>
      </c>
      <c r="F142" s="36">
        <v>57.533333333333339</v>
      </c>
      <c r="G142" s="36">
        <v>56.866666666666674</v>
      </c>
      <c r="H142" s="36">
        <v>58.966666666666669</v>
      </c>
      <c r="I142" s="36">
        <v>59.63333333333334</v>
      </c>
      <c r="J142" s="36">
        <v>60.016666666666666</v>
      </c>
      <c r="K142" s="31">
        <v>59.25</v>
      </c>
      <c r="L142" s="31">
        <v>58.2</v>
      </c>
      <c r="M142" s="31">
        <v>82.806319999999999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1326.2</v>
      </c>
      <c r="D143" s="36">
        <v>1324.0333333333333</v>
      </c>
      <c r="E143" s="36">
        <v>1317.0666666666666</v>
      </c>
      <c r="F143" s="36">
        <v>1307.9333333333334</v>
      </c>
      <c r="G143" s="36">
        <v>1300.9666666666667</v>
      </c>
      <c r="H143" s="36">
        <v>1333.1666666666665</v>
      </c>
      <c r="I143" s="36">
        <v>1340.1333333333332</v>
      </c>
      <c r="J143" s="36">
        <v>1349.2666666666664</v>
      </c>
      <c r="K143" s="31">
        <v>1331</v>
      </c>
      <c r="L143" s="31">
        <v>1314.9</v>
      </c>
      <c r="M143" s="31">
        <v>2.00014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4250.3500000000004</v>
      </c>
      <c r="D144" s="36">
        <v>4225.4666666666672</v>
      </c>
      <c r="E144" s="36">
        <v>4180.9333333333343</v>
      </c>
      <c r="F144" s="36">
        <v>4111.5166666666673</v>
      </c>
      <c r="G144" s="36">
        <v>4066.9833333333345</v>
      </c>
      <c r="H144" s="36">
        <v>4294.8833333333341</v>
      </c>
      <c r="I144" s="36">
        <v>4339.416666666667</v>
      </c>
      <c r="J144" s="36">
        <v>4408.8333333333339</v>
      </c>
      <c r="K144" s="31">
        <v>4270</v>
      </c>
      <c r="L144" s="31">
        <v>4156.05</v>
      </c>
      <c r="M144" s="31">
        <v>2.91059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3538.85</v>
      </c>
      <c r="D145" s="36">
        <v>3531.2833333333333</v>
      </c>
      <c r="E145" s="36">
        <v>3487.5666666666666</v>
      </c>
      <c r="F145" s="36">
        <v>3436.2833333333333</v>
      </c>
      <c r="G145" s="36">
        <v>3392.5666666666666</v>
      </c>
      <c r="H145" s="36">
        <v>3582.5666666666666</v>
      </c>
      <c r="I145" s="36">
        <v>3626.2833333333328</v>
      </c>
      <c r="J145" s="36">
        <v>3677.5666666666666</v>
      </c>
      <c r="K145" s="31">
        <v>3575</v>
      </c>
      <c r="L145" s="31">
        <v>3480</v>
      </c>
      <c r="M145" s="31">
        <v>1.6925600000000001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23999.05</v>
      </c>
      <c r="D146" s="36">
        <v>24058.633333333331</v>
      </c>
      <c r="E146" s="36">
        <v>23917.266666666663</v>
      </c>
      <c r="F146" s="36">
        <v>23835.48333333333</v>
      </c>
      <c r="G146" s="36">
        <v>23694.116666666661</v>
      </c>
      <c r="H146" s="36">
        <v>24140.416666666664</v>
      </c>
      <c r="I146" s="36">
        <v>24281.783333333333</v>
      </c>
      <c r="J146" s="36">
        <v>24363.566666666666</v>
      </c>
      <c r="K146" s="31">
        <v>24200</v>
      </c>
      <c r="L146" s="31">
        <v>23976.85</v>
      </c>
      <c r="M146" s="31">
        <v>0.47714000000000001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50.15</v>
      </c>
      <c r="D147" s="36">
        <v>50.366666666666667</v>
      </c>
      <c r="E147" s="36">
        <v>49.683333333333337</v>
      </c>
      <c r="F147" s="36">
        <v>49.216666666666669</v>
      </c>
      <c r="G147" s="36">
        <v>48.533333333333339</v>
      </c>
      <c r="H147" s="36">
        <v>50.833333333333336</v>
      </c>
      <c r="I147" s="36">
        <v>51.516666666666659</v>
      </c>
      <c r="J147" s="36">
        <v>51.983333333333334</v>
      </c>
      <c r="K147" s="31">
        <v>51.05</v>
      </c>
      <c r="L147" s="31">
        <v>49.9</v>
      </c>
      <c r="M147" s="31">
        <v>111.08918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159.44999999999999</v>
      </c>
      <c r="D148" s="36">
        <v>159.66666666666666</v>
      </c>
      <c r="E148" s="36">
        <v>158.08333333333331</v>
      </c>
      <c r="F148" s="36">
        <v>156.71666666666667</v>
      </c>
      <c r="G148" s="36">
        <v>155.13333333333333</v>
      </c>
      <c r="H148" s="36">
        <v>161.0333333333333</v>
      </c>
      <c r="I148" s="36">
        <v>162.61666666666662</v>
      </c>
      <c r="J148" s="36">
        <v>163.98333333333329</v>
      </c>
      <c r="K148" s="31">
        <v>161.25</v>
      </c>
      <c r="L148" s="31">
        <v>158.30000000000001</v>
      </c>
      <c r="M148" s="31">
        <v>83.557609999999997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234.35</v>
      </c>
      <c r="D149" s="36">
        <v>234.30000000000004</v>
      </c>
      <c r="E149" s="36">
        <v>233.35000000000008</v>
      </c>
      <c r="F149" s="36">
        <v>232.35000000000005</v>
      </c>
      <c r="G149" s="36">
        <v>231.40000000000009</v>
      </c>
      <c r="H149" s="36">
        <v>235.30000000000007</v>
      </c>
      <c r="I149" s="36">
        <v>236.25000000000006</v>
      </c>
      <c r="J149" s="36">
        <v>237.25000000000006</v>
      </c>
      <c r="K149" s="31">
        <v>235.25</v>
      </c>
      <c r="L149" s="31">
        <v>233.3</v>
      </c>
      <c r="M149" s="31">
        <v>68.251459999999994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140.35</v>
      </c>
      <c r="D150" s="36">
        <v>140.71666666666667</v>
      </c>
      <c r="E150" s="36">
        <v>139.63333333333333</v>
      </c>
      <c r="F150" s="36">
        <v>138.91666666666666</v>
      </c>
      <c r="G150" s="36">
        <v>137.83333333333331</v>
      </c>
      <c r="H150" s="36">
        <v>141.43333333333334</v>
      </c>
      <c r="I150" s="36">
        <v>142.51666666666665</v>
      </c>
      <c r="J150" s="36">
        <v>143.23333333333335</v>
      </c>
      <c r="K150" s="31">
        <v>141.80000000000001</v>
      </c>
      <c r="L150" s="31">
        <v>140</v>
      </c>
      <c r="M150" s="31">
        <v>12.70294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1231.55</v>
      </c>
      <c r="D151" s="36">
        <v>1227.3</v>
      </c>
      <c r="E151" s="36">
        <v>1214.75</v>
      </c>
      <c r="F151" s="36">
        <v>1197.95</v>
      </c>
      <c r="G151" s="36">
        <v>1185.4000000000001</v>
      </c>
      <c r="H151" s="36">
        <v>1244.0999999999999</v>
      </c>
      <c r="I151" s="36">
        <v>1256.6499999999996</v>
      </c>
      <c r="J151" s="36">
        <v>1273.4499999999998</v>
      </c>
      <c r="K151" s="31">
        <v>1239.8499999999999</v>
      </c>
      <c r="L151" s="31">
        <v>1210.5</v>
      </c>
      <c r="M151" s="31">
        <v>9.3576599999999992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3933.9</v>
      </c>
      <c r="D152" s="36">
        <v>3947.15</v>
      </c>
      <c r="E152" s="36">
        <v>3906.9500000000003</v>
      </c>
      <c r="F152" s="36">
        <v>3880</v>
      </c>
      <c r="G152" s="36">
        <v>3839.8</v>
      </c>
      <c r="H152" s="36">
        <v>3974.1000000000004</v>
      </c>
      <c r="I152" s="36">
        <v>4014.3</v>
      </c>
      <c r="J152" s="36">
        <v>4041.2500000000005</v>
      </c>
      <c r="K152" s="31">
        <v>3987.35</v>
      </c>
      <c r="L152" s="31">
        <v>3920.2</v>
      </c>
      <c r="M152" s="31">
        <v>0.21661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303.39999999999998</v>
      </c>
      <c r="D153" s="36">
        <v>304.23333333333335</v>
      </c>
      <c r="E153" s="36">
        <v>300.16666666666669</v>
      </c>
      <c r="F153" s="36">
        <v>296.93333333333334</v>
      </c>
      <c r="G153" s="36">
        <v>292.86666666666667</v>
      </c>
      <c r="H153" s="36">
        <v>307.4666666666667</v>
      </c>
      <c r="I153" s="36">
        <v>311.5333333333333</v>
      </c>
      <c r="J153" s="36">
        <v>314.76666666666671</v>
      </c>
      <c r="K153" s="31">
        <v>308.3</v>
      </c>
      <c r="L153" s="31">
        <v>301</v>
      </c>
      <c r="M153" s="31">
        <v>17.43608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190</v>
      </c>
      <c r="D154" s="36">
        <v>188.81666666666669</v>
      </c>
      <c r="E154" s="36">
        <v>186.98333333333338</v>
      </c>
      <c r="F154" s="36">
        <v>183.9666666666667</v>
      </c>
      <c r="G154" s="36">
        <v>182.13333333333338</v>
      </c>
      <c r="H154" s="36">
        <v>191.83333333333337</v>
      </c>
      <c r="I154" s="36">
        <v>193.66666666666669</v>
      </c>
      <c r="J154" s="36">
        <v>196.68333333333337</v>
      </c>
      <c r="K154" s="31">
        <v>190.65</v>
      </c>
      <c r="L154" s="31">
        <v>185.8</v>
      </c>
      <c r="M154" s="31">
        <v>74.649119999999996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37420</v>
      </c>
      <c r="D155" s="36">
        <v>37526.966666666667</v>
      </c>
      <c r="E155" s="36">
        <v>37213.933333333334</v>
      </c>
      <c r="F155" s="36">
        <v>37007.866666666669</v>
      </c>
      <c r="G155" s="36">
        <v>36694.833333333336</v>
      </c>
      <c r="H155" s="36">
        <v>37733.033333333333</v>
      </c>
      <c r="I155" s="36">
        <v>38046.066666666673</v>
      </c>
      <c r="J155" s="36">
        <v>38252.133333333331</v>
      </c>
      <c r="K155" s="31">
        <v>37840</v>
      </c>
      <c r="L155" s="31">
        <v>37320.9</v>
      </c>
      <c r="M155" s="31">
        <v>9.4729999999999995E-2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1375.05</v>
      </c>
      <c r="D156" s="36">
        <v>1376.3166666666666</v>
      </c>
      <c r="E156" s="36">
        <v>1360.1833333333332</v>
      </c>
      <c r="F156" s="36">
        <v>1345.3166666666666</v>
      </c>
      <c r="G156" s="36">
        <v>1329.1833333333332</v>
      </c>
      <c r="H156" s="36">
        <v>1391.1833333333332</v>
      </c>
      <c r="I156" s="36">
        <v>1407.3166666666664</v>
      </c>
      <c r="J156" s="36">
        <v>1422.1833333333332</v>
      </c>
      <c r="K156" s="31">
        <v>1392.45</v>
      </c>
      <c r="L156" s="31">
        <v>1361.45</v>
      </c>
      <c r="M156" s="31">
        <v>4.4150499999999999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904.05</v>
      </c>
      <c r="D157" s="36">
        <v>909.83333333333337</v>
      </c>
      <c r="E157" s="36">
        <v>890.86666666666679</v>
      </c>
      <c r="F157" s="36">
        <v>877.68333333333339</v>
      </c>
      <c r="G157" s="36">
        <v>858.71666666666681</v>
      </c>
      <c r="H157" s="36">
        <v>923.01666666666677</v>
      </c>
      <c r="I157" s="36">
        <v>941.98333333333323</v>
      </c>
      <c r="J157" s="36">
        <v>955.16666666666674</v>
      </c>
      <c r="K157" s="31">
        <v>928.8</v>
      </c>
      <c r="L157" s="31">
        <v>896.65</v>
      </c>
      <c r="M157" s="31">
        <v>28.563279999999999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985.55</v>
      </c>
      <c r="D158" s="36">
        <v>987.33333333333337</v>
      </c>
      <c r="E158" s="36">
        <v>979.66666666666674</v>
      </c>
      <c r="F158" s="36">
        <v>973.78333333333342</v>
      </c>
      <c r="G158" s="36">
        <v>966.11666666666679</v>
      </c>
      <c r="H158" s="36">
        <v>993.2166666666667</v>
      </c>
      <c r="I158" s="36">
        <v>1000.8833333333334</v>
      </c>
      <c r="J158" s="36">
        <v>1006.7666666666667</v>
      </c>
      <c r="K158" s="31">
        <v>995</v>
      </c>
      <c r="L158" s="31">
        <v>981.45</v>
      </c>
      <c r="M158" s="31">
        <v>3.7501199999999999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6286.15</v>
      </c>
      <c r="D159" s="36">
        <v>6278.3666666666659</v>
      </c>
      <c r="E159" s="36">
        <v>6238.7333333333318</v>
      </c>
      <c r="F159" s="36">
        <v>6191.3166666666657</v>
      </c>
      <c r="G159" s="36">
        <v>6151.6833333333316</v>
      </c>
      <c r="H159" s="36">
        <v>6325.7833333333319</v>
      </c>
      <c r="I159" s="36">
        <v>6365.4166666666652</v>
      </c>
      <c r="J159" s="36">
        <v>6412.8333333333321</v>
      </c>
      <c r="K159" s="31">
        <v>6318</v>
      </c>
      <c r="L159" s="31">
        <v>6230.95</v>
      </c>
      <c r="M159" s="31">
        <v>4.9268900000000002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196.05</v>
      </c>
      <c r="D160" s="36">
        <v>196.73333333333335</v>
      </c>
      <c r="E160" s="36">
        <v>194.81666666666669</v>
      </c>
      <c r="F160" s="36">
        <v>193.58333333333334</v>
      </c>
      <c r="G160" s="36">
        <v>191.66666666666669</v>
      </c>
      <c r="H160" s="36">
        <v>197.9666666666667</v>
      </c>
      <c r="I160" s="36">
        <v>199.88333333333333</v>
      </c>
      <c r="J160" s="36">
        <v>201.1166666666667</v>
      </c>
      <c r="K160" s="31">
        <v>198.65</v>
      </c>
      <c r="L160" s="31">
        <v>195.5</v>
      </c>
      <c r="M160" s="31">
        <v>118.30222000000001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261.7</v>
      </c>
      <c r="D161" s="36">
        <v>260.43333333333334</v>
      </c>
      <c r="E161" s="36">
        <v>258.01666666666665</v>
      </c>
      <c r="F161" s="36">
        <v>254.33333333333331</v>
      </c>
      <c r="G161" s="36">
        <v>251.91666666666663</v>
      </c>
      <c r="H161" s="36">
        <v>264.11666666666667</v>
      </c>
      <c r="I161" s="36">
        <v>266.5333333333333</v>
      </c>
      <c r="J161" s="36">
        <v>270.2166666666667</v>
      </c>
      <c r="K161" s="31">
        <v>262.85000000000002</v>
      </c>
      <c r="L161" s="31">
        <v>256.75</v>
      </c>
      <c r="M161" s="31">
        <v>130.74986000000001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17538.099999999999</v>
      </c>
      <c r="D162" s="36">
        <v>17581.366666666665</v>
      </c>
      <c r="E162" s="36">
        <v>17292.73333333333</v>
      </c>
      <c r="F162" s="36">
        <v>17047.366666666665</v>
      </c>
      <c r="G162" s="36">
        <v>16758.73333333333</v>
      </c>
      <c r="H162" s="36">
        <v>17826.73333333333</v>
      </c>
      <c r="I162" s="36">
        <v>18115.366666666669</v>
      </c>
      <c r="J162" s="36">
        <v>18360.73333333333</v>
      </c>
      <c r="K162" s="31">
        <v>17870</v>
      </c>
      <c r="L162" s="31">
        <v>17336</v>
      </c>
      <c r="M162" s="31">
        <v>4.3529999999999999E-2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2455.5</v>
      </c>
      <c r="D163" s="36">
        <v>2442.9500000000003</v>
      </c>
      <c r="E163" s="36">
        <v>2426.9000000000005</v>
      </c>
      <c r="F163" s="36">
        <v>2398.3000000000002</v>
      </c>
      <c r="G163" s="36">
        <v>2382.2500000000005</v>
      </c>
      <c r="H163" s="36">
        <v>2471.5500000000006</v>
      </c>
      <c r="I163" s="36">
        <v>2487.6000000000008</v>
      </c>
      <c r="J163" s="36">
        <v>2516.2000000000007</v>
      </c>
      <c r="K163" s="31">
        <v>2459</v>
      </c>
      <c r="L163" s="31">
        <v>2414.35</v>
      </c>
      <c r="M163" s="31">
        <v>1.5996300000000001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3489.2</v>
      </c>
      <c r="D164" s="36">
        <v>3470.9333333333329</v>
      </c>
      <c r="E164" s="36">
        <v>3438.1166666666659</v>
      </c>
      <c r="F164" s="36">
        <v>3387.0333333333328</v>
      </c>
      <c r="G164" s="36">
        <v>3354.2166666666658</v>
      </c>
      <c r="H164" s="36">
        <v>3522.016666666666</v>
      </c>
      <c r="I164" s="36">
        <v>3554.8333333333326</v>
      </c>
      <c r="J164" s="36">
        <v>3605.9166666666661</v>
      </c>
      <c r="K164" s="31">
        <v>3503.75</v>
      </c>
      <c r="L164" s="31">
        <v>3419.85</v>
      </c>
      <c r="M164" s="31">
        <v>1.68171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74.75</v>
      </c>
      <c r="D165" s="36">
        <v>74.88333333333334</v>
      </c>
      <c r="E165" s="36">
        <v>74.366666666666674</v>
      </c>
      <c r="F165" s="36">
        <v>73.983333333333334</v>
      </c>
      <c r="G165" s="36">
        <v>73.466666666666669</v>
      </c>
      <c r="H165" s="36">
        <v>75.26666666666668</v>
      </c>
      <c r="I165" s="36">
        <v>75.78333333333336</v>
      </c>
      <c r="J165" s="36">
        <v>76.166666666666686</v>
      </c>
      <c r="K165" s="31">
        <v>75.400000000000006</v>
      </c>
      <c r="L165" s="31">
        <v>74.5</v>
      </c>
      <c r="M165" s="31">
        <v>339.99203999999997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702.05</v>
      </c>
      <c r="D166" s="36">
        <v>702.98333333333323</v>
      </c>
      <c r="E166" s="36">
        <v>692.96666666666647</v>
      </c>
      <c r="F166" s="36">
        <v>683.88333333333321</v>
      </c>
      <c r="G166" s="36">
        <v>673.86666666666645</v>
      </c>
      <c r="H166" s="36">
        <v>712.06666666666649</v>
      </c>
      <c r="I166" s="36">
        <v>722.08333333333314</v>
      </c>
      <c r="J166" s="36">
        <v>731.16666666666652</v>
      </c>
      <c r="K166" s="31">
        <v>713</v>
      </c>
      <c r="L166" s="31">
        <v>693.9</v>
      </c>
      <c r="M166" s="31">
        <v>9.1768999999999998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5036.55</v>
      </c>
      <c r="D167" s="36">
        <v>5051.4666666666672</v>
      </c>
      <c r="E167" s="36">
        <v>5004.1333333333341</v>
      </c>
      <c r="F167" s="36">
        <v>4971.7166666666672</v>
      </c>
      <c r="G167" s="36">
        <v>4924.3833333333341</v>
      </c>
      <c r="H167" s="36">
        <v>5083.8833333333341</v>
      </c>
      <c r="I167" s="36">
        <v>5131.2166666666662</v>
      </c>
      <c r="J167" s="36">
        <v>5163.6333333333341</v>
      </c>
      <c r="K167" s="31">
        <v>5098.8</v>
      </c>
      <c r="L167" s="31">
        <v>5019.05</v>
      </c>
      <c r="M167" s="31">
        <v>3.1814499999999999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347.7</v>
      </c>
      <c r="D168" s="36">
        <v>346.13333333333327</v>
      </c>
      <c r="E168" s="36">
        <v>337.86666666666656</v>
      </c>
      <c r="F168" s="36">
        <v>328.0333333333333</v>
      </c>
      <c r="G168" s="36">
        <v>319.76666666666659</v>
      </c>
      <c r="H168" s="36">
        <v>355.96666666666653</v>
      </c>
      <c r="I168" s="36">
        <v>364.23333333333329</v>
      </c>
      <c r="J168" s="36">
        <v>374.06666666666649</v>
      </c>
      <c r="K168" s="31">
        <v>354.4</v>
      </c>
      <c r="L168" s="31">
        <v>336.3</v>
      </c>
      <c r="M168" s="31">
        <v>52.511310000000002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204.4</v>
      </c>
      <c r="D169" s="36">
        <v>204.66666666666666</v>
      </c>
      <c r="E169" s="36">
        <v>202.83333333333331</v>
      </c>
      <c r="F169" s="36">
        <v>201.26666666666665</v>
      </c>
      <c r="G169" s="36">
        <v>199.43333333333331</v>
      </c>
      <c r="H169" s="36">
        <v>206.23333333333332</v>
      </c>
      <c r="I169" s="36">
        <v>208.06666666666663</v>
      </c>
      <c r="J169" s="36">
        <v>209.63333333333333</v>
      </c>
      <c r="K169" s="31">
        <v>206.5</v>
      </c>
      <c r="L169" s="31">
        <v>203.1</v>
      </c>
      <c r="M169" s="31">
        <v>86.840149999999994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780.15</v>
      </c>
      <c r="D170" s="36">
        <v>772.4</v>
      </c>
      <c r="E170" s="36">
        <v>757.8</v>
      </c>
      <c r="F170" s="36">
        <v>735.44999999999993</v>
      </c>
      <c r="G170" s="36">
        <v>720.84999999999991</v>
      </c>
      <c r="H170" s="36">
        <v>794.75</v>
      </c>
      <c r="I170" s="36">
        <v>809.35000000000014</v>
      </c>
      <c r="J170" s="36">
        <v>831.7</v>
      </c>
      <c r="K170" s="31">
        <v>787</v>
      </c>
      <c r="L170" s="31">
        <v>750.05</v>
      </c>
      <c r="M170" s="31">
        <v>20.678139999999999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983.6</v>
      </c>
      <c r="D171" s="36">
        <v>987.46666666666658</v>
      </c>
      <c r="E171" s="36">
        <v>976.43333333333317</v>
      </c>
      <c r="F171" s="36">
        <v>969.26666666666654</v>
      </c>
      <c r="G171" s="36">
        <v>958.23333333333312</v>
      </c>
      <c r="H171" s="36">
        <v>994.63333333333321</v>
      </c>
      <c r="I171" s="36">
        <v>1005.6666666666667</v>
      </c>
      <c r="J171" s="36">
        <v>1012.8333333333333</v>
      </c>
      <c r="K171" s="31">
        <v>998.5</v>
      </c>
      <c r="L171" s="31">
        <v>980.3</v>
      </c>
      <c r="M171" s="31">
        <v>1.81569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303.85000000000002</v>
      </c>
      <c r="D172" s="36">
        <v>303.31666666666666</v>
      </c>
      <c r="E172" s="36">
        <v>300.23333333333335</v>
      </c>
      <c r="F172" s="36">
        <v>296.61666666666667</v>
      </c>
      <c r="G172" s="36">
        <v>293.53333333333336</v>
      </c>
      <c r="H172" s="36">
        <v>306.93333333333334</v>
      </c>
      <c r="I172" s="36">
        <v>310.01666666666671</v>
      </c>
      <c r="J172" s="36">
        <v>313.63333333333333</v>
      </c>
      <c r="K172" s="31">
        <v>306.39999999999998</v>
      </c>
      <c r="L172" s="31">
        <v>299.7</v>
      </c>
      <c r="M172" s="31">
        <v>146.19611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2319.6999999999998</v>
      </c>
      <c r="D173" s="36">
        <v>2323.4666666666667</v>
      </c>
      <c r="E173" s="36">
        <v>2311.9833333333336</v>
      </c>
      <c r="F173" s="36">
        <v>2304.2666666666669</v>
      </c>
      <c r="G173" s="36">
        <v>2292.7833333333338</v>
      </c>
      <c r="H173" s="36">
        <v>2331.1833333333334</v>
      </c>
      <c r="I173" s="36">
        <v>2342.6666666666661</v>
      </c>
      <c r="J173" s="36">
        <v>2350.3833333333332</v>
      </c>
      <c r="K173" s="31">
        <v>2334.9499999999998</v>
      </c>
      <c r="L173" s="31">
        <v>2315.75</v>
      </c>
      <c r="M173" s="31">
        <v>44.250779999999999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84.9</v>
      </c>
      <c r="D174" s="36">
        <v>85.11666666666666</v>
      </c>
      <c r="E174" s="36">
        <v>84.383333333333326</v>
      </c>
      <c r="F174" s="36">
        <v>83.86666666666666</v>
      </c>
      <c r="G174" s="36">
        <v>83.133333333333326</v>
      </c>
      <c r="H174" s="36">
        <v>85.633333333333326</v>
      </c>
      <c r="I174" s="36">
        <v>86.366666666666646</v>
      </c>
      <c r="J174" s="36">
        <v>86.883333333333326</v>
      </c>
      <c r="K174" s="31">
        <v>85.85</v>
      </c>
      <c r="L174" s="31">
        <v>84.6</v>
      </c>
      <c r="M174" s="31">
        <v>76.858170000000001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747.2</v>
      </c>
      <c r="D175" s="36">
        <v>748.6</v>
      </c>
      <c r="E175" s="36">
        <v>744.55000000000007</v>
      </c>
      <c r="F175" s="36">
        <v>741.90000000000009</v>
      </c>
      <c r="G175" s="36">
        <v>737.85000000000014</v>
      </c>
      <c r="H175" s="36">
        <v>751.25</v>
      </c>
      <c r="I175" s="36">
        <v>755.3</v>
      </c>
      <c r="J175" s="36">
        <v>757.94999999999993</v>
      </c>
      <c r="K175" s="31">
        <v>752.65</v>
      </c>
      <c r="L175" s="31">
        <v>745.95</v>
      </c>
      <c r="M175" s="31">
        <v>9.4684699999999999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1329.35</v>
      </c>
      <c r="D176" s="36">
        <v>1335.1333333333334</v>
      </c>
      <c r="E176" s="36">
        <v>1320.3166666666668</v>
      </c>
      <c r="F176" s="36">
        <v>1311.2833333333333</v>
      </c>
      <c r="G176" s="36">
        <v>1296.4666666666667</v>
      </c>
      <c r="H176" s="36">
        <v>1344.166666666667</v>
      </c>
      <c r="I176" s="36">
        <v>1358.9833333333336</v>
      </c>
      <c r="J176" s="36">
        <v>1368.0166666666671</v>
      </c>
      <c r="K176" s="31">
        <v>1349.95</v>
      </c>
      <c r="L176" s="31">
        <v>1326.1</v>
      </c>
      <c r="M176" s="31">
        <v>6.9016299999999999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578.15</v>
      </c>
      <c r="D177" s="36">
        <v>577.03333333333342</v>
      </c>
      <c r="E177" s="36">
        <v>574.56666666666683</v>
      </c>
      <c r="F177" s="36">
        <v>570.98333333333346</v>
      </c>
      <c r="G177" s="36">
        <v>568.51666666666688</v>
      </c>
      <c r="H177" s="36">
        <v>580.61666666666679</v>
      </c>
      <c r="I177" s="36">
        <v>583.08333333333326</v>
      </c>
      <c r="J177" s="36">
        <v>586.66666666666674</v>
      </c>
      <c r="K177" s="31">
        <v>579.5</v>
      </c>
      <c r="L177" s="31">
        <v>573.45000000000005</v>
      </c>
      <c r="M177" s="31">
        <v>113.71371000000001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25957.85</v>
      </c>
      <c r="D178" s="36">
        <v>25994.283333333336</v>
      </c>
      <c r="E178" s="36">
        <v>25843.566666666673</v>
      </c>
      <c r="F178" s="36">
        <v>25729.283333333336</v>
      </c>
      <c r="G178" s="36">
        <v>25578.566666666673</v>
      </c>
      <c r="H178" s="36">
        <v>26108.566666666673</v>
      </c>
      <c r="I178" s="36">
        <v>26259.28333333334</v>
      </c>
      <c r="J178" s="36">
        <v>26373.566666666673</v>
      </c>
      <c r="K178" s="31">
        <v>26145</v>
      </c>
      <c r="L178" s="31">
        <v>25880</v>
      </c>
      <c r="M178" s="31">
        <v>7.4569999999999997E-2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2013.55</v>
      </c>
      <c r="D179" s="36">
        <v>1997.8500000000001</v>
      </c>
      <c r="E179" s="36">
        <v>1967.7500000000002</v>
      </c>
      <c r="F179" s="36">
        <v>1921.95</v>
      </c>
      <c r="G179" s="36">
        <v>1891.8500000000001</v>
      </c>
      <c r="H179" s="36">
        <v>2043.6500000000003</v>
      </c>
      <c r="I179" s="36">
        <v>2073.75</v>
      </c>
      <c r="J179" s="36">
        <v>2119.5500000000002</v>
      </c>
      <c r="K179" s="31">
        <v>2027.95</v>
      </c>
      <c r="L179" s="31">
        <v>1952.05</v>
      </c>
      <c r="M179" s="31">
        <v>18.644539999999999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3367.55</v>
      </c>
      <c r="D180" s="36">
        <v>3372.0833333333335</v>
      </c>
      <c r="E180" s="36">
        <v>3349.166666666667</v>
      </c>
      <c r="F180" s="36">
        <v>3330.7833333333333</v>
      </c>
      <c r="G180" s="36">
        <v>3307.8666666666668</v>
      </c>
      <c r="H180" s="36">
        <v>3390.4666666666672</v>
      </c>
      <c r="I180" s="36">
        <v>3413.3833333333341</v>
      </c>
      <c r="J180" s="36">
        <v>3431.7666666666673</v>
      </c>
      <c r="K180" s="31">
        <v>3395</v>
      </c>
      <c r="L180" s="31">
        <v>3353.7</v>
      </c>
      <c r="M180" s="31">
        <v>2.5388899999999999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548.45000000000005</v>
      </c>
      <c r="D181" s="36">
        <v>546.21666666666658</v>
      </c>
      <c r="E181" s="36">
        <v>542.53333333333319</v>
      </c>
      <c r="F181" s="36">
        <v>536.61666666666656</v>
      </c>
      <c r="G181" s="36">
        <v>532.93333333333317</v>
      </c>
      <c r="H181" s="36">
        <v>552.13333333333321</v>
      </c>
      <c r="I181" s="36">
        <v>555.81666666666661</v>
      </c>
      <c r="J181" s="36">
        <v>561.73333333333323</v>
      </c>
      <c r="K181" s="31">
        <v>549.9</v>
      </c>
      <c r="L181" s="31">
        <v>540.29999999999995</v>
      </c>
      <c r="M181" s="31">
        <v>7.8444399999999996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2253.35</v>
      </c>
      <c r="D182" s="36">
        <v>2252.6999999999998</v>
      </c>
      <c r="E182" s="36">
        <v>2236.4499999999998</v>
      </c>
      <c r="F182" s="36">
        <v>2219.5500000000002</v>
      </c>
      <c r="G182" s="36">
        <v>2203.3000000000002</v>
      </c>
      <c r="H182" s="36">
        <v>2269.5999999999995</v>
      </c>
      <c r="I182" s="36">
        <v>2285.8499999999995</v>
      </c>
      <c r="J182" s="36">
        <v>2302.7499999999991</v>
      </c>
      <c r="K182" s="31">
        <v>2268.9499999999998</v>
      </c>
      <c r="L182" s="31">
        <v>2235.8000000000002</v>
      </c>
      <c r="M182" s="31">
        <v>2.2450899999999998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1141.0999999999999</v>
      </c>
      <c r="D183" s="36">
        <v>1139.4333333333334</v>
      </c>
      <c r="E183" s="36">
        <v>1133.1666666666667</v>
      </c>
      <c r="F183" s="36">
        <v>1125.2333333333333</v>
      </c>
      <c r="G183" s="36">
        <v>1118.9666666666667</v>
      </c>
      <c r="H183" s="36">
        <v>1147.3666666666668</v>
      </c>
      <c r="I183" s="36">
        <v>1153.6333333333332</v>
      </c>
      <c r="J183" s="36">
        <v>1161.5666666666668</v>
      </c>
      <c r="K183" s="31">
        <v>1145.7</v>
      </c>
      <c r="L183" s="31">
        <v>1131.5</v>
      </c>
      <c r="M183" s="31">
        <v>17.417560000000002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652.75</v>
      </c>
      <c r="D184" s="36">
        <v>650</v>
      </c>
      <c r="E184" s="36">
        <v>643.6</v>
      </c>
      <c r="F184" s="36">
        <v>634.45000000000005</v>
      </c>
      <c r="G184" s="36">
        <v>628.05000000000007</v>
      </c>
      <c r="H184" s="36">
        <v>659.15</v>
      </c>
      <c r="I184" s="36">
        <v>665.55000000000007</v>
      </c>
      <c r="J184" s="36">
        <v>674.69999999999993</v>
      </c>
      <c r="K184" s="31">
        <v>656.4</v>
      </c>
      <c r="L184" s="31">
        <v>640.85</v>
      </c>
      <c r="M184" s="31">
        <v>9.6797799999999992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693.6</v>
      </c>
      <c r="D185" s="36">
        <v>692.33333333333337</v>
      </c>
      <c r="E185" s="36">
        <v>689.06666666666672</v>
      </c>
      <c r="F185" s="36">
        <v>684.5333333333333</v>
      </c>
      <c r="G185" s="36">
        <v>681.26666666666665</v>
      </c>
      <c r="H185" s="36">
        <v>696.86666666666679</v>
      </c>
      <c r="I185" s="36">
        <v>700.13333333333344</v>
      </c>
      <c r="J185" s="36">
        <v>704.66666666666686</v>
      </c>
      <c r="K185" s="31">
        <v>695.6</v>
      </c>
      <c r="L185" s="31">
        <v>687.8</v>
      </c>
      <c r="M185" s="31">
        <v>3.5005999999999999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958.6</v>
      </c>
      <c r="D186" s="36">
        <v>960.13333333333333</v>
      </c>
      <c r="E186" s="36">
        <v>955.31666666666661</v>
      </c>
      <c r="F186" s="36">
        <v>952.0333333333333</v>
      </c>
      <c r="G186" s="36">
        <v>947.21666666666658</v>
      </c>
      <c r="H186" s="36">
        <v>963.41666666666663</v>
      </c>
      <c r="I186" s="36">
        <v>968.23333333333346</v>
      </c>
      <c r="J186" s="36">
        <v>971.51666666666665</v>
      </c>
      <c r="K186" s="31">
        <v>964.95</v>
      </c>
      <c r="L186" s="31">
        <v>956.85</v>
      </c>
      <c r="M186" s="31">
        <v>2.80436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1703.6</v>
      </c>
      <c r="D187" s="36">
        <v>1706.8999999999999</v>
      </c>
      <c r="E187" s="36">
        <v>1690.7499999999998</v>
      </c>
      <c r="F187" s="36">
        <v>1677.8999999999999</v>
      </c>
      <c r="G187" s="36">
        <v>1661.7499999999998</v>
      </c>
      <c r="H187" s="36">
        <v>1719.7499999999998</v>
      </c>
      <c r="I187" s="36">
        <v>1735.8999999999999</v>
      </c>
      <c r="J187" s="36">
        <v>1748.7499999999998</v>
      </c>
      <c r="K187" s="31">
        <v>1723.05</v>
      </c>
      <c r="L187" s="31">
        <v>1694.05</v>
      </c>
      <c r="M187" s="31">
        <v>4.3463599999999998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913.7</v>
      </c>
      <c r="D188" s="36">
        <v>914.75</v>
      </c>
      <c r="E188" s="36">
        <v>910.2</v>
      </c>
      <c r="F188" s="36">
        <v>906.7</v>
      </c>
      <c r="G188" s="36">
        <v>902.15000000000009</v>
      </c>
      <c r="H188" s="36">
        <v>918.25</v>
      </c>
      <c r="I188" s="36">
        <v>922.8</v>
      </c>
      <c r="J188" s="36">
        <v>926.3</v>
      </c>
      <c r="K188" s="31">
        <v>919.3</v>
      </c>
      <c r="L188" s="31">
        <v>911.25</v>
      </c>
      <c r="M188" s="31">
        <v>9.0191099999999995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7617</v>
      </c>
      <c r="D189" s="36">
        <v>7586.0333333333328</v>
      </c>
      <c r="E189" s="36">
        <v>7532.0666666666657</v>
      </c>
      <c r="F189" s="36">
        <v>7447.1333333333332</v>
      </c>
      <c r="G189" s="36">
        <v>7393.1666666666661</v>
      </c>
      <c r="H189" s="36">
        <v>7670.9666666666653</v>
      </c>
      <c r="I189" s="36">
        <v>7724.9333333333325</v>
      </c>
      <c r="J189" s="36">
        <v>7809.866666666665</v>
      </c>
      <c r="K189" s="31">
        <v>7640</v>
      </c>
      <c r="L189" s="31">
        <v>7501.1</v>
      </c>
      <c r="M189" s="31">
        <v>0.75629000000000002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647.5</v>
      </c>
      <c r="D190" s="36">
        <v>653.23333333333335</v>
      </c>
      <c r="E190" s="36">
        <v>640.4666666666667</v>
      </c>
      <c r="F190" s="36">
        <v>633.43333333333339</v>
      </c>
      <c r="G190" s="36">
        <v>620.66666666666674</v>
      </c>
      <c r="H190" s="36">
        <v>660.26666666666665</v>
      </c>
      <c r="I190" s="36">
        <v>673.0333333333333</v>
      </c>
      <c r="J190" s="36">
        <v>680.06666666666661</v>
      </c>
      <c r="K190" s="31">
        <v>666</v>
      </c>
      <c r="L190" s="31">
        <v>646.20000000000005</v>
      </c>
      <c r="M190" s="31">
        <v>230.87855999999999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244.6</v>
      </c>
      <c r="D191" s="36">
        <v>244.88333333333333</v>
      </c>
      <c r="E191" s="36">
        <v>243.61666666666665</v>
      </c>
      <c r="F191" s="36">
        <v>242.63333333333333</v>
      </c>
      <c r="G191" s="36">
        <v>241.36666666666665</v>
      </c>
      <c r="H191" s="36">
        <v>245.86666666666665</v>
      </c>
      <c r="I191" s="36">
        <v>247.1333333333333</v>
      </c>
      <c r="J191" s="36">
        <v>248.11666666666665</v>
      </c>
      <c r="K191" s="31">
        <v>246.15</v>
      </c>
      <c r="L191" s="31">
        <v>243.9</v>
      </c>
      <c r="M191" s="31">
        <v>50.3018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117.3</v>
      </c>
      <c r="D192" s="36">
        <v>117.66666666666667</v>
      </c>
      <c r="E192" s="36">
        <v>116.73333333333335</v>
      </c>
      <c r="F192" s="36">
        <v>116.16666666666667</v>
      </c>
      <c r="G192" s="36">
        <v>115.23333333333335</v>
      </c>
      <c r="H192" s="36">
        <v>118.23333333333335</v>
      </c>
      <c r="I192" s="36">
        <v>119.16666666666666</v>
      </c>
      <c r="J192" s="36">
        <v>119.73333333333335</v>
      </c>
      <c r="K192" s="31">
        <v>118.6</v>
      </c>
      <c r="L192" s="31">
        <v>117.1</v>
      </c>
      <c r="M192" s="31">
        <v>317.47230000000002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3350.9</v>
      </c>
      <c r="D193" s="36">
        <v>3361.0333333333333</v>
      </c>
      <c r="E193" s="36">
        <v>3334.1666666666665</v>
      </c>
      <c r="F193" s="36">
        <v>3317.4333333333334</v>
      </c>
      <c r="G193" s="36">
        <v>3290.5666666666666</v>
      </c>
      <c r="H193" s="36">
        <v>3377.7666666666664</v>
      </c>
      <c r="I193" s="36">
        <v>3404.6333333333332</v>
      </c>
      <c r="J193" s="36">
        <v>3421.3666666666663</v>
      </c>
      <c r="K193" s="31">
        <v>3387.9</v>
      </c>
      <c r="L193" s="31">
        <v>3344.3</v>
      </c>
      <c r="M193" s="31">
        <v>14.025980000000001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1133.0999999999999</v>
      </c>
      <c r="D194" s="36">
        <v>1128.3666666666666</v>
      </c>
      <c r="E194" s="36">
        <v>1120.7333333333331</v>
      </c>
      <c r="F194" s="36">
        <v>1108.3666666666666</v>
      </c>
      <c r="G194" s="36">
        <v>1100.7333333333331</v>
      </c>
      <c r="H194" s="36">
        <v>1140.7333333333331</v>
      </c>
      <c r="I194" s="36">
        <v>1148.3666666666668</v>
      </c>
      <c r="J194" s="36">
        <v>1160.7333333333331</v>
      </c>
      <c r="K194" s="31">
        <v>1136</v>
      </c>
      <c r="L194" s="31">
        <v>1116</v>
      </c>
      <c r="M194" s="31">
        <v>11.08121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3199.35</v>
      </c>
      <c r="D195" s="36">
        <v>3184.4</v>
      </c>
      <c r="E195" s="36">
        <v>3141.8</v>
      </c>
      <c r="F195" s="36">
        <v>3084.25</v>
      </c>
      <c r="G195" s="36">
        <v>3041.65</v>
      </c>
      <c r="H195" s="36">
        <v>3241.9500000000003</v>
      </c>
      <c r="I195" s="36">
        <v>3284.5499999999997</v>
      </c>
      <c r="J195" s="36">
        <v>3342.1000000000004</v>
      </c>
      <c r="K195" s="31">
        <v>3227</v>
      </c>
      <c r="L195" s="31">
        <v>3126.85</v>
      </c>
      <c r="M195" s="31">
        <v>0.76275000000000004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3274.5</v>
      </c>
      <c r="D196" s="36">
        <v>3255.85</v>
      </c>
      <c r="E196" s="36">
        <v>3223.7</v>
      </c>
      <c r="F196" s="36">
        <v>3172.9</v>
      </c>
      <c r="G196" s="36">
        <v>3140.75</v>
      </c>
      <c r="H196" s="36">
        <v>3306.6499999999996</v>
      </c>
      <c r="I196" s="36">
        <v>3338.8</v>
      </c>
      <c r="J196" s="36">
        <v>3389.5999999999995</v>
      </c>
      <c r="K196" s="31">
        <v>3288</v>
      </c>
      <c r="L196" s="31">
        <v>3205.05</v>
      </c>
      <c r="M196" s="31">
        <v>13.556139999999999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1960.4</v>
      </c>
      <c r="D197" s="36">
        <v>1953.6500000000003</v>
      </c>
      <c r="E197" s="36">
        <v>1939.4000000000005</v>
      </c>
      <c r="F197" s="36">
        <v>1918.4000000000003</v>
      </c>
      <c r="G197" s="36">
        <v>1904.1500000000005</v>
      </c>
      <c r="H197" s="36">
        <v>1974.6500000000005</v>
      </c>
      <c r="I197" s="36">
        <v>1988.9</v>
      </c>
      <c r="J197" s="36">
        <v>2009.9000000000005</v>
      </c>
      <c r="K197" s="31">
        <v>1967.9</v>
      </c>
      <c r="L197" s="31">
        <v>1932.65</v>
      </c>
      <c r="M197" s="31">
        <v>4.0160200000000001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745.5</v>
      </c>
      <c r="D198" s="36">
        <v>748.80000000000007</v>
      </c>
      <c r="E198" s="36">
        <v>728.70000000000016</v>
      </c>
      <c r="F198" s="36">
        <v>711.90000000000009</v>
      </c>
      <c r="G198" s="36">
        <v>691.80000000000018</v>
      </c>
      <c r="H198" s="36">
        <v>765.60000000000014</v>
      </c>
      <c r="I198" s="36">
        <v>785.7</v>
      </c>
      <c r="J198" s="36">
        <v>802.50000000000011</v>
      </c>
      <c r="K198" s="31">
        <v>768.9</v>
      </c>
      <c r="L198" s="31">
        <v>732</v>
      </c>
      <c r="M198" s="31">
        <v>7.1626799999999999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2196.5</v>
      </c>
      <c r="D199" s="36">
        <v>2191.8166666666666</v>
      </c>
      <c r="E199" s="36">
        <v>2184.6833333333334</v>
      </c>
      <c r="F199" s="36">
        <v>2172.8666666666668</v>
      </c>
      <c r="G199" s="36">
        <v>2165.7333333333336</v>
      </c>
      <c r="H199" s="36">
        <v>2203.6333333333332</v>
      </c>
      <c r="I199" s="36">
        <v>2210.7666666666664</v>
      </c>
      <c r="J199" s="36">
        <v>2222.583333333333</v>
      </c>
      <c r="K199" s="31">
        <v>2198.9499999999998</v>
      </c>
      <c r="L199" s="31">
        <v>2180</v>
      </c>
      <c r="M199" s="31">
        <v>2.30437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34.950000000000003</v>
      </c>
      <c r="D200" s="36">
        <v>35.083333333333336</v>
      </c>
      <c r="E200" s="36">
        <v>34.716666666666669</v>
      </c>
      <c r="F200" s="36">
        <v>34.483333333333334</v>
      </c>
      <c r="G200" s="36">
        <v>34.116666666666667</v>
      </c>
      <c r="H200" s="36">
        <v>35.31666666666667</v>
      </c>
      <c r="I200" s="36">
        <v>35.68333333333333</v>
      </c>
      <c r="J200" s="36">
        <v>35.916666666666671</v>
      </c>
      <c r="K200" s="31">
        <v>35.450000000000003</v>
      </c>
      <c r="L200" s="31">
        <v>34.85</v>
      </c>
      <c r="M200" s="31">
        <v>48.449379999999998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87.3</v>
      </c>
      <c r="D201" s="36">
        <v>87.783333333333346</v>
      </c>
      <c r="E201" s="36">
        <v>86.566666666666691</v>
      </c>
      <c r="F201" s="36">
        <v>85.833333333333343</v>
      </c>
      <c r="G201" s="36">
        <v>84.616666666666688</v>
      </c>
      <c r="H201" s="36">
        <v>88.516666666666694</v>
      </c>
      <c r="I201" s="36">
        <v>89.733333333333363</v>
      </c>
      <c r="J201" s="36">
        <v>90.466666666666697</v>
      </c>
      <c r="K201" s="31">
        <v>89</v>
      </c>
      <c r="L201" s="31">
        <v>87.05</v>
      </c>
      <c r="M201" s="31">
        <v>19.8992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1599.1</v>
      </c>
      <c r="D202" s="36">
        <v>1590.9666666666665</v>
      </c>
      <c r="E202" s="36">
        <v>1580.633333333333</v>
      </c>
      <c r="F202" s="36">
        <v>1562.1666666666665</v>
      </c>
      <c r="G202" s="36">
        <v>1551.833333333333</v>
      </c>
      <c r="H202" s="36">
        <v>1609.4333333333329</v>
      </c>
      <c r="I202" s="36">
        <v>1619.7666666666664</v>
      </c>
      <c r="J202" s="36">
        <v>1638.2333333333329</v>
      </c>
      <c r="K202" s="31">
        <v>1601.3</v>
      </c>
      <c r="L202" s="31">
        <v>1572.5</v>
      </c>
      <c r="M202" s="31">
        <v>5.5285599999999997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1613.15</v>
      </c>
      <c r="D203" s="36">
        <v>1615.1000000000001</v>
      </c>
      <c r="E203" s="36">
        <v>1604.2000000000003</v>
      </c>
      <c r="F203" s="36">
        <v>1595.2500000000002</v>
      </c>
      <c r="G203" s="36">
        <v>1584.3500000000004</v>
      </c>
      <c r="H203" s="36">
        <v>1624.0500000000002</v>
      </c>
      <c r="I203" s="36">
        <v>1634.9500000000003</v>
      </c>
      <c r="J203" s="36">
        <v>1643.9</v>
      </c>
      <c r="K203" s="31">
        <v>1626</v>
      </c>
      <c r="L203" s="31">
        <v>1606.15</v>
      </c>
      <c r="M203" s="31">
        <v>2.0626600000000002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8522.6</v>
      </c>
      <c r="D204" s="36">
        <v>8496.1999999999989</v>
      </c>
      <c r="E204" s="36">
        <v>8462.3999999999978</v>
      </c>
      <c r="F204" s="36">
        <v>8402.1999999999989</v>
      </c>
      <c r="G204" s="36">
        <v>8368.3999999999978</v>
      </c>
      <c r="H204" s="36">
        <v>8556.3999999999978</v>
      </c>
      <c r="I204" s="36">
        <v>8590.1999999999971</v>
      </c>
      <c r="J204" s="36">
        <v>8650.3999999999978</v>
      </c>
      <c r="K204" s="31">
        <v>8530</v>
      </c>
      <c r="L204" s="31">
        <v>8436</v>
      </c>
      <c r="M204" s="31">
        <v>2.4368599999999998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104.5</v>
      </c>
      <c r="D205" s="36">
        <v>105.10000000000001</v>
      </c>
      <c r="E205" s="36">
        <v>103.45000000000002</v>
      </c>
      <c r="F205" s="36">
        <v>102.4</v>
      </c>
      <c r="G205" s="36">
        <v>100.75000000000001</v>
      </c>
      <c r="H205" s="36">
        <v>106.15000000000002</v>
      </c>
      <c r="I205" s="36">
        <v>107.80000000000003</v>
      </c>
      <c r="J205" s="36">
        <v>108.85000000000002</v>
      </c>
      <c r="K205" s="31">
        <v>106.75</v>
      </c>
      <c r="L205" s="31">
        <v>104.05</v>
      </c>
      <c r="M205" s="31">
        <v>120.41882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550.29999999999995</v>
      </c>
      <c r="D206" s="36">
        <v>548.73333333333323</v>
      </c>
      <c r="E206" s="36">
        <v>545.56666666666649</v>
      </c>
      <c r="F206" s="36">
        <v>540.83333333333326</v>
      </c>
      <c r="G206" s="36">
        <v>537.66666666666652</v>
      </c>
      <c r="H206" s="36">
        <v>553.46666666666647</v>
      </c>
      <c r="I206" s="36">
        <v>556.63333333333321</v>
      </c>
      <c r="J206" s="36">
        <v>561.36666666666645</v>
      </c>
      <c r="K206" s="31">
        <v>551.9</v>
      </c>
      <c r="L206" s="31">
        <v>544</v>
      </c>
      <c r="M206" s="31">
        <v>18.090340000000001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951.85</v>
      </c>
      <c r="D207" s="36">
        <v>944.63333333333333</v>
      </c>
      <c r="E207" s="36">
        <v>933.36666666666667</v>
      </c>
      <c r="F207" s="36">
        <v>914.88333333333333</v>
      </c>
      <c r="G207" s="36">
        <v>903.61666666666667</v>
      </c>
      <c r="H207" s="36">
        <v>963.11666666666667</v>
      </c>
      <c r="I207" s="36">
        <v>974.38333333333333</v>
      </c>
      <c r="J207" s="36">
        <v>992.86666666666667</v>
      </c>
      <c r="K207" s="31">
        <v>955.9</v>
      </c>
      <c r="L207" s="31">
        <v>926.15</v>
      </c>
      <c r="M207" s="31">
        <v>18.887930000000001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232.75</v>
      </c>
      <c r="D208" s="36">
        <v>233.19999999999996</v>
      </c>
      <c r="E208" s="36">
        <v>230.74999999999991</v>
      </c>
      <c r="F208" s="36">
        <v>228.74999999999994</v>
      </c>
      <c r="G208" s="36">
        <v>226.2999999999999</v>
      </c>
      <c r="H208" s="36">
        <v>235.19999999999993</v>
      </c>
      <c r="I208" s="36">
        <v>237.64999999999998</v>
      </c>
      <c r="J208" s="36">
        <v>239.64999999999995</v>
      </c>
      <c r="K208" s="31">
        <v>235.65</v>
      </c>
      <c r="L208" s="31">
        <v>231.2</v>
      </c>
      <c r="M208" s="31">
        <v>97.949089999999998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835.65</v>
      </c>
      <c r="D209" s="36">
        <v>835.86666666666679</v>
      </c>
      <c r="E209" s="36">
        <v>831.73333333333358</v>
      </c>
      <c r="F209" s="36">
        <v>827.81666666666683</v>
      </c>
      <c r="G209" s="36">
        <v>823.68333333333362</v>
      </c>
      <c r="H209" s="36">
        <v>839.78333333333353</v>
      </c>
      <c r="I209" s="36">
        <v>843.91666666666674</v>
      </c>
      <c r="J209" s="36">
        <v>847.83333333333348</v>
      </c>
      <c r="K209" s="31">
        <v>840</v>
      </c>
      <c r="L209" s="31">
        <v>831.95</v>
      </c>
      <c r="M209" s="31">
        <v>4.08324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1618.1</v>
      </c>
      <c r="D210" s="36">
        <v>1599.3666666666668</v>
      </c>
      <c r="E210" s="36">
        <v>1568.7333333333336</v>
      </c>
      <c r="F210" s="36">
        <v>1519.3666666666668</v>
      </c>
      <c r="G210" s="36">
        <v>1488.7333333333336</v>
      </c>
      <c r="H210" s="36">
        <v>1648.7333333333336</v>
      </c>
      <c r="I210" s="36">
        <v>1679.3666666666668</v>
      </c>
      <c r="J210" s="36">
        <v>1728.7333333333336</v>
      </c>
      <c r="K210" s="31">
        <v>1630</v>
      </c>
      <c r="L210" s="31">
        <v>1550</v>
      </c>
      <c r="M210" s="31">
        <v>1.5885100000000001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383.55</v>
      </c>
      <c r="D211" s="36">
        <v>384.3</v>
      </c>
      <c r="E211" s="36">
        <v>381.90000000000003</v>
      </c>
      <c r="F211" s="36">
        <v>380.25</v>
      </c>
      <c r="G211" s="36">
        <v>377.85</v>
      </c>
      <c r="H211" s="36">
        <v>385.95000000000005</v>
      </c>
      <c r="I211" s="36">
        <v>388.35</v>
      </c>
      <c r="J211" s="36">
        <v>390.00000000000006</v>
      </c>
      <c r="K211" s="31">
        <v>386.7</v>
      </c>
      <c r="L211" s="31">
        <v>382.65</v>
      </c>
      <c r="M211" s="31">
        <v>26.457640000000001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16.45</v>
      </c>
      <c r="D212" s="36">
        <v>16.399999999999999</v>
      </c>
      <c r="E212" s="36">
        <v>16.149999999999999</v>
      </c>
      <c r="F212" s="36">
        <v>15.850000000000001</v>
      </c>
      <c r="G212" s="36">
        <v>15.600000000000001</v>
      </c>
      <c r="H212" s="36">
        <v>16.699999999999996</v>
      </c>
      <c r="I212" s="36">
        <v>16.949999999999996</v>
      </c>
      <c r="J212" s="36">
        <v>17.249999999999993</v>
      </c>
      <c r="K212" s="31">
        <v>16.649999999999999</v>
      </c>
      <c r="L212" s="31">
        <v>16.100000000000001</v>
      </c>
      <c r="M212" s="31">
        <v>1735.3706099999999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275.3</v>
      </c>
      <c r="D213" s="36">
        <v>273.81666666666666</v>
      </c>
      <c r="E213" s="36">
        <v>270.83333333333331</v>
      </c>
      <c r="F213" s="36">
        <v>266.36666666666667</v>
      </c>
      <c r="G213" s="36">
        <v>263.38333333333333</v>
      </c>
      <c r="H213" s="36">
        <v>278.2833333333333</v>
      </c>
      <c r="I213" s="36">
        <v>281.26666666666665</v>
      </c>
      <c r="J213" s="36">
        <v>285.73333333333329</v>
      </c>
      <c r="K213" s="31">
        <v>276.8</v>
      </c>
      <c r="L213" s="31">
        <v>269.35000000000002</v>
      </c>
      <c r="M213" s="31">
        <v>91.319950000000006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116.5</v>
      </c>
      <c r="D214" s="36">
        <v>115.03333333333335</v>
      </c>
      <c r="E214" s="36">
        <v>110.16666666666669</v>
      </c>
      <c r="F214" s="36">
        <v>103.83333333333334</v>
      </c>
      <c r="G214" s="36">
        <v>98.966666666666683</v>
      </c>
      <c r="H214" s="36">
        <v>121.36666666666669</v>
      </c>
      <c r="I214" s="36">
        <v>126.23333333333333</v>
      </c>
      <c r="J214" s="36">
        <v>132.56666666666669</v>
      </c>
      <c r="K214" s="31">
        <v>119.9</v>
      </c>
      <c r="L214" s="31">
        <v>108.7</v>
      </c>
      <c r="M214" s="31">
        <v>2388.3337700000002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584.85</v>
      </c>
      <c r="D215" s="36">
        <v>583.98333333333323</v>
      </c>
      <c r="E215" s="36">
        <v>579.96666666666647</v>
      </c>
      <c r="F215" s="36">
        <v>575.08333333333326</v>
      </c>
      <c r="G215" s="36">
        <v>571.06666666666649</v>
      </c>
      <c r="H215" s="36">
        <v>588.86666666666645</v>
      </c>
      <c r="I215" s="36">
        <v>592.8833333333331</v>
      </c>
      <c r="J215" s="36">
        <v>597.76666666666642</v>
      </c>
      <c r="K215" s="31">
        <v>588</v>
      </c>
      <c r="L215" s="31">
        <v>579.1</v>
      </c>
      <c r="M215" s="31">
        <v>6.6782399999999997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8"/>
      <c r="B1" s="35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7" t="s">
        <v>20</v>
      </c>
      <c r="D9" s="357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6"/>
      <c r="L9" s="27"/>
      <c r="M9" s="48"/>
      <c r="N9" s="1"/>
      <c r="O9" s="1"/>
    </row>
    <row r="10" spans="1:15" ht="42.75" customHeight="1">
      <c r="A10" s="353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531.1</v>
      </c>
      <c r="D11" s="36">
        <v>535.16666666666674</v>
      </c>
      <c r="E11" s="36">
        <v>523.38333333333344</v>
      </c>
      <c r="F11" s="36">
        <v>515.66666666666674</v>
      </c>
      <c r="G11" s="36">
        <v>503.88333333333344</v>
      </c>
      <c r="H11" s="36">
        <v>542.88333333333344</v>
      </c>
      <c r="I11" s="36">
        <v>554.66666666666674</v>
      </c>
      <c r="J11" s="36">
        <v>562.38333333333344</v>
      </c>
      <c r="K11" s="31">
        <v>546.95000000000005</v>
      </c>
      <c r="L11" s="31">
        <v>527.45000000000005</v>
      </c>
      <c r="M11" s="31">
        <v>12.059939999999999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31289.1</v>
      </c>
      <c r="D12" s="36">
        <v>31266.333333333332</v>
      </c>
      <c r="E12" s="36">
        <v>31082.666666666664</v>
      </c>
      <c r="F12" s="36">
        <v>30876.233333333334</v>
      </c>
      <c r="G12" s="36">
        <v>30692.566666666666</v>
      </c>
      <c r="H12" s="36">
        <v>31472.766666666663</v>
      </c>
      <c r="I12" s="36">
        <v>31656.433333333327</v>
      </c>
      <c r="J12" s="36">
        <v>31862.866666666661</v>
      </c>
      <c r="K12" s="31">
        <v>31450</v>
      </c>
      <c r="L12" s="31">
        <v>31059.9</v>
      </c>
      <c r="M12" s="31">
        <v>1.21E-2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460.05</v>
      </c>
      <c r="D13" s="36">
        <v>463.18333333333334</v>
      </c>
      <c r="E13" s="36">
        <v>454.86666666666667</v>
      </c>
      <c r="F13" s="36">
        <v>449.68333333333334</v>
      </c>
      <c r="G13" s="36">
        <v>441.36666666666667</v>
      </c>
      <c r="H13" s="36">
        <v>468.36666666666667</v>
      </c>
      <c r="I13" s="36">
        <v>476.68333333333339</v>
      </c>
      <c r="J13" s="36">
        <v>481.86666666666667</v>
      </c>
      <c r="K13" s="31">
        <v>471.5</v>
      </c>
      <c r="L13" s="31">
        <v>458</v>
      </c>
      <c r="M13" s="31">
        <v>1.9889399999999999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460.55</v>
      </c>
      <c r="D14" s="36">
        <v>461.13333333333338</v>
      </c>
      <c r="E14" s="36">
        <v>458.21666666666675</v>
      </c>
      <c r="F14" s="36">
        <v>455.88333333333338</v>
      </c>
      <c r="G14" s="36">
        <v>452.96666666666675</v>
      </c>
      <c r="H14" s="36">
        <v>463.46666666666675</v>
      </c>
      <c r="I14" s="36">
        <v>466.38333333333338</v>
      </c>
      <c r="J14" s="36">
        <v>468.71666666666675</v>
      </c>
      <c r="K14" s="31">
        <v>464.05</v>
      </c>
      <c r="L14" s="31">
        <v>458.8</v>
      </c>
      <c r="M14" s="31">
        <v>5.18344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1457.95</v>
      </c>
      <c r="D15" s="36">
        <v>1465.4833333333336</v>
      </c>
      <c r="E15" s="36">
        <v>1442.5666666666671</v>
      </c>
      <c r="F15" s="36">
        <v>1427.1833333333334</v>
      </c>
      <c r="G15" s="36">
        <v>1404.2666666666669</v>
      </c>
      <c r="H15" s="36">
        <v>1480.8666666666672</v>
      </c>
      <c r="I15" s="36">
        <v>1503.7833333333338</v>
      </c>
      <c r="J15" s="36">
        <v>1519.1666666666674</v>
      </c>
      <c r="K15" s="31">
        <v>1488.4</v>
      </c>
      <c r="L15" s="31">
        <v>1450.1</v>
      </c>
      <c r="M15" s="31">
        <v>1.6587099999999999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4167.5</v>
      </c>
      <c r="D16" s="36">
        <v>4141.8499999999995</v>
      </c>
      <c r="E16" s="36">
        <v>4103.6999999999989</v>
      </c>
      <c r="F16" s="36">
        <v>4039.8999999999996</v>
      </c>
      <c r="G16" s="36">
        <v>4001.7499999999991</v>
      </c>
      <c r="H16" s="36">
        <v>4205.6499999999987</v>
      </c>
      <c r="I16" s="36">
        <v>4243.7999999999984</v>
      </c>
      <c r="J16" s="36">
        <v>4307.5999999999985</v>
      </c>
      <c r="K16" s="31">
        <v>4180</v>
      </c>
      <c r="L16" s="31">
        <v>4078.05</v>
      </c>
      <c r="M16" s="31">
        <v>1.8399000000000001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22796.15</v>
      </c>
      <c r="D17" s="36">
        <v>22670.733333333334</v>
      </c>
      <c r="E17" s="36">
        <v>22441.466666666667</v>
      </c>
      <c r="F17" s="36">
        <v>22086.783333333333</v>
      </c>
      <c r="G17" s="36">
        <v>21857.516666666666</v>
      </c>
      <c r="H17" s="36">
        <v>23025.416666666668</v>
      </c>
      <c r="I17" s="36">
        <v>23254.683333333338</v>
      </c>
      <c r="J17" s="36">
        <v>23609.366666666669</v>
      </c>
      <c r="K17" s="31">
        <v>22900</v>
      </c>
      <c r="L17" s="31">
        <v>22316.05</v>
      </c>
      <c r="M17" s="31">
        <v>0.10127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1859.85</v>
      </c>
      <c r="D18" s="36">
        <v>1869.2833333333335</v>
      </c>
      <c r="E18" s="36">
        <v>1848.5666666666671</v>
      </c>
      <c r="F18" s="36">
        <v>1837.2833333333335</v>
      </c>
      <c r="G18" s="36">
        <v>1816.5666666666671</v>
      </c>
      <c r="H18" s="36">
        <v>1880.5666666666671</v>
      </c>
      <c r="I18" s="36">
        <v>1901.2833333333338</v>
      </c>
      <c r="J18" s="36">
        <v>1912.5666666666671</v>
      </c>
      <c r="K18" s="31">
        <v>1890</v>
      </c>
      <c r="L18" s="31">
        <v>1858</v>
      </c>
      <c r="M18" s="31">
        <v>1.87144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2229.85</v>
      </c>
      <c r="D19" s="36">
        <v>2241.2833333333333</v>
      </c>
      <c r="E19" s="36">
        <v>2203.5666666666666</v>
      </c>
      <c r="F19" s="36">
        <v>2177.2833333333333</v>
      </c>
      <c r="G19" s="36">
        <v>2139.5666666666666</v>
      </c>
      <c r="H19" s="36">
        <v>2267.5666666666666</v>
      </c>
      <c r="I19" s="36">
        <v>2305.2833333333328</v>
      </c>
      <c r="J19" s="36">
        <v>2331.5666666666666</v>
      </c>
      <c r="K19" s="31">
        <v>2279</v>
      </c>
      <c r="L19" s="31">
        <v>2215</v>
      </c>
      <c r="M19" s="31">
        <v>18.533000000000001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902.7</v>
      </c>
      <c r="D20" s="36">
        <v>902.33333333333337</v>
      </c>
      <c r="E20" s="36">
        <v>897.36666666666679</v>
      </c>
      <c r="F20" s="36">
        <v>892.03333333333342</v>
      </c>
      <c r="G20" s="36">
        <v>887.06666666666683</v>
      </c>
      <c r="H20" s="36">
        <v>907.66666666666674</v>
      </c>
      <c r="I20" s="36">
        <v>912.63333333333321</v>
      </c>
      <c r="J20" s="36">
        <v>917.9666666666667</v>
      </c>
      <c r="K20" s="31">
        <v>907.3</v>
      </c>
      <c r="L20" s="31">
        <v>897</v>
      </c>
      <c r="M20" s="31">
        <v>2.8693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795.4</v>
      </c>
      <c r="D21" s="36">
        <v>790.5</v>
      </c>
      <c r="E21" s="36">
        <v>782.2</v>
      </c>
      <c r="F21" s="36">
        <v>769</v>
      </c>
      <c r="G21" s="36">
        <v>760.7</v>
      </c>
      <c r="H21" s="36">
        <v>803.7</v>
      </c>
      <c r="I21" s="36">
        <v>812</v>
      </c>
      <c r="J21" s="36">
        <v>825.2</v>
      </c>
      <c r="K21" s="31">
        <v>798.8</v>
      </c>
      <c r="L21" s="31">
        <v>777.3</v>
      </c>
      <c r="M21" s="31">
        <v>43.10765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384.65</v>
      </c>
      <c r="D22" s="36">
        <v>384.63333333333338</v>
      </c>
      <c r="E22" s="36">
        <v>376.26666666666677</v>
      </c>
      <c r="F22" s="36">
        <v>367.88333333333338</v>
      </c>
      <c r="G22" s="36">
        <v>359.51666666666677</v>
      </c>
      <c r="H22" s="36">
        <v>393.01666666666677</v>
      </c>
      <c r="I22" s="36">
        <v>401.38333333333344</v>
      </c>
      <c r="J22" s="36">
        <v>409.76666666666677</v>
      </c>
      <c r="K22" s="31">
        <v>393</v>
      </c>
      <c r="L22" s="31">
        <v>376.25</v>
      </c>
      <c r="M22" s="31">
        <v>122.33091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553.20000000000005</v>
      </c>
      <c r="D23" s="36">
        <v>555.68333333333339</v>
      </c>
      <c r="E23" s="36">
        <v>549.51666666666677</v>
      </c>
      <c r="F23" s="36">
        <v>545.83333333333337</v>
      </c>
      <c r="G23" s="36">
        <v>539.66666666666674</v>
      </c>
      <c r="H23" s="36">
        <v>559.36666666666679</v>
      </c>
      <c r="I23" s="36">
        <v>565.5333333333333</v>
      </c>
      <c r="J23" s="36">
        <v>569.21666666666681</v>
      </c>
      <c r="K23" s="31">
        <v>561.85</v>
      </c>
      <c r="L23" s="31">
        <v>552</v>
      </c>
      <c r="M23" s="31">
        <v>2.9517000000000002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317.39999999999998</v>
      </c>
      <c r="D24" s="36">
        <v>318.96666666666664</v>
      </c>
      <c r="E24" s="36">
        <v>315.43333333333328</v>
      </c>
      <c r="F24" s="36">
        <v>313.46666666666664</v>
      </c>
      <c r="G24" s="36">
        <v>309.93333333333328</v>
      </c>
      <c r="H24" s="36">
        <v>320.93333333333328</v>
      </c>
      <c r="I24" s="36">
        <v>324.4666666666667</v>
      </c>
      <c r="J24" s="36">
        <v>326.43333333333328</v>
      </c>
      <c r="K24" s="31">
        <v>322.5</v>
      </c>
      <c r="L24" s="31">
        <v>317</v>
      </c>
      <c r="M24" s="31">
        <v>8.0262799999999999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173.1</v>
      </c>
      <c r="D25" s="36">
        <v>173.93333333333331</v>
      </c>
      <c r="E25" s="36">
        <v>170.61666666666662</v>
      </c>
      <c r="F25" s="36">
        <v>168.1333333333333</v>
      </c>
      <c r="G25" s="36">
        <v>164.81666666666661</v>
      </c>
      <c r="H25" s="36">
        <v>176.41666666666663</v>
      </c>
      <c r="I25" s="36">
        <v>179.73333333333329</v>
      </c>
      <c r="J25" s="36">
        <v>182.21666666666664</v>
      </c>
      <c r="K25" s="31">
        <v>177.25</v>
      </c>
      <c r="L25" s="31">
        <v>171.45</v>
      </c>
      <c r="M25" s="31">
        <v>72.200659999999999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215.4</v>
      </c>
      <c r="D26" s="36">
        <v>216.01666666666665</v>
      </c>
      <c r="E26" s="36">
        <v>214.18333333333331</v>
      </c>
      <c r="F26" s="36">
        <v>212.96666666666667</v>
      </c>
      <c r="G26" s="36">
        <v>211.13333333333333</v>
      </c>
      <c r="H26" s="36">
        <v>217.23333333333329</v>
      </c>
      <c r="I26" s="36">
        <v>219.06666666666666</v>
      </c>
      <c r="J26" s="36">
        <v>220.28333333333327</v>
      </c>
      <c r="K26" s="31">
        <v>217.85</v>
      </c>
      <c r="L26" s="31">
        <v>214.8</v>
      </c>
      <c r="M26" s="31">
        <v>9.03721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283.25</v>
      </c>
      <c r="D27" s="36">
        <v>288.38333333333333</v>
      </c>
      <c r="E27" s="36">
        <v>274.86666666666667</v>
      </c>
      <c r="F27" s="36">
        <v>266.48333333333335</v>
      </c>
      <c r="G27" s="36">
        <v>252.9666666666667</v>
      </c>
      <c r="H27" s="36">
        <v>296.76666666666665</v>
      </c>
      <c r="I27" s="36">
        <v>310.2833333333333</v>
      </c>
      <c r="J27" s="36">
        <v>318.66666666666663</v>
      </c>
      <c r="K27" s="31">
        <v>301.89999999999998</v>
      </c>
      <c r="L27" s="31">
        <v>280</v>
      </c>
      <c r="M27" s="31">
        <v>22.398849999999999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891.4</v>
      </c>
      <c r="D28" s="36">
        <v>891.11666666666679</v>
      </c>
      <c r="E28" s="36">
        <v>885.48333333333358</v>
      </c>
      <c r="F28" s="36">
        <v>879.56666666666683</v>
      </c>
      <c r="G28" s="36">
        <v>873.93333333333362</v>
      </c>
      <c r="H28" s="36">
        <v>897.03333333333353</v>
      </c>
      <c r="I28" s="36">
        <v>902.66666666666674</v>
      </c>
      <c r="J28" s="36">
        <v>908.58333333333348</v>
      </c>
      <c r="K28" s="31">
        <v>896.75</v>
      </c>
      <c r="L28" s="31">
        <v>885.2</v>
      </c>
      <c r="M28" s="31">
        <v>0.30275000000000002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1062.9000000000001</v>
      </c>
      <c r="D29" s="36">
        <v>1066.5833333333333</v>
      </c>
      <c r="E29" s="36">
        <v>1055.2666666666664</v>
      </c>
      <c r="F29" s="36">
        <v>1047.6333333333332</v>
      </c>
      <c r="G29" s="36">
        <v>1036.3166666666664</v>
      </c>
      <c r="H29" s="36">
        <v>1074.2166666666665</v>
      </c>
      <c r="I29" s="36">
        <v>1085.5333333333335</v>
      </c>
      <c r="J29" s="36">
        <v>1093.1666666666665</v>
      </c>
      <c r="K29" s="31">
        <v>1077.9000000000001</v>
      </c>
      <c r="L29" s="31">
        <v>1058.95</v>
      </c>
      <c r="M29" s="31">
        <v>0.78664000000000001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3764.9</v>
      </c>
      <c r="D30" s="36">
        <v>3756.9666666666667</v>
      </c>
      <c r="E30" s="36">
        <v>3717.9333333333334</v>
      </c>
      <c r="F30" s="36">
        <v>3670.9666666666667</v>
      </c>
      <c r="G30" s="36">
        <v>3631.9333333333334</v>
      </c>
      <c r="H30" s="36">
        <v>3803.9333333333334</v>
      </c>
      <c r="I30" s="36">
        <v>3842.9666666666672</v>
      </c>
      <c r="J30" s="36">
        <v>3889.9333333333334</v>
      </c>
      <c r="K30" s="31">
        <v>3796</v>
      </c>
      <c r="L30" s="31">
        <v>3710</v>
      </c>
      <c r="M30" s="31">
        <v>0.32601000000000002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1825.8</v>
      </c>
      <c r="D31" s="36">
        <v>1825.1833333333334</v>
      </c>
      <c r="E31" s="36">
        <v>1808.8166666666668</v>
      </c>
      <c r="F31" s="36">
        <v>1791.8333333333335</v>
      </c>
      <c r="G31" s="36">
        <v>1775.4666666666669</v>
      </c>
      <c r="H31" s="36">
        <v>1842.1666666666667</v>
      </c>
      <c r="I31" s="36">
        <v>1858.5333333333335</v>
      </c>
      <c r="J31" s="36">
        <v>1875.5166666666667</v>
      </c>
      <c r="K31" s="31">
        <v>1841.55</v>
      </c>
      <c r="L31" s="31">
        <v>1808.2</v>
      </c>
      <c r="M31" s="31">
        <v>0.93525999999999998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727.45</v>
      </c>
      <c r="D32" s="36">
        <v>727.48333333333323</v>
      </c>
      <c r="E32" s="36">
        <v>721.96666666666647</v>
      </c>
      <c r="F32" s="36">
        <v>716.48333333333323</v>
      </c>
      <c r="G32" s="36">
        <v>710.96666666666647</v>
      </c>
      <c r="H32" s="36">
        <v>732.96666666666647</v>
      </c>
      <c r="I32" s="36">
        <v>738.48333333333312</v>
      </c>
      <c r="J32" s="36">
        <v>743.96666666666647</v>
      </c>
      <c r="K32" s="31">
        <v>733</v>
      </c>
      <c r="L32" s="31">
        <v>722</v>
      </c>
      <c r="M32" s="31">
        <v>1.6486400000000001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3808.95</v>
      </c>
      <c r="D33" s="36">
        <v>3818.0166666666664</v>
      </c>
      <c r="E33" s="36">
        <v>3781.0333333333328</v>
      </c>
      <c r="F33" s="36">
        <v>3753.1166666666663</v>
      </c>
      <c r="G33" s="36">
        <v>3716.1333333333328</v>
      </c>
      <c r="H33" s="36">
        <v>3845.9333333333329</v>
      </c>
      <c r="I33" s="36">
        <v>3882.9166666666665</v>
      </c>
      <c r="J33" s="36">
        <v>3910.833333333333</v>
      </c>
      <c r="K33" s="31">
        <v>3855</v>
      </c>
      <c r="L33" s="31">
        <v>3790.1</v>
      </c>
      <c r="M33" s="31">
        <v>2.6100599999999998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2168.6999999999998</v>
      </c>
      <c r="D34" s="36">
        <v>2168.35</v>
      </c>
      <c r="E34" s="36">
        <v>2150.75</v>
      </c>
      <c r="F34" s="36">
        <v>2132.8000000000002</v>
      </c>
      <c r="G34" s="36">
        <v>2115.2000000000003</v>
      </c>
      <c r="H34" s="36">
        <v>2186.2999999999997</v>
      </c>
      <c r="I34" s="36">
        <v>2203.8999999999992</v>
      </c>
      <c r="J34" s="36">
        <v>2221.8499999999995</v>
      </c>
      <c r="K34" s="31">
        <v>2185.9499999999998</v>
      </c>
      <c r="L34" s="31">
        <v>2150.4</v>
      </c>
      <c r="M34" s="31">
        <v>0.15081</v>
      </c>
      <c r="N34" s="1"/>
      <c r="O34" s="1"/>
    </row>
    <row r="35" spans="1:15" ht="12.75" customHeight="1">
      <c r="A35" s="33">
        <v>25</v>
      </c>
      <c r="B35" s="53" t="s">
        <v>911</v>
      </c>
      <c r="C35" s="31">
        <v>621.04999999999995</v>
      </c>
      <c r="D35" s="36">
        <v>620.85</v>
      </c>
      <c r="E35" s="36">
        <v>618.75</v>
      </c>
      <c r="F35" s="36">
        <v>616.44999999999993</v>
      </c>
      <c r="G35" s="36">
        <v>614.34999999999991</v>
      </c>
      <c r="H35" s="36">
        <v>623.15000000000009</v>
      </c>
      <c r="I35" s="36">
        <v>625.25000000000023</v>
      </c>
      <c r="J35" s="36">
        <v>627.55000000000018</v>
      </c>
      <c r="K35" s="31">
        <v>622.95000000000005</v>
      </c>
      <c r="L35" s="31">
        <v>618.54999999999995</v>
      </c>
      <c r="M35" s="31">
        <v>1.9259999999999999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3117.05</v>
      </c>
      <c r="D36" s="36">
        <v>3065.25</v>
      </c>
      <c r="E36" s="36">
        <v>2975.5</v>
      </c>
      <c r="F36" s="36">
        <v>2833.95</v>
      </c>
      <c r="G36" s="36">
        <v>2744.2</v>
      </c>
      <c r="H36" s="36">
        <v>3206.8</v>
      </c>
      <c r="I36" s="36">
        <v>3296.55</v>
      </c>
      <c r="J36" s="36">
        <v>3438.1000000000004</v>
      </c>
      <c r="K36" s="31">
        <v>3155</v>
      </c>
      <c r="L36" s="31">
        <v>2923.7</v>
      </c>
      <c r="M36" s="31">
        <v>2.3094600000000001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420.9</v>
      </c>
      <c r="D37" s="36">
        <v>420.7</v>
      </c>
      <c r="E37" s="36">
        <v>417.45</v>
      </c>
      <c r="F37" s="36">
        <v>414</v>
      </c>
      <c r="G37" s="36">
        <v>410.75</v>
      </c>
      <c r="H37" s="36">
        <v>424.15</v>
      </c>
      <c r="I37" s="36">
        <v>427.4</v>
      </c>
      <c r="J37" s="36">
        <v>430.84999999999997</v>
      </c>
      <c r="K37" s="31">
        <v>423.95</v>
      </c>
      <c r="L37" s="31">
        <v>417.25</v>
      </c>
      <c r="M37" s="31">
        <v>15.79359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2804.5</v>
      </c>
      <c r="D38" s="36">
        <v>2762.8333333333335</v>
      </c>
      <c r="E38" s="36">
        <v>2675.666666666667</v>
      </c>
      <c r="F38" s="36">
        <v>2546.8333333333335</v>
      </c>
      <c r="G38" s="36">
        <v>2459.666666666667</v>
      </c>
      <c r="H38" s="36">
        <v>2891.666666666667</v>
      </c>
      <c r="I38" s="36">
        <v>2978.8333333333339</v>
      </c>
      <c r="J38" s="36">
        <v>3107.666666666667</v>
      </c>
      <c r="K38" s="31">
        <v>2850</v>
      </c>
      <c r="L38" s="31">
        <v>2634</v>
      </c>
      <c r="M38" s="31">
        <v>16.721319999999999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905.95</v>
      </c>
      <c r="D39" s="36">
        <v>907.51666666666677</v>
      </c>
      <c r="E39" s="36">
        <v>897.08333333333348</v>
      </c>
      <c r="F39" s="36">
        <v>888.2166666666667</v>
      </c>
      <c r="G39" s="36">
        <v>877.78333333333342</v>
      </c>
      <c r="H39" s="36">
        <v>916.38333333333355</v>
      </c>
      <c r="I39" s="36">
        <v>926.81666666666672</v>
      </c>
      <c r="J39" s="36">
        <v>935.68333333333362</v>
      </c>
      <c r="K39" s="31">
        <v>917.95</v>
      </c>
      <c r="L39" s="31">
        <v>898.65</v>
      </c>
      <c r="M39" s="31">
        <v>2.9262000000000001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5077.8</v>
      </c>
      <c r="D40" s="36">
        <v>5100.9333333333334</v>
      </c>
      <c r="E40" s="36">
        <v>5036.8666666666668</v>
      </c>
      <c r="F40" s="36">
        <v>4995.9333333333334</v>
      </c>
      <c r="G40" s="36">
        <v>4931.8666666666668</v>
      </c>
      <c r="H40" s="36">
        <v>5141.8666666666668</v>
      </c>
      <c r="I40" s="36">
        <v>5205.9333333333343</v>
      </c>
      <c r="J40" s="36">
        <v>5246.8666666666668</v>
      </c>
      <c r="K40" s="31">
        <v>5165</v>
      </c>
      <c r="L40" s="31">
        <v>5060</v>
      </c>
      <c r="M40" s="31">
        <v>0.62438000000000005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1543.3</v>
      </c>
      <c r="D41" s="36">
        <v>1558.8333333333333</v>
      </c>
      <c r="E41" s="36">
        <v>1519.9666666666665</v>
      </c>
      <c r="F41" s="36">
        <v>1496.6333333333332</v>
      </c>
      <c r="G41" s="36">
        <v>1457.7666666666664</v>
      </c>
      <c r="H41" s="36">
        <v>1582.1666666666665</v>
      </c>
      <c r="I41" s="36">
        <v>1621.0333333333333</v>
      </c>
      <c r="J41" s="36">
        <v>1644.3666666666666</v>
      </c>
      <c r="K41" s="31">
        <v>1597.7</v>
      </c>
      <c r="L41" s="31">
        <v>1535.5</v>
      </c>
      <c r="M41" s="31">
        <v>5.0083299999999999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5153.2</v>
      </c>
      <c r="D42" s="36">
        <v>5085.25</v>
      </c>
      <c r="E42" s="36">
        <v>5005</v>
      </c>
      <c r="F42" s="36">
        <v>4856.8</v>
      </c>
      <c r="G42" s="36">
        <v>4776.55</v>
      </c>
      <c r="H42" s="36">
        <v>5233.45</v>
      </c>
      <c r="I42" s="36">
        <v>5313.7</v>
      </c>
      <c r="J42" s="36">
        <v>5461.9</v>
      </c>
      <c r="K42" s="31">
        <v>5165.5</v>
      </c>
      <c r="L42" s="31">
        <v>4937.05</v>
      </c>
      <c r="M42" s="31">
        <v>12.62458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384.3</v>
      </c>
      <c r="D43" s="36">
        <v>385.76666666666665</v>
      </c>
      <c r="E43" s="36">
        <v>381.5333333333333</v>
      </c>
      <c r="F43" s="36">
        <v>378.76666666666665</v>
      </c>
      <c r="G43" s="36">
        <v>374.5333333333333</v>
      </c>
      <c r="H43" s="36">
        <v>388.5333333333333</v>
      </c>
      <c r="I43" s="36">
        <v>392.76666666666665</v>
      </c>
      <c r="J43" s="36">
        <v>395.5333333333333</v>
      </c>
      <c r="K43" s="31">
        <v>390</v>
      </c>
      <c r="L43" s="31">
        <v>383</v>
      </c>
      <c r="M43" s="31">
        <v>8.8918599999999994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293.3</v>
      </c>
      <c r="D44" s="36">
        <v>293.05</v>
      </c>
      <c r="E44" s="36">
        <v>286.95000000000005</v>
      </c>
      <c r="F44" s="36">
        <v>280.60000000000002</v>
      </c>
      <c r="G44" s="36">
        <v>274.50000000000006</v>
      </c>
      <c r="H44" s="36">
        <v>299.40000000000003</v>
      </c>
      <c r="I44" s="36">
        <v>305.50000000000006</v>
      </c>
      <c r="J44" s="36">
        <v>311.85000000000002</v>
      </c>
      <c r="K44" s="31">
        <v>299.14999999999998</v>
      </c>
      <c r="L44" s="31">
        <v>286.7</v>
      </c>
      <c r="M44" s="31">
        <v>9.5299999999999994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517.29999999999995</v>
      </c>
      <c r="D45" s="36">
        <v>519.11666666666667</v>
      </c>
      <c r="E45" s="36">
        <v>508.23333333333335</v>
      </c>
      <c r="F45" s="36">
        <v>499.16666666666669</v>
      </c>
      <c r="G45" s="36">
        <v>488.28333333333336</v>
      </c>
      <c r="H45" s="36">
        <v>528.18333333333339</v>
      </c>
      <c r="I45" s="36">
        <v>539.06666666666683</v>
      </c>
      <c r="J45" s="36">
        <v>548.13333333333333</v>
      </c>
      <c r="K45" s="31">
        <v>530</v>
      </c>
      <c r="L45" s="31">
        <v>510.05</v>
      </c>
      <c r="M45" s="31">
        <v>5.7133599999999998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552.1</v>
      </c>
      <c r="D46" s="36">
        <v>554.81666666666661</v>
      </c>
      <c r="E46" s="36">
        <v>547.38333333333321</v>
      </c>
      <c r="F46" s="36">
        <v>542.66666666666663</v>
      </c>
      <c r="G46" s="36">
        <v>535.23333333333323</v>
      </c>
      <c r="H46" s="36">
        <v>559.53333333333319</v>
      </c>
      <c r="I46" s="36">
        <v>566.96666666666658</v>
      </c>
      <c r="J46" s="36">
        <v>571.68333333333317</v>
      </c>
      <c r="K46" s="31">
        <v>562.25</v>
      </c>
      <c r="L46" s="31">
        <v>550.1</v>
      </c>
      <c r="M46" s="31">
        <v>0.63537999999999994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168.3</v>
      </c>
      <c r="D47" s="36">
        <v>169.11666666666667</v>
      </c>
      <c r="E47" s="36">
        <v>167.18333333333334</v>
      </c>
      <c r="F47" s="36">
        <v>166.06666666666666</v>
      </c>
      <c r="G47" s="36">
        <v>164.13333333333333</v>
      </c>
      <c r="H47" s="36">
        <v>170.23333333333335</v>
      </c>
      <c r="I47" s="36">
        <v>172.16666666666669</v>
      </c>
      <c r="J47" s="36">
        <v>173.28333333333336</v>
      </c>
      <c r="K47" s="31">
        <v>171.05</v>
      </c>
      <c r="L47" s="31">
        <v>168</v>
      </c>
      <c r="M47" s="31">
        <v>50.105629999999998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2977.85</v>
      </c>
      <c r="D48" s="36">
        <v>2967.5833333333335</v>
      </c>
      <c r="E48" s="36">
        <v>2952.2666666666669</v>
      </c>
      <c r="F48" s="36">
        <v>2926.6833333333334</v>
      </c>
      <c r="G48" s="36">
        <v>2911.3666666666668</v>
      </c>
      <c r="H48" s="36">
        <v>2993.166666666667</v>
      </c>
      <c r="I48" s="36">
        <v>3008.4833333333336</v>
      </c>
      <c r="J48" s="36">
        <v>3034.0666666666671</v>
      </c>
      <c r="K48" s="31">
        <v>2982.9</v>
      </c>
      <c r="L48" s="31">
        <v>2942</v>
      </c>
      <c r="M48" s="31">
        <v>7.1599700000000004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340.85</v>
      </c>
      <c r="D49" s="36">
        <v>338.93333333333334</v>
      </c>
      <c r="E49" s="36">
        <v>332.91666666666669</v>
      </c>
      <c r="F49" s="36">
        <v>324.98333333333335</v>
      </c>
      <c r="G49" s="36">
        <v>318.9666666666667</v>
      </c>
      <c r="H49" s="36">
        <v>346.86666666666667</v>
      </c>
      <c r="I49" s="36">
        <v>352.88333333333333</v>
      </c>
      <c r="J49" s="36">
        <v>360.81666666666666</v>
      </c>
      <c r="K49" s="31">
        <v>344.95</v>
      </c>
      <c r="L49" s="31">
        <v>331</v>
      </c>
      <c r="M49" s="31">
        <v>3.53159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1851.35</v>
      </c>
      <c r="D50" s="36">
        <v>1852.8333333333333</v>
      </c>
      <c r="E50" s="36">
        <v>1838.7166666666665</v>
      </c>
      <c r="F50" s="36">
        <v>1826.0833333333333</v>
      </c>
      <c r="G50" s="36">
        <v>1811.9666666666665</v>
      </c>
      <c r="H50" s="36">
        <v>1865.4666666666665</v>
      </c>
      <c r="I50" s="36">
        <v>1879.5833333333333</v>
      </c>
      <c r="J50" s="36">
        <v>1892.2166666666665</v>
      </c>
      <c r="K50" s="31">
        <v>1866.95</v>
      </c>
      <c r="L50" s="31">
        <v>1840.2</v>
      </c>
      <c r="M50" s="31">
        <v>2.09124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6450.05</v>
      </c>
      <c r="D51" s="36">
        <v>6402.333333333333</v>
      </c>
      <c r="E51" s="36">
        <v>6329.7166666666662</v>
      </c>
      <c r="F51" s="36">
        <v>6209.3833333333332</v>
      </c>
      <c r="G51" s="36">
        <v>6136.7666666666664</v>
      </c>
      <c r="H51" s="36">
        <v>6522.6666666666661</v>
      </c>
      <c r="I51" s="36">
        <v>6595.2833333333328</v>
      </c>
      <c r="J51" s="36">
        <v>6715.6166666666659</v>
      </c>
      <c r="K51" s="31">
        <v>6474.95</v>
      </c>
      <c r="L51" s="31">
        <v>6282</v>
      </c>
      <c r="M51" s="31">
        <v>0.72580999999999996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669.25</v>
      </c>
      <c r="D52" s="36">
        <v>669.21666666666658</v>
      </c>
      <c r="E52" s="36">
        <v>664.83333333333314</v>
      </c>
      <c r="F52" s="36">
        <v>660.41666666666652</v>
      </c>
      <c r="G52" s="36">
        <v>656.03333333333308</v>
      </c>
      <c r="H52" s="36">
        <v>673.63333333333321</v>
      </c>
      <c r="I52" s="36">
        <v>678.01666666666665</v>
      </c>
      <c r="J52" s="36">
        <v>682.43333333333328</v>
      </c>
      <c r="K52" s="31">
        <v>673.6</v>
      </c>
      <c r="L52" s="31">
        <v>664.8</v>
      </c>
      <c r="M52" s="31">
        <v>12.00934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854.3</v>
      </c>
      <c r="D53" s="36">
        <v>856.33333333333337</v>
      </c>
      <c r="E53" s="36">
        <v>848.06666666666672</v>
      </c>
      <c r="F53" s="36">
        <v>841.83333333333337</v>
      </c>
      <c r="G53" s="36">
        <v>833.56666666666672</v>
      </c>
      <c r="H53" s="36">
        <v>862.56666666666672</v>
      </c>
      <c r="I53" s="36">
        <v>870.83333333333337</v>
      </c>
      <c r="J53" s="36">
        <v>877.06666666666672</v>
      </c>
      <c r="K53" s="31">
        <v>864.6</v>
      </c>
      <c r="L53" s="31">
        <v>850.1</v>
      </c>
      <c r="M53" s="31">
        <v>11.77359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407.25</v>
      </c>
      <c r="D54" s="36">
        <v>407.76666666666665</v>
      </c>
      <c r="E54" s="36">
        <v>400.5333333333333</v>
      </c>
      <c r="F54" s="36">
        <v>393.81666666666666</v>
      </c>
      <c r="G54" s="36">
        <v>386.58333333333331</v>
      </c>
      <c r="H54" s="36">
        <v>414.48333333333329</v>
      </c>
      <c r="I54" s="36">
        <v>421.71666666666664</v>
      </c>
      <c r="J54" s="36">
        <v>428.43333333333328</v>
      </c>
      <c r="K54" s="31">
        <v>415</v>
      </c>
      <c r="L54" s="31">
        <v>401.05</v>
      </c>
      <c r="M54" s="31">
        <v>0.79937999999999998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3649.7</v>
      </c>
      <c r="D55" s="36">
        <v>3646.1833333333329</v>
      </c>
      <c r="E55" s="36">
        <v>3624.766666666666</v>
      </c>
      <c r="F55" s="36">
        <v>3599.833333333333</v>
      </c>
      <c r="G55" s="36">
        <v>3578.4166666666661</v>
      </c>
      <c r="H55" s="36">
        <v>3671.1166666666659</v>
      </c>
      <c r="I55" s="36">
        <v>3692.5333333333328</v>
      </c>
      <c r="J55" s="36">
        <v>3717.4666666666658</v>
      </c>
      <c r="K55" s="31">
        <v>3667.6</v>
      </c>
      <c r="L55" s="31">
        <v>3621.25</v>
      </c>
      <c r="M55" s="31">
        <v>3.1617899999999999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988.85</v>
      </c>
      <c r="D56" s="36">
        <v>987.25</v>
      </c>
      <c r="E56" s="36">
        <v>983.1</v>
      </c>
      <c r="F56" s="36">
        <v>977.35</v>
      </c>
      <c r="G56" s="36">
        <v>973.2</v>
      </c>
      <c r="H56" s="36">
        <v>993</v>
      </c>
      <c r="I56" s="36">
        <v>997.15000000000009</v>
      </c>
      <c r="J56" s="36">
        <v>1002.9</v>
      </c>
      <c r="K56" s="31">
        <v>991.4</v>
      </c>
      <c r="L56" s="31">
        <v>981.5</v>
      </c>
      <c r="M56" s="31">
        <v>42.680480000000003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5368.95</v>
      </c>
      <c r="D57" s="36">
        <v>5354.2</v>
      </c>
      <c r="E57" s="36">
        <v>5331.3499999999995</v>
      </c>
      <c r="F57" s="36">
        <v>5293.75</v>
      </c>
      <c r="G57" s="36">
        <v>5270.9</v>
      </c>
      <c r="H57" s="36">
        <v>5391.7999999999993</v>
      </c>
      <c r="I57" s="36">
        <v>5414.65</v>
      </c>
      <c r="J57" s="36">
        <v>5452.2499999999991</v>
      </c>
      <c r="K57" s="31">
        <v>5377.05</v>
      </c>
      <c r="L57" s="31">
        <v>5316.6</v>
      </c>
      <c r="M57" s="31">
        <v>4.4871499999999997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7411.5</v>
      </c>
      <c r="D58" s="36">
        <v>7440.6333333333341</v>
      </c>
      <c r="E58" s="36">
        <v>7343.3166666666684</v>
      </c>
      <c r="F58" s="36">
        <v>7275.1333333333341</v>
      </c>
      <c r="G58" s="36">
        <v>7177.8166666666684</v>
      </c>
      <c r="H58" s="36">
        <v>7508.8166666666684</v>
      </c>
      <c r="I58" s="36">
        <v>7606.1333333333341</v>
      </c>
      <c r="J58" s="36">
        <v>7674.3166666666684</v>
      </c>
      <c r="K58" s="31">
        <v>7537.95</v>
      </c>
      <c r="L58" s="31">
        <v>7372.45</v>
      </c>
      <c r="M58" s="31">
        <v>11.387549999999999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1536.15</v>
      </c>
      <c r="D59" s="36">
        <v>1552.5666666666668</v>
      </c>
      <c r="E59" s="36">
        <v>1511.4833333333336</v>
      </c>
      <c r="F59" s="36">
        <v>1486.8166666666668</v>
      </c>
      <c r="G59" s="36">
        <v>1445.7333333333336</v>
      </c>
      <c r="H59" s="36">
        <v>1577.2333333333336</v>
      </c>
      <c r="I59" s="36">
        <v>1618.3166666666671</v>
      </c>
      <c r="J59" s="36">
        <v>1642.9833333333336</v>
      </c>
      <c r="K59" s="31">
        <v>1593.65</v>
      </c>
      <c r="L59" s="31">
        <v>1527.9</v>
      </c>
      <c r="M59" s="31">
        <v>25.19096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6922.3</v>
      </c>
      <c r="D60" s="36">
        <v>6919.45</v>
      </c>
      <c r="E60" s="36">
        <v>6854</v>
      </c>
      <c r="F60" s="36">
        <v>6785.7</v>
      </c>
      <c r="G60" s="36">
        <v>6720.25</v>
      </c>
      <c r="H60" s="36">
        <v>6987.75</v>
      </c>
      <c r="I60" s="36">
        <v>7053.1999999999989</v>
      </c>
      <c r="J60" s="36">
        <v>7121.5</v>
      </c>
      <c r="K60" s="31">
        <v>6984.9</v>
      </c>
      <c r="L60" s="31">
        <v>6851.15</v>
      </c>
      <c r="M60" s="31">
        <v>0.17745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2041.7</v>
      </c>
      <c r="D61" s="36">
        <v>2049.9166666666665</v>
      </c>
      <c r="E61" s="36">
        <v>2031.9833333333331</v>
      </c>
      <c r="F61" s="36">
        <v>2022.2666666666667</v>
      </c>
      <c r="G61" s="36">
        <v>2004.3333333333333</v>
      </c>
      <c r="H61" s="36">
        <v>2059.6333333333332</v>
      </c>
      <c r="I61" s="36">
        <v>2077.5666666666666</v>
      </c>
      <c r="J61" s="36">
        <v>2087.2833333333328</v>
      </c>
      <c r="K61" s="31">
        <v>2067.85</v>
      </c>
      <c r="L61" s="31">
        <v>2040.2</v>
      </c>
      <c r="M61" s="31">
        <v>0.13951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2543.65</v>
      </c>
      <c r="D62" s="36">
        <v>2543.5833333333335</v>
      </c>
      <c r="E62" s="36">
        <v>2533.2166666666672</v>
      </c>
      <c r="F62" s="36">
        <v>2522.7833333333338</v>
      </c>
      <c r="G62" s="36">
        <v>2512.4166666666674</v>
      </c>
      <c r="H62" s="36">
        <v>2554.0166666666669</v>
      </c>
      <c r="I62" s="36">
        <v>2564.3833333333328</v>
      </c>
      <c r="J62" s="36">
        <v>2574.8166666666666</v>
      </c>
      <c r="K62" s="31">
        <v>2553.9499999999998</v>
      </c>
      <c r="L62" s="31">
        <v>2533.15</v>
      </c>
      <c r="M62" s="31">
        <v>1.4709399999999999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421.55</v>
      </c>
      <c r="D63" s="36">
        <v>423.95000000000005</v>
      </c>
      <c r="E63" s="36">
        <v>418.05000000000007</v>
      </c>
      <c r="F63" s="36">
        <v>414.55</v>
      </c>
      <c r="G63" s="36">
        <v>408.65000000000003</v>
      </c>
      <c r="H63" s="36">
        <v>427.4500000000001</v>
      </c>
      <c r="I63" s="36">
        <v>433.35000000000008</v>
      </c>
      <c r="J63" s="36">
        <v>436.85000000000014</v>
      </c>
      <c r="K63" s="31">
        <v>429.85</v>
      </c>
      <c r="L63" s="31">
        <v>420.45</v>
      </c>
      <c r="M63" s="31">
        <v>8.1593400000000003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217.4</v>
      </c>
      <c r="D64" s="36">
        <v>217.53333333333333</v>
      </c>
      <c r="E64" s="36">
        <v>216.11666666666667</v>
      </c>
      <c r="F64" s="36">
        <v>214.83333333333334</v>
      </c>
      <c r="G64" s="36">
        <v>213.41666666666669</v>
      </c>
      <c r="H64" s="36">
        <v>218.81666666666666</v>
      </c>
      <c r="I64" s="36">
        <v>220.23333333333335</v>
      </c>
      <c r="J64" s="36">
        <v>221.51666666666665</v>
      </c>
      <c r="K64" s="31">
        <v>218.95</v>
      </c>
      <c r="L64" s="31">
        <v>216.25</v>
      </c>
      <c r="M64" s="31">
        <v>38.94941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203.8</v>
      </c>
      <c r="D65" s="36">
        <v>203.01666666666665</v>
      </c>
      <c r="E65" s="36">
        <v>201.7833333333333</v>
      </c>
      <c r="F65" s="36">
        <v>199.76666666666665</v>
      </c>
      <c r="G65" s="36">
        <v>198.5333333333333</v>
      </c>
      <c r="H65" s="36">
        <v>205.0333333333333</v>
      </c>
      <c r="I65" s="36">
        <v>206.26666666666665</v>
      </c>
      <c r="J65" s="36">
        <v>208.2833333333333</v>
      </c>
      <c r="K65" s="31">
        <v>204.25</v>
      </c>
      <c r="L65" s="31">
        <v>201</v>
      </c>
      <c r="M65" s="31">
        <v>191.77688000000001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99</v>
      </c>
      <c r="D66" s="36">
        <v>99.7</v>
      </c>
      <c r="E66" s="36">
        <v>97.7</v>
      </c>
      <c r="F66" s="36">
        <v>96.4</v>
      </c>
      <c r="G66" s="36">
        <v>94.4</v>
      </c>
      <c r="H66" s="36">
        <v>101</v>
      </c>
      <c r="I66" s="36">
        <v>103</v>
      </c>
      <c r="J66" s="36">
        <v>104.3</v>
      </c>
      <c r="K66" s="31">
        <v>101.7</v>
      </c>
      <c r="L66" s="31">
        <v>98.4</v>
      </c>
      <c r="M66" s="31">
        <v>94.67653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42.7</v>
      </c>
      <c r="D67" s="36">
        <v>42.816666666666663</v>
      </c>
      <c r="E67" s="36">
        <v>42.333333333333329</v>
      </c>
      <c r="F67" s="36">
        <v>41.966666666666669</v>
      </c>
      <c r="G67" s="36">
        <v>41.483333333333334</v>
      </c>
      <c r="H67" s="36">
        <v>43.183333333333323</v>
      </c>
      <c r="I67" s="36">
        <v>43.666666666666657</v>
      </c>
      <c r="J67" s="36">
        <v>44.033333333333317</v>
      </c>
      <c r="K67" s="31">
        <v>43.3</v>
      </c>
      <c r="L67" s="31">
        <v>42.45</v>
      </c>
      <c r="M67" s="31">
        <v>183.07093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2549.6999999999998</v>
      </c>
      <c r="D68" s="36">
        <v>2545.7499999999995</v>
      </c>
      <c r="E68" s="36">
        <v>2533.8999999999992</v>
      </c>
      <c r="F68" s="36">
        <v>2518.0999999999995</v>
      </c>
      <c r="G68" s="36">
        <v>2506.2499999999991</v>
      </c>
      <c r="H68" s="36">
        <v>2561.5499999999993</v>
      </c>
      <c r="I68" s="36">
        <v>2573.3999999999996</v>
      </c>
      <c r="J68" s="36">
        <v>2589.1999999999994</v>
      </c>
      <c r="K68" s="31">
        <v>2557.6</v>
      </c>
      <c r="L68" s="31">
        <v>2529.9499999999998</v>
      </c>
      <c r="M68" s="31">
        <v>3.746E-2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1576.35</v>
      </c>
      <c r="D69" s="36">
        <v>1577.45</v>
      </c>
      <c r="E69" s="36">
        <v>1567.4</v>
      </c>
      <c r="F69" s="36">
        <v>1558.45</v>
      </c>
      <c r="G69" s="36">
        <v>1548.4</v>
      </c>
      <c r="H69" s="36">
        <v>1586.4</v>
      </c>
      <c r="I69" s="36">
        <v>1596.4499999999998</v>
      </c>
      <c r="J69" s="36">
        <v>1605.4</v>
      </c>
      <c r="K69" s="31">
        <v>1587.5</v>
      </c>
      <c r="L69" s="31">
        <v>1568.5</v>
      </c>
      <c r="M69" s="31">
        <v>0.59587999999999997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5192.8</v>
      </c>
      <c r="D70" s="36">
        <v>5127.583333333333</v>
      </c>
      <c r="E70" s="36">
        <v>4966.3666666666659</v>
      </c>
      <c r="F70" s="36">
        <v>4739.9333333333325</v>
      </c>
      <c r="G70" s="36">
        <v>4578.7166666666653</v>
      </c>
      <c r="H70" s="36">
        <v>5354.0166666666664</v>
      </c>
      <c r="I70" s="36">
        <v>5515.2333333333336</v>
      </c>
      <c r="J70" s="36">
        <v>5741.666666666667</v>
      </c>
      <c r="K70" s="31">
        <v>5288.8</v>
      </c>
      <c r="L70" s="31">
        <v>4901.1499999999996</v>
      </c>
      <c r="M70" s="31">
        <v>2.21713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2060.8000000000002</v>
      </c>
      <c r="D71" s="36">
        <v>2063.5499999999997</v>
      </c>
      <c r="E71" s="36">
        <v>2048.0999999999995</v>
      </c>
      <c r="F71" s="36">
        <v>2035.3999999999996</v>
      </c>
      <c r="G71" s="36">
        <v>2019.9499999999994</v>
      </c>
      <c r="H71" s="36">
        <v>2076.2499999999995</v>
      </c>
      <c r="I71" s="36">
        <v>2091.6999999999994</v>
      </c>
      <c r="J71" s="36">
        <v>2104.3999999999996</v>
      </c>
      <c r="K71" s="31">
        <v>2079</v>
      </c>
      <c r="L71" s="31">
        <v>2050.85</v>
      </c>
      <c r="M71" s="31">
        <v>0.87849999999999995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553.15</v>
      </c>
      <c r="D72" s="36">
        <v>549.73333333333323</v>
      </c>
      <c r="E72" s="36">
        <v>544.56666666666649</v>
      </c>
      <c r="F72" s="36">
        <v>535.98333333333323</v>
      </c>
      <c r="G72" s="36">
        <v>530.81666666666649</v>
      </c>
      <c r="H72" s="36">
        <v>558.31666666666649</v>
      </c>
      <c r="I72" s="36">
        <v>563.48333333333323</v>
      </c>
      <c r="J72" s="36">
        <v>572.06666666666649</v>
      </c>
      <c r="K72" s="31">
        <v>554.9</v>
      </c>
      <c r="L72" s="31">
        <v>541.15</v>
      </c>
      <c r="M72" s="31">
        <v>13.452529999999999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1038.3499999999999</v>
      </c>
      <c r="D73" s="36">
        <v>1035.4833333333333</v>
      </c>
      <c r="E73" s="36">
        <v>1006.9666666666667</v>
      </c>
      <c r="F73" s="36">
        <v>975.58333333333337</v>
      </c>
      <c r="G73" s="36">
        <v>947.06666666666672</v>
      </c>
      <c r="H73" s="36">
        <v>1066.8666666666668</v>
      </c>
      <c r="I73" s="36">
        <v>1095.3833333333337</v>
      </c>
      <c r="J73" s="36">
        <v>1126.7666666666667</v>
      </c>
      <c r="K73" s="31">
        <v>1064</v>
      </c>
      <c r="L73" s="31">
        <v>1004.1</v>
      </c>
      <c r="M73" s="31">
        <v>20.27356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135.94999999999999</v>
      </c>
      <c r="D74" s="36">
        <v>135.9</v>
      </c>
      <c r="E74" s="36">
        <v>134.80000000000001</v>
      </c>
      <c r="F74" s="36">
        <v>133.65</v>
      </c>
      <c r="G74" s="36">
        <v>132.55000000000001</v>
      </c>
      <c r="H74" s="36">
        <v>137.05000000000001</v>
      </c>
      <c r="I74" s="36">
        <v>138.14999999999998</v>
      </c>
      <c r="J74" s="36">
        <v>139.30000000000001</v>
      </c>
      <c r="K74" s="31">
        <v>137</v>
      </c>
      <c r="L74" s="31">
        <v>134.75</v>
      </c>
      <c r="M74" s="31">
        <v>91.54983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1030.8499999999999</v>
      </c>
      <c r="D75" s="36">
        <v>1033.7</v>
      </c>
      <c r="E75" s="36">
        <v>1024.4000000000001</v>
      </c>
      <c r="F75" s="36">
        <v>1017.95</v>
      </c>
      <c r="G75" s="36">
        <v>1008.6500000000001</v>
      </c>
      <c r="H75" s="36">
        <v>1040.1500000000001</v>
      </c>
      <c r="I75" s="36">
        <v>1049.4499999999998</v>
      </c>
      <c r="J75" s="36">
        <v>1055.9000000000001</v>
      </c>
      <c r="K75" s="31">
        <v>1043</v>
      </c>
      <c r="L75" s="31">
        <v>1027.25</v>
      </c>
      <c r="M75" s="31">
        <v>4.3804999999999996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128.6</v>
      </c>
      <c r="D76" s="36">
        <v>129.69999999999999</v>
      </c>
      <c r="E76" s="36">
        <v>126.94999999999999</v>
      </c>
      <c r="F76" s="36">
        <v>125.30000000000001</v>
      </c>
      <c r="G76" s="36">
        <v>122.55000000000001</v>
      </c>
      <c r="H76" s="36">
        <v>131.34999999999997</v>
      </c>
      <c r="I76" s="36">
        <v>134.09999999999997</v>
      </c>
      <c r="J76" s="36">
        <v>135.74999999999994</v>
      </c>
      <c r="K76" s="31">
        <v>132.44999999999999</v>
      </c>
      <c r="L76" s="31">
        <v>128.05000000000001</v>
      </c>
      <c r="M76" s="31">
        <v>279.32123000000001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361.5</v>
      </c>
      <c r="D77" s="36">
        <v>361.8</v>
      </c>
      <c r="E77" s="36">
        <v>359.90000000000003</v>
      </c>
      <c r="F77" s="36">
        <v>358.3</v>
      </c>
      <c r="G77" s="36">
        <v>356.40000000000003</v>
      </c>
      <c r="H77" s="36">
        <v>363.40000000000003</v>
      </c>
      <c r="I77" s="36">
        <v>365.3</v>
      </c>
      <c r="J77" s="36">
        <v>366.90000000000003</v>
      </c>
      <c r="K77" s="31">
        <v>363.7</v>
      </c>
      <c r="L77" s="31">
        <v>360.2</v>
      </c>
      <c r="M77" s="31">
        <v>28.139500000000002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930.75</v>
      </c>
      <c r="D78" s="36">
        <v>928.88333333333333</v>
      </c>
      <c r="E78" s="36">
        <v>924.06666666666661</v>
      </c>
      <c r="F78" s="36">
        <v>917.38333333333333</v>
      </c>
      <c r="G78" s="36">
        <v>912.56666666666661</v>
      </c>
      <c r="H78" s="36">
        <v>935.56666666666661</v>
      </c>
      <c r="I78" s="36">
        <v>940.38333333333344</v>
      </c>
      <c r="J78" s="36">
        <v>947.06666666666661</v>
      </c>
      <c r="K78" s="31">
        <v>933.7</v>
      </c>
      <c r="L78" s="31">
        <v>922.2</v>
      </c>
      <c r="M78" s="31">
        <v>38.951540000000001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479.35</v>
      </c>
      <c r="D79" s="36">
        <v>478.7833333333333</v>
      </c>
      <c r="E79" s="36">
        <v>475.56666666666661</v>
      </c>
      <c r="F79" s="36">
        <v>471.7833333333333</v>
      </c>
      <c r="G79" s="36">
        <v>468.56666666666661</v>
      </c>
      <c r="H79" s="36">
        <v>482.56666666666661</v>
      </c>
      <c r="I79" s="36">
        <v>485.7833333333333</v>
      </c>
      <c r="J79" s="36">
        <v>489.56666666666661</v>
      </c>
      <c r="K79" s="31">
        <v>482</v>
      </c>
      <c r="L79" s="31">
        <v>475</v>
      </c>
      <c r="M79" s="31">
        <v>1.2117899999999999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224.5</v>
      </c>
      <c r="D80" s="36">
        <v>225.16666666666666</v>
      </c>
      <c r="E80" s="36">
        <v>222.33333333333331</v>
      </c>
      <c r="F80" s="36">
        <v>220.16666666666666</v>
      </c>
      <c r="G80" s="36">
        <v>217.33333333333331</v>
      </c>
      <c r="H80" s="36">
        <v>227.33333333333331</v>
      </c>
      <c r="I80" s="36">
        <v>230.16666666666663</v>
      </c>
      <c r="J80" s="36">
        <v>232.33333333333331</v>
      </c>
      <c r="K80" s="31">
        <v>228</v>
      </c>
      <c r="L80" s="31">
        <v>223</v>
      </c>
      <c r="M80" s="31">
        <v>37.214579999999998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1295.6500000000001</v>
      </c>
      <c r="D81" s="36">
        <v>1291.4166666666667</v>
      </c>
      <c r="E81" s="36">
        <v>1278.8333333333335</v>
      </c>
      <c r="F81" s="36">
        <v>1262.0166666666667</v>
      </c>
      <c r="G81" s="36">
        <v>1249.4333333333334</v>
      </c>
      <c r="H81" s="36">
        <v>1308.2333333333336</v>
      </c>
      <c r="I81" s="36">
        <v>1320.8166666666671</v>
      </c>
      <c r="J81" s="36">
        <v>1337.6333333333337</v>
      </c>
      <c r="K81" s="31">
        <v>1304</v>
      </c>
      <c r="L81" s="31">
        <v>1274.5999999999999</v>
      </c>
      <c r="M81" s="31">
        <v>1.36694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587.75</v>
      </c>
      <c r="D82" s="36">
        <v>586.58333333333337</v>
      </c>
      <c r="E82" s="36">
        <v>580.16666666666674</v>
      </c>
      <c r="F82" s="36">
        <v>572.58333333333337</v>
      </c>
      <c r="G82" s="36">
        <v>566.16666666666674</v>
      </c>
      <c r="H82" s="36">
        <v>594.16666666666674</v>
      </c>
      <c r="I82" s="36">
        <v>600.58333333333348</v>
      </c>
      <c r="J82" s="36">
        <v>608.16666666666674</v>
      </c>
      <c r="K82" s="31">
        <v>593</v>
      </c>
      <c r="L82" s="31">
        <v>579</v>
      </c>
      <c r="M82" s="31">
        <v>30.63927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277.55</v>
      </c>
      <c r="D83" s="36">
        <v>273.26666666666665</v>
      </c>
      <c r="E83" s="36">
        <v>267.0333333333333</v>
      </c>
      <c r="F83" s="36">
        <v>256.51666666666665</v>
      </c>
      <c r="G83" s="36">
        <v>250.2833333333333</v>
      </c>
      <c r="H83" s="36">
        <v>283.7833333333333</v>
      </c>
      <c r="I83" s="36">
        <v>290.01666666666665</v>
      </c>
      <c r="J83" s="36">
        <v>300.5333333333333</v>
      </c>
      <c r="K83" s="31">
        <v>279.5</v>
      </c>
      <c r="L83" s="31">
        <v>262.75</v>
      </c>
      <c r="M83" s="31">
        <v>65.01737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6568.1</v>
      </c>
      <c r="D84" s="36">
        <v>6531.6500000000005</v>
      </c>
      <c r="E84" s="36">
        <v>6457.3000000000011</v>
      </c>
      <c r="F84" s="36">
        <v>6346.5000000000009</v>
      </c>
      <c r="G84" s="36">
        <v>6272.1500000000015</v>
      </c>
      <c r="H84" s="36">
        <v>6642.4500000000007</v>
      </c>
      <c r="I84" s="36">
        <v>6716.8000000000011</v>
      </c>
      <c r="J84" s="36">
        <v>6827.6</v>
      </c>
      <c r="K84" s="31">
        <v>6606</v>
      </c>
      <c r="L84" s="31">
        <v>6420.85</v>
      </c>
      <c r="M84" s="31">
        <v>7.5649999999999995E-2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971.7</v>
      </c>
      <c r="D85" s="36">
        <v>957.08333333333337</v>
      </c>
      <c r="E85" s="36">
        <v>936.16666666666674</v>
      </c>
      <c r="F85" s="36">
        <v>900.63333333333333</v>
      </c>
      <c r="G85" s="36">
        <v>879.7166666666667</v>
      </c>
      <c r="H85" s="36">
        <v>992.61666666666679</v>
      </c>
      <c r="I85" s="36">
        <v>1013.5333333333335</v>
      </c>
      <c r="J85" s="36">
        <v>1049.0666666666668</v>
      </c>
      <c r="K85" s="31">
        <v>978</v>
      </c>
      <c r="L85" s="31">
        <v>921.55</v>
      </c>
      <c r="M85" s="31">
        <v>8.1637699999999995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1411.4</v>
      </c>
      <c r="D86" s="36">
        <v>1417.2333333333333</v>
      </c>
      <c r="E86" s="36">
        <v>1385.4666666666667</v>
      </c>
      <c r="F86" s="36">
        <v>1359.5333333333333</v>
      </c>
      <c r="G86" s="36">
        <v>1327.7666666666667</v>
      </c>
      <c r="H86" s="36">
        <v>1443.1666666666667</v>
      </c>
      <c r="I86" s="36">
        <v>1474.9333333333336</v>
      </c>
      <c r="J86" s="36">
        <v>1500.8666666666668</v>
      </c>
      <c r="K86" s="31">
        <v>1449</v>
      </c>
      <c r="L86" s="31">
        <v>1391.3</v>
      </c>
      <c r="M86" s="31">
        <v>1.04688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415.7</v>
      </c>
      <c r="D87" s="36">
        <v>418.34999999999997</v>
      </c>
      <c r="E87" s="36">
        <v>411.34999999999991</v>
      </c>
      <c r="F87" s="36">
        <v>406.99999999999994</v>
      </c>
      <c r="G87" s="36">
        <v>399.99999999999989</v>
      </c>
      <c r="H87" s="36">
        <v>422.69999999999993</v>
      </c>
      <c r="I87" s="36">
        <v>429.70000000000005</v>
      </c>
      <c r="J87" s="36">
        <v>434.04999999999995</v>
      </c>
      <c r="K87" s="31">
        <v>425.35</v>
      </c>
      <c r="L87" s="31">
        <v>414</v>
      </c>
      <c r="M87" s="31">
        <v>2.2441499999999999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19519.5</v>
      </c>
      <c r="D88" s="36">
        <v>19519.933333333334</v>
      </c>
      <c r="E88" s="36">
        <v>19431.866666666669</v>
      </c>
      <c r="F88" s="36">
        <v>19344.233333333334</v>
      </c>
      <c r="G88" s="36">
        <v>19256.166666666668</v>
      </c>
      <c r="H88" s="36">
        <v>19607.566666666669</v>
      </c>
      <c r="I88" s="36">
        <v>19695.633333333335</v>
      </c>
      <c r="J88" s="36">
        <v>19783.26666666667</v>
      </c>
      <c r="K88" s="31">
        <v>19608</v>
      </c>
      <c r="L88" s="31">
        <v>19432.3</v>
      </c>
      <c r="M88" s="31">
        <v>6.8559999999999996E-2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667.5</v>
      </c>
      <c r="D89" s="36">
        <v>657.58333333333337</v>
      </c>
      <c r="E89" s="36">
        <v>640.2166666666667</v>
      </c>
      <c r="F89" s="36">
        <v>612.93333333333328</v>
      </c>
      <c r="G89" s="36">
        <v>595.56666666666661</v>
      </c>
      <c r="H89" s="36">
        <v>684.86666666666679</v>
      </c>
      <c r="I89" s="36">
        <v>702.23333333333335</v>
      </c>
      <c r="J89" s="36">
        <v>729.51666666666688</v>
      </c>
      <c r="K89" s="31">
        <v>674.95</v>
      </c>
      <c r="L89" s="31">
        <v>630.29999999999995</v>
      </c>
      <c r="M89" s="31">
        <v>8.0138300000000005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16.850000000000001</v>
      </c>
      <c r="D90" s="36">
        <v>16.883333333333336</v>
      </c>
      <c r="E90" s="36">
        <v>16.666666666666671</v>
      </c>
      <c r="F90" s="36">
        <v>16.483333333333334</v>
      </c>
      <c r="G90" s="36">
        <v>16.266666666666669</v>
      </c>
      <c r="H90" s="36">
        <v>17.066666666666674</v>
      </c>
      <c r="I90" s="36">
        <v>17.283333333333335</v>
      </c>
      <c r="J90" s="36">
        <v>17.466666666666676</v>
      </c>
      <c r="K90" s="31">
        <v>17.100000000000001</v>
      </c>
      <c r="L90" s="31">
        <v>16.7</v>
      </c>
      <c r="M90" s="31">
        <v>86.379919999999998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4539.55</v>
      </c>
      <c r="D91" s="36">
        <v>4548.7</v>
      </c>
      <c r="E91" s="36">
        <v>4515</v>
      </c>
      <c r="F91" s="36">
        <v>4490.45</v>
      </c>
      <c r="G91" s="36">
        <v>4456.75</v>
      </c>
      <c r="H91" s="36">
        <v>4573.25</v>
      </c>
      <c r="I91" s="36">
        <v>4606.9499999999989</v>
      </c>
      <c r="J91" s="36">
        <v>4631.5</v>
      </c>
      <c r="K91" s="31">
        <v>4582.3999999999996</v>
      </c>
      <c r="L91" s="31">
        <v>4524.1499999999996</v>
      </c>
      <c r="M91" s="31">
        <v>3.35012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1799.6</v>
      </c>
      <c r="D92" s="36">
        <v>1801.8500000000001</v>
      </c>
      <c r="E92" s="36">
        <v>1780.3000000000002</v>
      </c>
      <c r="F92" s="36">
        <v>1761</v>
      </c>
      <c r="G92" s="36">
        <v>1739.45</v>
      </c>
      <c r="H92" s="36">
        <v>1821.1500000000003</v>
      </c>
      <c r="I92" s="36">
        <v>1842.7</v>
      </c>
      <c r="J92" s="36">
        <v>1862.0000000000005</v>
      </c>
      <c r="K92" s="31">
        <v>1823.4</v>
      </c>
      <c r="L92" s="31">
        <v>1782.55</v>
      </c>
      <c r="M92" s="31">
        <v>9.3735099999999996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2110.5</v>
      </c>
      <c r="D93" s="36">
        <v>2122.2833333333333</v>
      </c>
      <c r="E93" s="36">
        <v>2088.2166666666667</v>
      </c>
      <c r="F93" s="36">
        <v>2065.9333333333334</v>
      </c>
      <c r="G93" s="36">
        <v>2031.8666666666668</v>
      </c>
      <c r="H93" s="36">
        <v>2144.5666666666666</v>
      </c>
      <c r="I93" s="36">
        <v>2178.6333333333332</v>
      </c>
      <c r="J93" s="36">
        <v>2200.9166666666665</v>
      </c>
      <c r="K93" s="31">
        <v>2156.35</v>
      </c>
      <c r="L93" s="31">
        <v>2100</v>
      </c>
      <c r="M93" s="31">
        <v>1.25539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270.10000000000002</v>
      </c>
      <c r="D94" s="36">
        <v>270.84999999999997</v>
      </c>
      <c r="E94" s="36">
        <v>267.99999999999994</v>
      </c>
      <c r="F94" s="36">
        <v>265.89999999999998</v>
      </c>
      <c r="G94" s="36">
        <v>263.04999999999995</v>
      </c>
      <c r="H94" s="36">
        <v>272.94999999999993</v>
      </c>
      <c r="I94" s="36">
        <v>275.79999999999995</v>
      </c>
      <c r="J94" s="36">
        <v>277.89999999999992</v>
      </c>
      <c r="K94" s="31">
        <v>273.7</v>
      </c>
      <c r="L94" s="31">
        <v>268.75</v>
      </c>
      <c r="M94" s="31">
        <v>5.0081600000000002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772.05</v>
      </c>
      <c r="D95" s="36">
        <v>773.85</v>
      </c>
      <c r="E95" s="36">
        <v>767.2</v>
      </c>
      <c r="F95" s="36">
        <v>762.35</v>
      </c>
      <c r="G95" s="36">
        <v>755.7</v>
      </c>
      <c r="H95" s="36">
        <v>778.7</v>
      </c>
      <c r="I95" s="36">
        <v>785.34999999999991</v>
      </c>
      <c r="J95" s="36">
        <v>790.2</v>
      </c>
      <c r="K95" s="31">
        <v>780.5</v>
      </c>
      <c r="L95" s="31">
        <v>769</v>
      </c>
      <c r="M95" s="31">
        <v>3.80511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387.5</v>
      </c>
      <c r="D96" s="36">
        <v>389.09999999999997</v>
      </c>
      <c r="E96" s="36">
        <v>385.39999999999992</v>
      </c>
      <c r="F96" s="36">
        <v>383.29999999999995</v>
      </c>
      <c r="G96" s="36">
        <v>379.59999999999991</v>
      </c>
      <c r="H96" s="36">
        <v>391.19999999999993</v>
      </c>
      <c r="I96" s="36">
        <v>394.9</v>
      </c>
      <c r="J96" s="36">
        <v>396.99999999999994</v>
      </c>
      <c r="K96" s="31">
        <v>392.8</v>
      </c>
      <c r="L96" s="31">
        <v>387</v>
      </c>
      <c r="M96" s="31">
        <v>50.32067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759</v>
      </c>
      <c r="D97" s="36">
        <v>762.91666666666663</v>
      </c>
      <c r="E97" s="36">
        <v>751.13333333333321</v>
      </c>
      <c r="F97" s="36">
        <v>743.26666666666654</v>
      </c>
      <c r="G97" s="36">
        <v>731.48333333333312</v>
      </c>
      <c r="H97" s="36">
        <v>770.7833333333333</v>
      </c>
      <c r="I97" s="36">
        <v>782.56666666666683</v>
      </c>
      <c r="J97" s="36">
        <v>790.43333333333339</v>
      </c>
      <c r="K97" s="31">
        <v>774.7</v>
      </c>
      <c r="L97" s="31">
        <v>755.05</v>
      </c>
      <c r="M97" s="31">
        <v>1.07664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1063.8499999999999</v>
      </c>
      <c r="D98" s="36">
        <v>1073.3833333333334</v>
      </c>
      <c r="E98" s="36">
        <v>1049.0666666666668</v>
      </c>
      <c r="F98" s="36">
        <v>1034.2833333333333</v>
      </c>
      <c r="G98" s="36">
        <v>1009.9666666666667</v>
      </c>
      <c r="H98" s="36">
        <v>1088.166666666667</v>
      </c>
      <c r="I98" s="36">
        <v>1112.4833333333336</v>
      </c>
      <c r="J98" s="36">
        <v>1127.2666666666671</v>
      </c>
      <c r="K98" s="31">
        <v>1097.7</v>
      </c>
      <c r="L98" s="31">
        <v>1058.5999999999999</v>
      </c>
      <c r="M98" s="31">
        <v>0.53010000000000002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133.9</v>
      </c>
      <c r="D99" s="36">
        <v>134.48333333333335</v>
      </c>
      <c r="E99" s="36">
        <v>132.91666666666669</v>
      </c>
      <c r="F99" s="36">
        <v>131.93333333333334</v>
      </c>
      <c r="G99" s="36">
        <v>130.36666666666667</v>
      </c>
      <c r="H99" s="36">
        <v>135.4666666666667</v>
      </c>
      <c r="I99" s="36">
        <v>137.03333333333336</v>
      </c>
      <c r="J99" s="36">
        <v>138.01666666666671</v>
      </c>
      <c r="K99" s="31">
        <v>136.05000000000001</v>
      </c>
      <c r="L99" s="31">
        <v>133.5</v>
      </c>
      <c r="M99" s="31">
        <v>14.93962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610.70000000000005</v>
      </c>
      <c r="D100" s="36">
        <v>612.81666666666672</v>
      </c>
      <c r="E100" s="36">
        <v>604.88333333333344</v>
      </c>
      <c r="F100" s="36">
        <v>599.06666666666672</v>
      </c>
      <c r="G100" s="36">
        <v>591.13333333333344</v>
      </c>
      <c r="H100" s="36">
        <v>618.63333333333344</v>
      </c>
      <c r="I100" s="36">
        <v>626.56666666666661</v>
      </c>
      <c r="J100" s="36">
        <v>632.38333333333344</v>
      </c>
      <c r="K100" s="31">
        <v>620.75</v>
      </c>
      <c r="L100" s="31">
        <v>607</v>
      </c>
      <c r="M100" s="31">
        <v>0.84765000000000001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2128.25</v>
      </c>
      <c r="D101" s="36">
        <v>2154.4166666666665</v>
      </c>
      <c r="E101" s="36">
        <v>2095.2333333333331</v>
      </c>
      <c r="F101" s="36">
        <v>2062.2166666666667</v>
      </c>
      <c r="G101" s="36">
        <v>2003.0333333333333</v>
      </c>
      <c r="H101" s="36">
        <v>2187.4333333333329</v>
      </c>
      <c r="I101" s="36">
        <v>2246.6166666666663</v>
      </c>
      <c r="J101" s="36">
        <v>2279.6333333333328</v>
      </c>
      <c r="K101" s="31">
        <v>2213.6</v>
      </c>
      <c r="L101" s="31">
        <v>2121.4</v>
      </c>
      <c r="M101" s="31">
        <v>2.6919200000000001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</v>
      </c>
      <c r="D102" s="36">
        <v>44.116666666666667</v>
      </c>
      <c r="E102" s="36">
        <v>43.633333333333333</v>
      </c>
      <c r="F102" s="36">
        <v>43.266666666666666</v>
      </c>
      <c r="G102" s="36">
        <v>42.783333333333331</v>
      </c>
      <c r="H102" s="36">
        <v>44.483333333333334</v>
      </c>
      <c r="I102" s="36">
        <v>44.966666666666669</v>
      </c>
      <c r="J102" s="36">
        <v>45.333333333333336</v>
      </c>
      <c r="K102" s="31">
        <v>44.6</v>
      </c>
      <c r="L102" s="31">
        <v>43.75</v>
      </c>
      <c r="M102" s="31">
        <v>95.268950000000004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1560.5</v>
      </c>
      <c r="D103" s="36">
        <v>1553.5166666666667</v>
      </c>
      <c r="E103" s="36">
        <v>1537.1333333333332</v>
      </c>
      <c r="F103" s="36">
        <v>1513.7666666666667</v>
      </c>
      <c r="G103" s="36">
        <v>1497.3833333333332</v>
      </c>
      <c r="H103" s="36">
        <v>1576.8833333333332</v>
      </c>
      <c r="I103" s="36">
        <v>1593.2666666666669</v>
      </c>
      <c r="J103" s="36">
        <v>1616.6333333333332</v>
      </c>
      <c r="K103" s="31">
        <v>1569.9</v>
      </c>
      <c r="L103" s="31">
        <v>1530.15</v>
      </c>
      <c r="M103" s="31">
        <v>29.37913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628.70000000000005</v>
      </c>
      <c r="D104" s="36">
        <v>623.98333333333335</v>
      </c>
      <c r="E104" s="36">
        <v>615.2166666666667</v>
      </c>
      <c r="F104" s="36">
        <v>601.73333333333335</v>
      </c>
      <c r="G104" s="36">
        <v>592.9666666666667</v>
      </c>
      <c r="H104" s="36">
        <v>637.4666666666667</v>
      </c>
      <c r="I104" s="36">
        <v>646.23333333333335</v>
      </c>
      <c r="J104" s="36">
        <v>659.7166666666667</v>
      </c>
      <c r="K104" s="31">
        <v>632.75</v>
      </c>
      <c r="L104" s="31">
        <v>610.5</v>
      </c>
      <c r="M104" s="31">
        <v>1.54684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1072.05</v>
      </c>
      <c r="D105" s="36">
        <v>1081.05</v>
      </c>
      <c r="E105" s="36">
        <v>1057.0999999999999</v>
      </c>
      <c r="F105" s="36">
        <v>1042.1499999999999</v>
      </c>
      <c r="G105" s="36">
        <v>1018.1999999999998</v>
      </c>
      <c r="H105" s="36">
        <v>1096</v>
      </c>
      <c r="I105" s="36">
        <v>1119.9500000000003</v>
      </c>
      <c r="J105" s="36">
        <v>1134.9000000000001</v>
      </c>
      <c r="K105" s="31">
        <v>1105</v>
      </c>
      <c r="L105" s="31">
        <v>1066.0999999999999</v>
      </c>
      <c r="M105" s="31">
        <v>1.3482400000000001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8336.25</v>
      </c>
      <c r="D106" s="36">
        <v>8308.6833333333325</v>
      </c>
      <c r="E106" s="36">
        <v>8142.366666666665</v>
      </c>
      <c r="F106" s="36">
        <v>7948.4833333333327</v>
      </c>
      <c r="G106" s="36">
        <v>7782.1666666666652</v>
      </c>
      <c r="H106" s="36">
        <v>8502.5666666666657</v>
      </c>
      <c r="I106" s="36">
        <v>8668.883333333335</v>
      </c>
      <c r="J106" s="36">
        <v>8862.7666666666646</v>
      </c>
      <c r="K106" s="31">
        <v>8475</v>
      </c>
      <c r="L106" s="31">
        <v>8114.8</v>
      </c>
      <c r="M106" s="31">
        <v>0.32618999999999998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86.55</v>
      </c>
      <c r="D107" s="36">
        <v>86.833333333333329</v>
      </c>
      <c r="E107" s="36">
        <v>85.766666666666652</v>
      </c>
      <c r="F107" s="36">
        <v>84.98333333333332</v>
      </c>
      <c r="G107" s="36">
        <v>83.916666666666643</v>
      </c>
      <c r="H107" s="36">
        <v>87.61666666666666</v>
      </c>
      <c r="I107" s="36">
        <v>88.683333333333351</v>
      </c>
      <c r="J107" s="36">
        <v>89.466666666666669</v>
      </c>
      <c r="K107" s="31">
        <v>87.9</v>
      </c>
      <c r="L107" s="31">
        <v>86.05</v>
      </c>
      <c r="M107" s="31">
        <v>12.16376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380.2</v>
      </c>
      <c r="D108" s="36">
        <v>381.90000000000003</v>
      </c>
      <c r="E108" s="36">
        <v>376.30000000000007</v>
      </c>
      <c r="F108" s="36">
        <v>372.40000000000003</v>
      </c>
      <c r="G108" s="36">
        <v>366.80000000000007</v>
      </c>
      <c r="H108" s="36">
        <v>385.80000000000007</v>
      </c>
      <c r="I108" s="36">
        <v>391.40000000000009</v>
      </c>
      <c r="J108" s="36">
        <v>395.30000000000007</v>
      </c>
      <c r="K108" s="31">
        <v>387.5</v>
      </c>
      <c r="L108" s="31">
        <v>378</v>
      </c>
      <c r="M108" s="31">
        <v>17.44286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581.1</v>
      </c>
      <c r="D109" s="36">
        <v>577.9</v>
      </c>
      <c r="E109" s="36">
        <v>571.79999999999995</v>
      </c>
      <c r="F109" s="36">
        <v>562.5</v>
      </c>
      <c r="G109" s="36">
        <v>556.4</v>
      </c>
      <c r="H109" s="36">
        <v>587.19999999999993</v>
      </c>
      <c r="I109" s="36">
        <v>593.30000000000007</v>
      </c>
      <c r="J109" s="36">
        <v>602.59999999999991</v>
      </c>
      <c r="K109" s="31">
        <v>584</v>
      </c>
      <c r="L109" s="31">
        <v>568.6</v>
      </c>
      <c r="M109" s="31">
        <v>2.3630800000000001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286.89999999999998</v>
      </c>
      <c r="D110" s="36">
        <v>286</v>
      </c>
      <c r="E110" s="36">
        <v>282.75</v>
      </c>
      <c r="F110" s="36">
        <v>278.60000000000002</v>
      </c>
      <c r="G110" s="36">
        <v>275.35000000000002</v>
      </c>
      <c r="H110" s="36">
        <v>290.14999999999998</v>
      </c>
      <c r="I110" s="36">
        <v>293.39999999999998</v>
      </c>
      <c r="J110" s="36">
        <v>297.54999999999995</v>
      </c>
      <c r="K110" s="31">
        <v>289.25</v>
      </c>
      <c r="L110" s="31">
        <v>281.85000000000002</v>
      </c>
      <c r="M110" s="31">
        <v>39.43506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448.5</v>
      </c>
      <c r="D111" s="36">
        <v>444.95</v>
      </c>
      <c r="E111" s="36">
        <v>436.9</v>
      </c>
      <c r="F111" s="36">
        <v>425.3</v>
      </c>
      <c r="G111" s="36">
        <v>417.25</v>
      </c>
      <c r="H111" s="36">
        <v>456.54999999999995</v>
      </c>
      <c r="I111" s="36">
        <v>464.6</v>
      </c>
      <c r="J111" s="36">
        <v>476.19999999999993</v>
      </c>
      <c r="K111" s="31">
        <v>453</v>
      </c>
      <c r="L111" s="31">
        <v>433.35</v>
      </c>
      <c r="M111" s="31">
        <v>1.32074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1127.8499999999999</v>
      </c>
      <c r="D112" s="36">
        <v>1137.8333333333333</v>
      </c>
      <c r="E112" s="36">
        <v>1107.1166666666666</v>
      </c>
      <c r="F112" s="36">
        <v>1086.3833333333332</v>
      </c>
      <c r="G112" s="36">
        <v>1055.6666666666665</v>
      </c>
      <c r="H112" s="36">
        <v>1158.5666666666666</v>
      </c>
      <c r="I112" s="36">
        <v>1189.2833333333333</v>
      </c>
      <c r="J112" s="36">
        <v>1210.0166666666667</v>
      </c>
      <c r="K112" s="31">
        <v>1168.55</v>
      </c>
      <c r="L112" s="31">
        <v>1117.0999999999999</v>
      </c>
      <c r="M112" s="31">
        <v>1.5109399999999999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1134.3</v>
      </c>
      <c r="D113" s="36">
        <v>1160.1000000000001</v>
      </c>
      <c r="E113" s="36">
        <v>1102.7000000000003</v>
      </c>
      <c r="F113" s="36">
        <v>1071.1000000000001</v>
      </c>
      <c r="G113" s="36">
        <v>1013.7000000000003</v>
      </c>
      <c r="H113" s="36">
        <v>1191.7000000000003</v>
      </c>
      <c r="I113" s="36">
        <v>1249.1000000000004</v>
      </c>
      <c r="J113" s="36">
        <v>1280.7000000000003</v>
      </c>
      <c r="K113" s="31">
        <v>1217.5</v>
      </c>
      <c r="L113" s="31">
        <v>1128.5</v>
      </c>
      <c r="M113" s="31">
        <v>43.538989999999998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481.7</v>
      </c>
      <c r="D114" s="36">
        <v>477.64999999999992</v>
      </c>
      <c r="E114" s="36">
        <v>469.14999999999986</v>
      </c>
      <c r="F114" s="36">
        <v>456.59999999999997</v>
      </c>
      <c r="G114" s="36">
        <v>448.09999999999991</v>
      </c>
      <c r="H114" s="36">
        <v>490.19999999999982</v>
      </c>
      <c r="I114" s="36">
        <v>498.69999999999993</v>
      </c>
      <c r="J114" s="36">
        <v>511.24999999999977</v>
      </c>
      <c r="K114" s="31">
        <v>486.15</v>
      </c>
      <c r="L114" s="31">
        <v>465.1</v>
      </c>
      <c r="M114" s="31">
        <v>7.9745799999999996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1206.3499999999999</v>
      </c>
      <c r="D115" s="36">
        <v>1210.0333333333333</v>
      </c>
      <c r="E115" s="36">
        <v>1200.3166666666666</v>
      </c>
      <c r="F115" s="36">
        <v>1194.2833333333333</v>
      </c>
      <c r="G115" s="36">
        <v>1184.5666666666666</v>
      </c>
      <c r="H115" s="36">
        <v>1216.0666666666666</v>
      </c>
      <c r="I115" s="36">
        <v>1225.7833333333333</v>
      </c>
      <c r="J115" s="36">
        <v>1231.8166666666666</v>
      </c>
      <c r="K115" s="31">
        <v>1219.75</v>
      </c>
      <c r="L115" s="31">
        <v>1204</v>
      </c>
      <c r="M115" s="31">
        <v>7.7201300000000002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138.80000000000001</v>
      </c>
      <c r="D116" s="36">
        <v>139.13333333333333</v>
      </c>
      <c r="E116" s="36">
        <v>137.76666666666665</v>
      </c>
      <c r="F116" s="36">
        <v>136.73333333333332</v>
      </c>
      <c r="G116" s="36">
        <v>135.36666666666665</v>
      </c>
      <c r="H116" s="36">
        <v>140.16666666666666</v>
      </c>
      <c r="I116" s="36">
        <v>141.53333333333333</v>
      </c>
      <c r="J116" s="36">
        <v>142.56666666666666</v>
      </c>
      <c r="K116" s="31">
        <v>140.5</v>
      </c>
      <c r="L116" s="31">
        <v>138.1</v>
      </c>
      <c r="M116" s="31">
        <v>30.672260000000001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1341.5</v>
      </c>
      <c r="D117" s="36">
        <v>1346.8666666666666</v>
      </c>
      <c r="E117" s="36">
        <v>1319.7333333333331</v>
      </c>
      <c r="F117" s="36">
        <v>1297.9666666666665</v>
      </c>
      <c r="G117" s="36">
        <v>1270.833333333333</v>
      </c>
      <c r="H117" s="36">
        <v>1368.6333333333332</v>
      </c>
      <c r="I117" s="36">
        <v>1395.7666666666669</v>
      </c>
      <c r="J117" s="36">
        <v>1417.5333333333333</v>
      </c>
      <c r="K117" s="31">
        <v>1374</v>
      </c>
      <c r="L117" s="31">
        <v>1325.1</v>
      </c>
      <c r="M117" s="31">
        <v>1.79305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312</v>
      </c>
      <c r="D118" s="36">
        <v>312.33333333333331</v>
      </c>
      <c r="E118" s="36">
        <v>309.96666666666664</v>
      </c>
      <c r="F118" s="36">
        <v>307.93333333333334</v>
      </c>
      <c r="G118" s="36">
        <v>305.56666666666666</v>
      </c>
      <c r="H118" s="36">
        <v>314.36666666666662</v>
      </c>
      <c r="I118" s="36">
        <v>316.73333333333329</v>
      </c>
      <c r="J118" s="36">
        <v>318.76666666666659</v>
      </c>
      <c r="K118" s="31">
        <v>314.7</v>
      </c>
      <c r="L118" s="31">
        <v>310.3</v>
      </c>
      <c r="M118" s="31">
        <v>46.584400000000002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945.05</v>
      </c>
      <c r="D119" s="36">
        <v>948.08333333333337</v>
      </c>
      <c r="E119" s="36">
        <v>936.9666666666667</v>
      </c>
      <c r="F119" s="36">
        <v>928.88333333333333</v>
      </c>
      <c r="G119" s="36">
        <v>917.76666666666665</v>
      </c>
      <c r="H119" s="36">
        <v>956.16666666666674</v>
      </c>
      <c r="I119" s="36">
        <v>967.2833333333333</v>
      </c>
      <c r="J119" s="36">
        <v>975.36666666666679</v>
      </c>
      <c r="K119" s="31">
        <v>959.2</v>
      </c>
      <c r="L119" s="31">
        <v>940</v>
      </c>
      <c r="M119" s="31">
        <v>7.27027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5083.1000000000004</v>
      </c>
      <c r="D120" s="36">
        <v>5097.8</v>
      </c>
      <c r="E120" s="36">
        <v>5047.6000000000004</v>
      </c>
      <c r="F120" s="36">
        <v>5012.1000000000004</v>
      </c>
      <c r="G120" s="36">
        <v>4961.9000000000005</v>
      </c>
      <c r="H120" s="36">
        <v>5133.3</v>
      </c>
      <c r="I120" s="36">
        <v>5183.4999999999991</v>
      </c>
      <c r="J120" s="36">
        <v>5219</v>
      </c>
      <c r="K120" s="31">
        <v>5148</v>
      </c>
      <c r="L120" s="31">
        <v>5062.3</v>
      </c>
      <c r="M120" s="31">
        <v>1.5573300000000001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2104.9499999999998</v>
      </c>
      <c r="D121" s="36">
        <v>2111.4833333333336</v>
      </c>
      <c r="E121" s="36">
        <v>2089.5666666666671</v>
      </c>
      <c r="F121" s="36">
        <v>2074.1833333333334</v>
      </c>
      <c r="G121" s="36">
        <v>2052.2666666666669</v>
      </c>
      <c r="H121" s="36">
        <v>2126.8666666666672</v>
      </c>
      <c r="I121" s="36">
        <v>2148.7833333333333</v>
      </c>
      <c r="J121" s="36">
        <v>2164.1666666666674</v>
      </c>
      <c r="K121" s="31">
        <v>2133.4</v>
      </c>
      <c r="L121" s="31">
        <v>2096.1</v>
      </c>
      <c r="M121" s="31">
        <v>3.4157099999999998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2390.65</v>
      </c>
      <c r="D122" s="36">
        <v>2354.9666666666667</v>
      </c>
      <c r="E122" s="36">
        <v>2302.3333333333335</v>
      </c>
      <c r="F122" s="36">
        <v>2214.0166666666669</v>
      </c>
      <c r="G122" s="36">
        <v>2161.3833333333337</v>
      </c>
      <c r="H122" s="36">
        <v>2443.2833333333333</v>
      </c>
      <c r="I122" s="36">
        <v>2495.9166666666665</v>
      </c>
      <c r="J122" s="36">
        <v>2584.2333333333331</v>
      </c>
      <c r="K122" s="31">
        <v>2407.6</v>
      </c>
      <c r="L122" s="31">
        <v>2266.65</v>
      </c>
      <c r="M122" s="31">
        <v>5.3052299999999999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713.75</v>
      </c>
      <c r="D123" s="36">
        <v>711.55000000000007</v>
      </c>
      <c r="E123" s="36">
        <v>703.30000000000018</v>
      </c>
      <c r="F123" s="36">
        <v>692.85000000000014</v>
      </c>
      <c r="G123" s="36">
        <v>684.60000000000025</v>
      </c>
      <c r="H123" s="36">
        <v>722.00000000000011</v>
      </c>
      <c r="I123" s="36">
        <v>730.24999999999989</v>
      </c>
      <c r="J123" s="36">
        <v>740.7</v>
      </c>
      <c r="K123" s="31">
        <v>719.8</v>
      </c>
      <c r="L123" s="31">
        <v>701.1</v>
      </c>
      <c r="M123" s="31">
        <v>48.411279999999998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1071.95</v>
      </c>
      <c r="D124" s="36">
        <v>1067.6333333333332</v>
      </c>
      <c r="E124" s="36">
        <v>1060.2666666666664</v>
      </c>
      <c r="F124" s="36">
        <v>1048.5833333333333</v>
      </c>
      <c r="G124" s="36">
        <v>1041.2166666666665</v>
      </c>
      <c r="H124" s="36">
        <v>1079.3166666666664</v>
      </c>
      <c r="I124" s="36">
        <v>1086.6833333333332</v>
      </c>
      <c r="J124" s="36">
        <v>1098.3666666666663</v>
      </c>
      <c r="K124" s="31">
        <v>1075</v>
      </c>
      <c r="L124" s="31">
        <v>1055.95</v>
      </c>
      <c r="M124" s="31">
        <v>2.0531000000000001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4907.1499999999996</v>
      </c>
      <c r="D125" s="36">
        <v>4891.1166666666668</v>
      </c>
      <c r="E125" s="36">
        <v>4846.3833333333332</v>
      </c>
      <c r="F125" s="36">
        <v>4785.6166666666668</v>
      </c>
      <c r="G125" s="36">
        <v>4740.8833333333332</v>
      </c>
      <c r="H125" s="36">
        <v>4951.8833333333332</v>
      </c>
      <c r="I125" s="36">
        <v>4996.6166666666668</v>
      </c>
      <c r="J125" s="36">
        <v>5057.3833333333332</v>
      </c>
      <c r="K125" s="31">
        <v>4935.8500000000004</v>
      </c>
      <c r="L125" s="31">
        <v>4830.3500000000004</v>
      </c>
      <c r="M125" s="31">
        <v>0.16666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1669.05</v>
      </c>
      <c r="D126" s="36">
        <v>1672.3666666666668</v>
      </c>
      <c r="E126" s="36">
        <v>1636.6833333333336</v>
      </c>
      <c r="F126" s="36">
        <v>1604.3166666666668</v>
      </c>
      <c r="G126" s="36">
        <v>1568.6333333333337</v>
      </c>
      <c r="H126" s="36">
        <v>1704.7333333333336</v>
      </c>
      <c r="I126" s="36">
        <v>1740.416666666667</v>
      </c>
      <c r="J126" s="36">
        <v>1772.7833333333335</v>
      </c>
      <c r="K126" s="31">
        <v>1708.05</v>
      </c>
      <c r="L126" s="31">
        <v>1640</v>
      </c>
      <c r="M126" s="31">
        <v>3.4791400000000001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4199.5</v>
      </c>
      <c r="D127" s="36">
        <v>4155.166666666667</v>
      </c>
      <c r="E127" s="36">
        <v>4098.3333333333339</v>
      </c>
      <c r="F127" s="36">
        <v>3997.166666666667</v>
      </c>
      <c r="G127" s="36">
        <v>3940.3333333333339</v>
      </c>
      <c r="H127" s="36">
        <v>4256.3333333333339</v>
      </c>
      <c r="I127" s="36">
        <v>4313.1666666666679</v>
      </c>
      <c r="J127" s="36">
        <v>4414.3333333333339</v>
      </c>
      <c r="K127" s="31">
        <v>4212</v>
      </c>
      <c r="L127" s="31">
        <v>4054</v>
      </c>
      <c r="M127" s="31">
        <v>0.85040000000000004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286.55</v>
      </c>
      <c r="D128" s="36">
        <v>286.31666666666666</v>
      </c>
      <c r="E128" s="36">
        <v>282.2833333333333</v>
      </c>
      <c r="F128" s="36">
        <v>278.01666666666665</v>
      </c>
      <c r="G128" s="36">
        <v>273.98333333333329</v>
      </c>
      <c r="H128" s="36">
        <v>290.58333333333331</v>
      </c>
      <c r="I128" s="36">
        <v>294.61666666666673</v>
      </c>
      <c r="J128" s="36">
        <v>298.88333333333333</v>
      </c>
      <c r="K128" s="31">
        <v>290.35000000000002</v>
      </c>
      <c r="L128" s="31">
        <v>282.05</v>
      </c>
      <c r="M128" s="31">
        <v>13.762650000000001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331.7</v>
      </c>
      <c r="D129" s="36">
        <v>330.15000000000003</v>
      </c>
      <c r="E129" s="36">
        <v>321.55000000000007</v>
      </c>
      <c r="F129" s="36">
        <v>311.40000000000003</v>
      </c>
      <c r="G129" s="36">
        <v>302.80000000000007</v>
      </c>
      <c r="H129" s="36">
        <v>340.30000000000007</v>
      </c>
      <c r="I129" s="36">
        <v>348.90000000000009</v>
      </c>
      <c r="J129" s="36">
        <v>359.05000000000007</v>
      </c>
      <c r="K129" s="31">
        <v>338.75</v>
      </c>
      <c r="L129" s="31">
        <v>320</v>
      </c>
      <c r="M129" s="31">
        <v>7.3245800000000001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1712.05</v>
      </c>
      <c r="D130" s="36">
        <v>1709.3500000000001</v>
      </c>
      <c r="E130" s="36">
        <v>1698.7000000000003</v>
      </c>
      <c r="F130" s="36">
        <v>1685.3500000000001</v>
      </c>
      <c r="G130" s="36">
        <v>1674.7000000000003</v>
      </c>
      <c r="H130" s="36">
        <v>1722.7000000000003</v>
      </c>
      <c r="I130" s="36">
        <v>1733.3500000000004</v>
      </c>
      <c r="J130" s="36">
        <v>1746.7000000000003</v>
      </c>
      <c r="K130" s="31">
        <v>1720</v>
      </c>
      <c r="L130" s="31">
        <v>1696</v>
      </c>
      <c r="M130" s="31">
        <v>2.835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1661</v>
      </c>
      <c r="D131" s="36">
        <v>1669.75</v>
      </c>
      <c r="E131" s="36">
        <v>1641.25</v>
      </c>
      <c r="F131" s="36">
        <v>1621.5</v>
      </c>
      <c r="G131" s="36">
        <v>1593</v>
      </c>
      <c r="H131" s="36">
        <v>1689.5</v>
      </c>
      <c r="I131" s="36">
        <v>1718</v>
      </c>
      <c r="J131" s="36">
        <v>1737.75</v>
      </c>
      <c r="K131" s="31">
        <v>1698.25</v>
      </c>
      <c r="L131" s="31">
        <v>1650</v>
      </c>
      <c r="M131" s="31">
        <v>1.7281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535.5</v>
      </c>
      <c r="D132" s="36">
        <v>534.91666666666663</v>
      </c>
      <c r="E132" s="36">
        <v>531.98333333333323</v>
      </c>
      <c r="F132" s="36">
        <v>528.46666666666658</v>
      </c>
      <c r="G132" s="36">
        <v>525.53333333333319</v>
      </c>
      <c r="H132" s="36">
        <v>538.43333333333328</v>
      </c>
      <c r="I132" s="36">
        <v>541.36666666666667</v>
      </c>
      <c r="J132" s="36">
        <v>544.88333333333333</v>
      </c>
      <c r="K132" s="31">
        <v>537.85</v>
      </c>
      <c r="L132" s="31">
        <v>531.4</v>
      </c>
      <c r="M132" s="31">
        <v>13.37219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2073.65</v>
      </c>
      <c r="D133" s="36">
        <v>2080.15</v>
      </c>
      <c r="E133" s="36">
        <v>2060.3000000000002</v>
      </c>
      <c r="F133" s="36">
        <v>2046.9500000000003</v>
      </c>
      <c r="G133" s="36">
        <v>2027.1000000000004</v>
      </c>
      <c r="H133" s="36">
        <v>2093.5</v>
      </c>
      <c r="I133" s="36">
        <v>2113.3499999999995</v>
      </c>
      <c r="J133" s="36">
        <v>2126.6999999999998</v>
      </c>
      <c r="K133" s="31">
        <v>2100</v>
      </c>
      <c r="L133" s="31">
        <v>2066.8000000000002</v>
      </c>
      <c r="M133" s="31">
        <v>1.07498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1918.2</v>
      </c>
      <c r="D134" s="36">
        <v>1910.3333333333333</v>
      </c>
      <c r="E134" s="36">
        <v>1881.8666666666666</v>
      </c>
      <c r="F134" s="36">
        <v>1845.5333333333333</v>
      </c>
      <c r="G134" s="36">
        <v>1817.0666666666666</v>
      </c>
      <c r="H134" s="36">
        <v>1946.6666666666665</v>
      </c>
      <c r="I134" s="36">
        <v>1975.1333333333332</v>
      </c>
      <c r="J134" s="36">
        <v>2011.4666666666665</v>
      </c>
      <c r="K134" s="31">
        <v>1938.8</v>
      </c>
      <c r="L134" s="31">
        <v>1874</v>
      </c>
      <c r="M134" s="31">
        <v>1.21336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876</v>
      </c>
      <c r="D135" s="36">
        <v>874.0333333333333</v>
      </c>
      <c r="E135" s="36">
        <v>864.06666666666661</v>
      </c>
      <c r="F135" s="36">
        <v>852.13333333333333</v>
      </c>
      <c r="G135" s="36">
        <v>842.16666666666663</v>
      </c>
      <c r="H135" s="36">
        <v>885.96666666666658</v>
      </c>
      <c r="I135" s="36">
        <v>895.93333333333328</v>
      </c>
      <c r="J135" s="36">
        <v>907.86666666666656</v>
      </c>
      <c r="K135" s="31">
        <v>884</v>
      </c>
      <c r="L135" s="31">
        <v>862.1</v>
      </c>
      <c r="M135" s="31">
        <v>0.61785000000000001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602.54999999999995</v>
      </c>
      <c r="D136" s="36">
        <v>599.5333333333333</v>
      </c>
      <c r="E136" s="36">
        <v>588.41666666666663</v>
      </c>
      <c r="F136" s="36">
        <v>574.2833333333333</v>
      </c>
      <c r="G136" s="36">
        <v>563.16666666666663</v>
      </c>
      <c r="H136" s="36">
        <v>613.66666666666663</v>
      </c>
      <c r="I136" s="36">
        <v>624.78333333333342</v>
      </c>
      <c r="J136" s="36">
        <v>638.91666666666663</v>
      </c>
      <c r="K136" s="31">
        <v>610.65</v>
      </c>
      <c r="L136" s="31">
        <v>585.4</v>
      </c>
      <c r="M136" s="31">
        <v>10.98934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2021.7</v>
      </c>
      <c r="D137" s="36">
        <v>2014.7833333333335</v>
      </c>
      <c r="E137" s="36">
        <v>1998.666666666667</v>
      </c>
      <c r="F137" s="36">
        <v>1975.6333333333334</v>
      </c>
      <c r="G137" s="36">
        <v>1959.5166666666669</v>
      </c>
      <c r="H137" s="36">
        <v>2037.8166666666671</v>
      </c>
      <c r="I137" s="36">
        <v>2053.9333333333334</v>
      </c>
      <c r="J137" s="36">
        <v>2076.9666666666672</v>
      </c>
      <c r="K137" s="31">
        <v>2030.9</v>
      </c>
      <c r="L137" s="31">
        <v>1991.75</v>
      </c>
      <c r="M137" s="31">
        <v>1.5488299999999999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402.25</v>
      </c>
      <c r="D138" s="36">
        <v>403.68333333333339</v>
      </c>
      <c r="E138" s="36">
        <v>399.6666666666668</v>
      </c>
      <c r="F138" s="36">
        <v>397.08333333333343</v>
      </c>
      <c r="G138" s="36">
        <v>393.06666666666683</v>
      </c>
      <c r="H138" s="36">
        <v>406.26666666666677</v>
      </c>
      <c r="I138" s="36">
        <v>410.28333333333342</v>
      </c>
      <c r="J138" s="36">
        <v>412.86666666666673</v>
      </c>
      <c r="K138" s="31">
        <v>407.7</v>
      </c>
      <c r="L138" s="31">
        <v>401.1</v>
      </c>
      <c r="M138" s="31">
        <v>3.8035600000000001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140.75</v>
      </c>
      <c r="D139" s="36">
        <v>139.11666666666665</v>
      </c>
      <c r="E139" s="36">
        <v>136.83333333333329</v>
      </c>
      <c r="F139" s="36">
        <v>132.91666666666663</v>
      </c>
      <c r="G139" s="36">
        <v>130.63333333333327</v>
      </c>
      <c r="H139" s="36">
        <v>143.0333333333333</v>
      </c>
      <c r="I139" s="36">
        <v>145.31666666666666</v>
      </c>
      <c r="J139" s="36">
        <v>149.23333333333332</v>
      </c>
      <c r="K139" s="31">
        <v>141.4</v>
      </c>
      <c r="L139" s="31">
        <v>135.19999999999999</v>
      </c>
      <c r="M139" s="31">
        <v>134.6327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185.6</v>
      </c>
      <c r="D140" s="36">
        <v>185.4</v>
      </c>
      <c r="E140" s="36">
        <v>184.20000000000002</v>
      </c>
      <c r="F140" s="36">
        <v>182.8</v>
      </c>
      <c r="G140" s="36">
        <v>181.60000000000002</v>
      </c>
      <c r="H140" s="36">
        <v>186.8</v>
      </c>
      <c r="I140" s="36">
        <v>188</v>
      </c>
      <c r="J140" s="36">
        <v>189.4</v>
      </c>
      <c r="K140" s="31">
        <v>186.6</v>
      </c>
      <c r="L140" s="31">
        <v>184</v>
      </c>
      <c r="M140" s="31">
        <v>10.32723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3350.7</v>
      </c>
      <c r="D141" s="36">
        <v>3359.5666666666671</v>
      </c>
      <c r="E141" s="36">
        <v>3331.233333333334</v>
      </c>
      <c r="F141" s="36">
        <v>3311.7666666666669</v>
      </c>
      <c r="G141" s="36">
        <v>3283.4333333333338</v>
      </c>
      <c r="H141" s="36">
        <v>3379.0333333333342</v>
      </c>
      <c r="I141" s="36">
        <v>3407.3666666666672</v>
      </c>
      <c r="J141" s="36">
        <v>3426.8333333333344</v>
      </c>
      <c r="K141" s="31">
        <v>3387.9</v>
      </c>
      <c r="L141" s="31">
        <v>3340.1</v>
      </c>
      <c r="M141" s="31">
        <v>3.5254599999999998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5274.2</v>
      </c>
      <c r="D142" s="36">
        <v>5299.833333333333</v>
      </c>
      <c r="E142" s="36">
        <v>5210.9166666666661</v>
      </c>
      <c r="F142" s="36">
        <v>5147.6333333333332</v>
      </c>
      <c r="G142" s="36">
        <v>5058.7166666666662</v>
      </c>
      <c r="H142" s="36">
        <v>5363.1166666666659</v>
      </c>
      <c r="I142" s="36">
        <v>5452.0333333333319</v>
      </c>
      <c r="J142" s="36">
        <v>5515.3166666666657</v>
      </c>
      <c r="K142" s="31">
        <v>5388.75</v>
      </c>
      <c r="L142" s="31">
        <v>5236.55</v>
      </c>
      <c r="M142" s="31">
        <v>4.4808700000000004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595.85</v>
      </c>
      <c r="D143" s="36">
        <v>591.41666666666663</v>
      </c>
      <c r="E143" s="36">
        <v>582.7833333333333</v>
      </c>
      <c r="F143" s="36">
        <v>569.7166666666667</v>
      </c>
      <c r="G143" s="36">
        <v>561.08333333333337</v>
      </c>
      <c r="H143" s="36">
        <v>604.48333333333323</v>
      </c>
      <c r="I143" s="36">
        <v>613.11666666666667</v>
      </c>
      <c r="J143" s="36">
        <v>626.18333333333317</v>
      </c>
      <c r="K143" s="31">
        <v>600.04999999999995</v>
      </c>
      <c r="L143" s="31">
        <v>578.35</v>
      </c>
      <c r="M143" s="31">
        <v>76.927379999999999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2594.65</v>
      </c>
      <c r="D144" s="36">
        <v>2557.5</v>
      </c>
      <c r="E144" s="36">
        <v>2476.15</v>
      </c>
      <c r="F144" s="36">
        <v>2357.65</v>
      </c>
      <c r="G144" s="36">
        <v>2276.3000000000002</v>
      </c>
      <c r="H144" s="36">
        <v>2676</v>
      </c>
      <c r="I144" s="36">
        <v>2757.3500000000004</v>
      </c>
      <c r="J144" s="36">
        <v>2875.85</v>
      </c>
      <c r="K144" s="31">
        <v>2638.85</v>
      </c>
      <c r="L144" s="31">
        <v>2439</v>
      </c>
      <c r="M144" s="31">
        <v>15.365360000000001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5263.05</v>
      </c>
      <c r="D145" s="36">
        <v>5295.7166666666662</v>
      </c>
      <c r="E145" s="36">
        <v>5214.4333333333325</v>
      </c>
      <c r="F145" s="36">
        <v>5165.8166666666666</v>
      </c>
      <c r="G145" s="36">
        <v>5084.5333333333328</v>
      </c>
      <c r="H145" s="36">
        <v>5344.3333333333321</v>
      </c>
      <c r="I145" s="36">
        <v>5425.6166666666668</v>
      </c>
      <c r="J145" s="36">
        <v>5474.2333333333318</v>
      </c>
      <c r="K145" s="31">
        <v>5377</v>
      </c>
      <c r="L145" s="31">
        <v>5247.1</v>
      </c>
      <c r="M145" s="31">
        <v>5.84361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478.55</v>
      </c>
      <c r="D146" s="36">
        <v>477.05</v>
      </c>
      <c r="E146" s="36">
        <v>471.3</v>
      </c>
      <c r="F146" s="36">
        <v>464.05</v>
      </c>
      <c r="G146" s="36">
        <v>458.3</v>
      </c>
      <c r="H146" s="36">
        <v>484.3</v>
      </c>
      <c r="I146" s="36">
        <v>490.05</v>
      </c>
      <c r="J146" s="36">
        <v>497.3</v>
      </c>
      <c r="K146" s="31">
        <v>482.8</v>
      </c>
      <c r="L146" s="31">
        <v>469.8</v>
      </c>
      <c r="M146" s="31">
        <v>3.3383600000000002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42.5</v>
      </c>
      <c r="D147" s="36">
        <v>42.6</v>
      </c>
      <c r="E147" s="36">
        <v>41.800000000000004</v>
      </c>
      <c r="F147" s="36">
        <v>41.1</v>
      </c>
      <c r="G147" s="36">
        <v>40.300000000000004</v>
      </c>
      <c r="H147" s="36">
        <v>43.300000000000004</v>
      </c>
      <c r="I147" s="36">
        <v>44.1</v>
      </c>
      <c r="J147" s="36">
        <v>44.800000000000004</v>
      </c>
      <c r="K147" s="31">
        <v>43.4</v>
      </c>
      <c r="L147" s="31">
        <v>41.9</v>
      </c>
      <c r="M147" s="31">
        <v>288.86083000000002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1966.9</v>
      </c>
      <c r="D148" s="36">
        <v>1977.5</v>
      </c>
      <c r="E148" s="36">
        <v>1949.45</v>
      </c>
      <c r="F148" s="36">
        <v>1932</v>
      </c>
      <c r="G148" s="36">
        <v>1903.95</v>
      </c>
      <c r="H148" s="36">
        <v>1994.95</v>
      </c>
      <c r="I148" s="36">
        <v>2023.0000000000002</v>
      </c>
      <c r="J148" s="36">
        <v>2040.45</v>
      </c>
      <c r="K148" s="31">
        <v>2005.55</v>
      </c>
      <c r="L148" s="31">
        <v>1960.05</v>
      </c>
      <c r="M148" s="31">
        <v>0.17424000000000001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3428</v>
      </c>
      <c r="D149" s="36">
        <v>3413.0499999999997</v>
      </c>
      <c r="E149" s="36">
        <v>3367.9499999999994</v>
      </c>
      <c r="F149" s="36">
        <v>3307.8999999999996</v>
      </c>
      <c r="G149" s="36">
        <v>3262.7999999999993</v>
      </c>
      <c r="H149" s="36">
        <v>3473.0999999999995</v>
      </c>
      <c r="I149" s="36">
        <v>3518.2</v>
      </c>
      <c r="J149" s="36">
        <v>3578.2499999999995</v>
      </c>
      <c r="K149" s="31">
        <v>3458.15</v>
      </c>
      <c r="L149" s="31">
        <v>3353</v>
      </c>
      <c r="M149" s="31">
        <v>5.6846300000000003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222.6</v>
      </c>
      <c r="D150" s="36">
        <v>223.41666666666666</v>
      </c>
      <c r="E150" s="36">
        <v>220.48333333333332</v>
      </c>
      <c r="F150" s="36">
        <v>218.36666666666667</v>
      </c>
      <c r="G150" s="36">
        <v>215.43333333333334</v>
      </c>
      <c r="H150" s="36">
        <v>225.5333333333333</v>
      </c>
      <c r="I150" s="36">
        <v>228.46666666666664</v>
      </c>
      <c r="J150" s="36">
        <v>230.58333333333329</v>
      </c>
      <c r="K150" s="31">
        <v>226.35</v>
      </c>
      <c r="L150" s="31">
        <v>221.3</v>
      </c>
      <c r="M150" s="31">
        <v>3.6921300000000001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506.2</v>
      </c>
      <c r="D151" s="36">
        <v>506.45</v>
      </c>
      <c r="E151" s="36">
        <v>503</v>
      </c>
      <c r="F151" s="36">
        <v>499.8</v>
      </c>
      <c r="G151" s="36">
        <v>496.35</v>
      </c>
      <c r="H151" s="36">
        <v>509.65</v>
      </c>
      <c r="I151" s="36">
        <v>513.09999999999991</v>
      </c>
      <c r="J151" s="36">
        <v>516.29999999999995</v>
      </c>
      <c r="K151" s="31">
        <v>509.9</v>
      </c>
      <c r="L151" s="31">
        <v>503.25</v>
      </c>
      <c r="M151" s="31">
        <v>0.86897999999999997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508.8</v>
      </c>
      <c r="D152" s="36">
        <v>512.30000000000007</v>
      </c>
      <c r="E152" s="36">
        <v>502.60000000000014</v>
      </c>
      <c r="F152" s="36">
        <v>496.40000000000009</v>
      </c>
      <c r="G152" s="36">
        <v>486.70000000000016</v>
      </c>
      <c r="H152" s="36">
        <v>518.50000000000011</v>
      </c>
      <c r="I152" s="36">
        <v>528.20000000000016</v>
      </c>
      <c r="J152" s="36">
        <v>534.40000000000009</v>
      </c>
      <c r="K152" s="31">
        <v>522</v>
      </c>
      <c r="L152" s="31">
        <v>506.1</v>
      </c>
      <c r="M152" s="31">
        <v>4.2647899999999996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1669.45</v>
      </c>
      <c r="D153" s="36">
        <v>1652.4833333333333</v>
      </c>
      <c r="E153" s="36">
        <v>1622.9166666666667</v>
      </c>
      <c r="F153" s="36">
        <v>1576.3833333333334</v>
      </c>
      <c r="G153" s="36">
        <v>1546.8166666666668</v>
      </c>
      <c r="H153" s="36">
        <v>1699.0166666666667</v>
      </c>
      <c r="I153" s="36">
        <v>1728.5833333333333</v>
      </c>
      <c r="J153" s="36">
        <v>1775.1166666666666</v>
      </c>
      <c r="K153" s="31">
        <v>1682.05</v>
      </c>
      <c r="L153" s="31">
        <v>1605.95</v>
      </c>
      <c r="M153" s="31">
        <v>2.6670099999999999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129.25</v>
      </c>
      <c r="D154" s="36">
        <v>129.13333333333333</v>
      </c>
      <c r="E154" s="36">
        <v>126.46666666666664</v>
      </c>
      <c r="F154" s="36">
        <v>123.68333333333331</v>
      </c>
      <c r="G154" s="36">
        <v>121.01666666666662</v>
      </c>
      <c r="H154" s="36">
        <v>131.91666666666666</v>
      </c>
      <c r="I154" s="36">
        <v>134.58333333333334</v>
      </c>
      <c r="J154" s="36">
        <v>137.36666666666667</v>
      </c>
      <c r="K154" s="31">
        <v>131.80000000000001</v>
      </c>
      <c r="L154" s="31">
        <v>126.35</v>
      </c>
      <c r="M154" s="31">
        <v>43.028880000000001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189.75</v>
      </c>
      <c r="D155" s="36">
        <v>192.25</v>
      </c>
      <c r="E155" s="36">
        <v>186</v>
      </c>
      <c r="F155" s="36">
        <v>182.25</v>
      </c>
      <c r="G155" s="36">
        <v>176</v>
      </c>
      <c r="H155" s="36">
        <v>196</v>
      </c>
      <c r="I155" s="36">
        <v>202.25</v>
      </c>
      <c r="J155" s="36">
        <v>206</v>
      </c>
      <c r="K155" s="31">
        <v>198.5</v>
      </c>
      <c r="L155" s="31">
        <v>188.5</v>
      </c>
      <c r="M155" s="31">
        <v>12.475160000000001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97.8</v>
      </c>
      <c r="D156" s="36">
        <v>98.083333333333329</v>
      </c>
      <c r="E156" s="36">
        <v>96.716666666666654</v>
      </c>
      <c r="F156" s="36">
        <v>95.633333333333326</v>
      </c>
      <c r="G156" s="36">
        <v>94.266666666666652</v>
      </c>
      <c r="H156" s="36">
        <v>99.166666666666657</v>
      </c>
      <c r="I156" s="36">
        <v>100.53333333333333</v>
      </c>
      <c r="J156" s="36">
        <v>101.61666666666666</v>
      </c>
      <c r="K156" s="31">
        <v>99.45</v>
      </c>
      <c r="L156" s="31">
        <v>97</v>
      </c>
      <c r="M156" s="31">
        <v>35.969189999999998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873</v>
      </c>
      <c r="D157" s="36">
        <v>876</v>
      </c>
      <c r="E157" s="36">
        <v>867</v>
      </c>
      <c r="F157" s="36">
        <v>861</v>
      </c>
      <c r="G157" s="36">
        <v>852</v>
      </c>
      <c r="H157" s="36">
        <v>882</v>
      </c>
      <c r="I157" s="36">
        <v>891</v>
      </c>
      <c r="J157" s="36">
        <v>897</v>
      </c>
      <c r="K157" s="31">
        <v>885</v>
      </c>
      <c r="L157" s="31">
        <v>870</v>
      </c>
      <c r="M157" s="31">
        <v>0.35820999999999997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3076.45</v>
      </c>
      <c r="D158" s="36">
        <v>3063.2666666666664</v>
      </c>
      <c r="E158" s="36">
        <v>3028.4333333333329</v>
      </c>
      <c r="F158" s="36">
        <v>2980.4166666666665</v>
      </c>
      <c r="G158" s="36">
        <v>2945.583333333333</v>
      </c>
      <c r="H158" s="36">
        <v>3111.2833333333328</v>
      </c>
      <c r="I158" s="36">
        <v>3146.1166666666668</v>
      </c>
      <c r="J158" s="36">
        <v>3194.1333333333328</v>
      </c>
      <c r="K158" s="31">
        <v>3098.1</v>
      </c>
      <c r="L158" s="31">
        <v>3015.25</v>
      </c>
      <c r="M158" s="31">
        <v>4.4745900000000001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256.10000000000002</v>
      </c>
      <c r="D159" s="36">
        <v>256.83333333333337</v>
      </c>
      <c r="E159" s="36">
        <v>254.86666666666673</v>
      </c>
      <c r="F159" s="36">
        <v>253.63333333333335</v>
      </c>
      <c r="G159" s="36">
        <v>251.66666666666671</v>
      </c>
      <c r="H159" s="36">
        <v>258.06666666666672</v>
      </c>
      <c r="I159" s="36">
        <v>260.03333333333342</v>
      </c>
      <c r="J159" s="36">
        <v>261.26666666666677</v>
      </c>
      <c r="K159" s="31">
        <v>258.8</v>
      </c>
      <c r="L159" s="31">
        <v>255.6</v>
      </c>
      <c r="M159" s="31">
        <v>10.08109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362.35</v>
      </c>
      <c r="D160" s="36">
        <v>364.3</v>
      </c>
      <c r="E160" s="36">
        <v>358.90000000000003</v>
      </c>
      <c r="F160" s="36">
        <v>355.45000000000005</v>
      </c>
      <c r="G160" s="36">
        <v>350.05000000000007</v>
      </c>
      <c r="H160" s="36">
        <v>367.75</v>
      </c>
      <c r="I160" s="36">
        <v>373.15</v>
      </c>
      <c r="J160" s="36">
        <v>376.59999999999997</v>
      </c>
      <c r="K160" s="31">
        <v>369.7</v>
      </c>
      <c r="L160" s="31">
        <v>360.85</v>
      </c>
      <c r="M160" s="31">
        <v>0.88326000000000005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143.5</v>
      </c>
      <c r="D161" s="36">
        <v>143.18333333333334</v>
      </c>
      <c r="E161" s="36">
        <v>142.31666666666666</v>
      </c>
      <c r="F161" s="36">
        <v>141.13333333333333</v>
      </c>
      <c r="G161" s="36">
        <v>140.26666666666665</v>
      </c>
      <c r="H161" s="36">
        <v>144.36666666666667</v>
      </c>
      <c r="I161" s="36">
        <v>145.23333333333335</v>
      </c>
      <c r="J161" s="36">
        <v>146.41666666666669</v>
      </c>
      <c r="K161" s="31">
        <v>144.05000000000001</v>
      </c>
      <c r="L161" s="31">
        <v>142</v>
      </c>
      <c r="M161" s="31">
        <v>87.688770000000005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727.25</v>
      </c>
      <c r="D162" s="36">
        <v>732.13333333333333</v>
      </c>
      <c r="E162" s="36">
        <v>716.4666666666667</v>
      </c>
      <c r="F162" s="36">
        <v>705.68333333333339</v>
      </c>
      <c r="G162" s="36">
        <v>690.01666666666677</v>
      </c>
      <c r="H162" s="36">
        <v>742.91666666666663</v>
      </c>
      <c r="I162" s="36">
        <v>758.58333333333337</v>
      </c>
      <c r="J162" s="36">
        <v>769.36666666666656</v>
      </c>
      <c r="K162" s="31">
        <v>747.8</v>
      </c>
      <c r="L162" s="31">
        <v>721.35</v>
      </c>
      <c r="M162" s="31">
        <v>13.96353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4242.8500000000004</v>
      </c>
      <c r="D163" s="36">
        <v>4250.4666666666672</v>
      </c>
      <c r="E163" s="36">
        <v>4212.3833333333341</v>
      </c>
      <c r="F163" s="36">
        <v>4181.916666666667</v>
      </c>
      <c r="G163" s="36">
        <v>4143.8333333333339</v>
      </c>
      <c r="H163" s="36">
        <v>4280.9333333333343</v>
      </c>
      <c r="I163" s="36">
        <v>4319.0166666666664</v>
      </c>
      <c r="J163" s="36">
        <v>4349.4833333333345</v>
      </c>
      <c r="K163" s="31">
        <v>4288.55</v>
      </c>
      <c r="L163" s="31">
        <v>4220</v>
      </c>
      <c r="M163" s="31">
        <v>0.30986000000000002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910.2</v>
      </c>
      <c r="D164" s="36">
        <v>912.69999999999993</v>
      </c>
      <c r="E164" s="36">
        <v>900.49999999999989</v>
      </c>
      <c r="F164" s="36">
        <v>890.8</v>
      </c>
      <c r="G164" s="36">
        <v>878.59999999999991</v>
      </c>
      <c r="H164" s="36">
        <v>922.39999999999986</v>
      </c>
      <c r="I164" s="36">
        <v>934.59999999999991</v>
      </c>
      <c r="J164" s="36">
        <v>944.29999999999984</v>
      </c>
      <c r="K164" s="31">
        <v>924.9</v>
      </c>
      <c r="L164" s="31">
        <v>903</v>
      </c>
      <c r="M164" s="31">
        <v>3.3329900000000001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191.75</v>
      </c>
      <c r="D165" s="36">
        <v>192.25</v>
      </c>
      <c r="E165" s="36">
        <v>190.1</v>
      </c>
      <c r="F165" s="36">
        <v>188.45</v>
      </c>
      <c r="G165" s="36">
        <v>186.29999999999998</v>
      </c>
      <c r="H165" s="36">
        <v>193.9</v>
      </c>
      <c r="I165" s="36">
        <v>196.04999999999998</v>
      </c>
      <c r="J165" s="36">
        <v>197.70000000000002</v>
      </c>
      <c r="K165" s="31">
        <v>194.4</v>
      </c>
      <c r="L165" s="31">
        <v>190.6</v>
      </c>
      <c r="M165" s="31">
        <v>3.1016599999999999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160.6</v>
      </c>
      <c r="D166" s="36">
        <v>159.98333333333332</v>
      </c>
      <c r="E166" s="36">
        <v>158.36666666666665</v>
      </c>
      <c r="F166" s="36">
        <v>156.13333333333333</v>
      </c>
      <c r="G166" s="36">
        <v>154.51666666666665</v>
      </c>
      <c r="H166" s="36">
        <v>162.21666666666664</v>
      </c>
      <c r="I166" s="36">
        <v>163.83333333333331</v>
      </c>
      <c r="J166" s="36">
        <v>166.06666666666663</v>
      </c>
      <c r="K166" s="31">
        <v>161.6</v>
      </c>
      <c r="L166" s="31">
        <v>157.75</v>
      </c>
      <c r="M166" s="31">
        <v>10.79914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752.4</v>
      </c>
      <c r="D167" s="36">
        <v>752.05000000000007</v>
      </c>
      <c r="E167" s="36">
        <v>746.35000000000014</v>
      </c>
      <c r="F167" s="36">
        <v>740.30000000000007</v>
      </c>
      <c r="G167" s="36">
        <v>734.60000000000014</v>
      </c>
      <c r="H167" s="36">
        <v>758.10000000000014</v>
      </c>
      <c r="I167" s="36">
        <v>763.80000000000018</v>
      </c>
      <c r="J167" s="36">
        <v>769.85000000000014</v>
      </c>
      <c r="K167" s="31">
        <v>757.75</v>
      </c>
      <c r="L167" s="31">
        <v>746</v>
      </c>
      <c r="M167" s="31">
        <v>1.0554300000000001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334.1</v>
      </c>
      <c r="D168" s="36">
        <v>334.73333333333335</v>
      </c>
      <c r="E168" s="36">
        <v>331.4666666666667</v>
      </c>
      <c r="F168" s="36">
        <v>328.83333333333337</v>
      </c>
      <c r="G168" s="36">
        <v>325.56666666666672</v>
      </c>
      <c r="H168" s="36">
        <v>337.36666666666667</v>
      </c>
      <c r="I168" s="36">
        <v>340.63333333333333</v>
      </c>
      <c r="J168" s="36">
        <v>343.26666666666665</v>
      </c>
      <c r="K168" s="31">
        <v>338</v>
      </c>
      <c r="L168" s="31">
        <v>332.1</v>
      </c>
      <c r="M168" s="31">
        <v>12.675560000000001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140.35</v>
      </c>
      <c r="D169" s="36">
        <v>140.71666666666667</v>
      </c>
      <c r="E169" s="36">
        <v>139.63333333333333</v>
      </c>
      <c r="F169" s="36">
        <v>138.91666666666666</v>
      </c>
      <c r="G169" s="36">
        <v>137.83333333333331</v>
      </c>
      <c r="H169" s="36">
        <v>141.43333333333334</v>
      </c>
      <c r="I169" s="36">
        <v>142.51666666666665</v>
      </c>
      <c r="J169" s="36">
        <v>143.23333333333335</v>
      </c>
      <c r="K169" s="31">
        <v>141.80000000000001</v>
      </c>
      <c r="L169" s="31">
        <v>140</v>
      </c>
      <c r="M169" s="31">
        <v>12.70294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1151.8499999999999</v>
      </c>
      <c r="D170" s="36">
        <v>1136.95</v>
      </c>
      <c r="E170" s="36">
        <v>1109.9000000000001</v>
      </c>
      <c r="F170" s="36">
        <v>1067.95</v>
      </c>
      <c r="G170" s="36">
        <v>1040.9000000000001</v>
      </c>
      <c r="H170" s="36">
        <v>1178.9000000000001</v>
      </c>
      <c r="I170" s="36">
        <v>1205.9499999999998</v>
      </c>
      <c r="J170" s="36">
        <v>1247.9000000000001</v>
      </c>
      <c r="K170" s="31">
        <v>1164</v>
      </c>
      <c r="L170" s="31">
        <v>1095</v>
      </c>
      <c r="M170" s="31">
        <v>0.16646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123.75</v>
      </c>
      <c r="D171" s="36">
        <v>123.34999999999998</v>
      </c>
      <c r="E171" s="36">
        <v>122.49999999999996</v>
      </c>
      <c r="F171" s="36">
        <v>121.24999999999997</v>
      </c>
      <c r="G171" s="36">
        <v>120.39999999999995</v>
      </c>
      <c r="H171" s="36">
        <v>124.59999999999997</v>
      </c>
      <c r="I171" s="36">
        <v>125.44999999999999</v>
      </c>
      <c r="J171" s="36">
        <v>126.69999999999997</v>
      </c>
      <c r="K171" s="31">
        <v>124.2</v>
      </c>
      <c r="L171" s="31">
        <v>122.1</v>
      </c>
      <c r="M171" s="31">
        <v>120.62935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2847.15</v>
      </c>
      <c r="D172" s="36">
        <v>2833.3166666666671</v>
      </c>
      <c r="E172" s="36">
        <v>2806.5833333333339</v>
      </c>
      <c r="F172" s="36">
        <v>2766.0166666666669</v>
      </c>
      <c r="G172" s="36">
        <v>2739.2833333333338</v>
      </c>
      <c r="H172" s="36">
        <v>2873.8833333333341</v>
      </c>
      <c r="I172" s="36">
        <v>2900.6166666666668</v>
      </c>
      <c r="J172" s="36">
        <v>2941.1833333333343</v>
      </c>
      <c r="K172" s="31">
        <v>2860.05</v>
      </c>
      <c r="L172" s="31">
        <v>2792.75</v>
      </c>
      <c r="M172" s="31">
        <v>0.51224000000000003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3177.5</v>
      </c>
      <c r="D173" s="36">
        <v>3177.7999999999997</v>
      </c>
      <c r="E173" s="36">
        <v>3155.0499999999993</v>
      </c>
      <c r="F173" s="36">
        <v>3132.5999999999995</v>
      </c>
      <c r="G173" s="36">
        <v>3109.849999999999</v>
      </c>
      <c r="H173" s="36">
        <v>3200.2499999999995</v>
      </c>
      <c r="I173" s="36">
        <v>3223.0000000000005</v>
      </c>
      <c r="J173" s="36">
        <v>3245.45</v>
      </c>
      <c r="K173" s="31">
        <v>3200.55</v>
      </c>
      <c r="L173" s="31">
        <v>3155.35</v>
      </c>
      <c r="M173" s="31">
        <v>2.9770000000000001E-2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226.75</v>
      </c>
      <c r="D174" s="36">
        <v>227.25</v>
      </c>
      <c r="E174" s="36">
        <v>224.85</v>
      </c>
      <c r="F174" s="36">
        <v>222.95</v>
      </c>
      <c r="G174" s="36">
        <v>220.54999999999998</v>
      </c>
      <c r="H174" s="36">
        <v>229.15</v>
      </c>
      <c r="I174" s="36">
        <v>231.54999999999998</v>
      </c>
      <c r="J174" s="36">
        <v>233.45000000000002</v>
      </c>
      <c r="K174" s="31">
        <v>229.65</v>
      </c>
      <c r="L174" s="31">
        <v>225.35</v>
      </c>
      <c r="M174" s="31">
        <v>2.7335199999999999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1510.5</v>
      </c>
      <c r="D175" s="36">
        <v>1514.55</v>
      </c>
      <c r="E175" s="36">
        <v>1489.1499999999999</v>
      </c>
      <c r="F175" s="36">
        <v>1467.8</v>
      </c>
      <c r="G175" s="36">
        <v>1442.3999999999999</v>
      </c>
      <c r="H175" s="36">
        <v>1535.8999999999999</v>
      </c>
      <c r="I175" s="36">
        <v>1561.3</v>
      </c>
      <c r="J175" s="36">
        <v>1582.6499999999999</v>
      </c>
      <c r="K175" s="31">
        <v>1539.95</v>
      </c>
      <c r="L175" s="31">
        <v>1493.2</v>
      </c>
      <c r="M175" s="31">
        <v>1.87883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1405.15</v>
      </c>
      <c r="D176" s="36">
        <v>1402.2666666666667</v>
      </c>
      <c r="E176" s="36">
        <v>1391.8333333333333</v>
      </c>
      <c r="F176" s="36">
        <v>1378.5166666666667</v>
      </c>
      <c r="G176" s="36">
        <v>1368.0833333333333</v>
      </c>
      <c r="H176" s="36">
        <v>1415.5833333333333</v>
      </c>
      <c r="I176" s="36">
        <v>1426.0166666666667</v>
      </c>
      <c r="J176" s="36">
        <v>1439.3333333333333</v>
      </c>
      <c r="K176" s="31">
        <v>1412.7</v>
      </c>
      <c r="L176" s="31">
        <v>1388.95</v>
      </c>
      <c r="M176" s="31">
        <v>2.2099899999999999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746.6</v>
      </c>
      <c r="D177" s="36">
        <v>750.38333333333333</v>
      </c>
      <c r="E177" s="36">
        <v>741.41666666666663</v>
      </c>
      <c r="F177" s="36">
        <v>736.23333333333335</v>
      </c>
      <c r="G177" s="36">
        <v>727.26666666666665</v>
      </c>
      <c r="H177" s="36">
        <v>755.56666666666661</v>
      </c>
      <c r="I177" s="36">
        <v>764.5333333333333</v>
      </c>
      <c r="J177" s="36">
        <v>769.71666666666658</v>
      </c>
      <c r="K177" s="31">
        <v>759.35</v>
      </c>
      <c r="L177" s="31">
        <v>745.2</v>
      </c>
      <c r="M177" s="31">
        <v>3.7194699999999998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806.25</v>
      </c>
      <c r="D178" s="36">
        <v>816.76666666666677</v>
      </c>
      <c r="E178" s="36">
        <v>791.03333333333353</v>
      </c>
      <c r="F178" s="36">
        <v>775.81666666666672</v>
      </c>
      <c r="G178" s="36">
        <v>750.08333333333348</v>
      </c>
      <c r="H178" s="36">
        <v>831.98333333333358</v>
      </c>
      <c r="I178" s="36">
        <v>857.71666666666692</v>
      </c>
      <c r="J178" s="36">
        <v>872.93333333333362</v>
      </c>
      <c r="K178" s="31">
        <v>842.5</v>
      </c>
      <c r="L178" s="31">
        <v>801.55</v>
      </c>
      <c r="M178" s="31">
        <v>4.52522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1770.45</v>
      </c>
      <c r="D179" s="36">
        <v>1777.6333333333332</v>
      </c>
      <c r="E179" s="36">
        <v>1750.2666666666664</v>
      </c>
      <c r="F179" s="36">
        <v>1730.0833333333333</v>
      </c>
      <c r="G179" s="36">
        <v>1702.7166666666665</v>
      </c>
      <c r="H179" s="36">
        <v>1797.8166666666664</v>
      </c>
      <c r="I179" s="36">
        <v>1825.1833333333332</v>
      </c>
      <c r="J179" s="36">
        <v>1845.3666666666663</v>
      </c>
      <c r="K179" s="31">
        <v>1805</v>
      </c>
      <c r="L179" s="31">
        <v>1757.45</v>
      </c>
      <c r="M179" s="31">
        <v>0.56947000000000003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56.05</v>
      </c>
      <c r="D180" s="36">
        <v>56.316666666666663</v>
      </c>
      <c r="E180" s="36">
        <v>55.533333333333324</v>
      </c>
      <c r="F180" s="36">
        <v>55.016666666666659</v>
      </c>
      <c r="G180" s="36">
        <v>54.23333333333332</v>
      </c>
      <c r="H180" s="36">
        <v>56.833333333333329</v>
      </c>
      <c r="I180" s="36">
        <v>57.61666666666666</v>
      </c>
      <c r="J180" s="36">
        <v>58.133333333333333</v>
      </c>
      <c r="K180" s="31">
        <v>57.1</v>
      </c>
      <c r="L180" s="31">
        <v>55.8</v>
      </c>
      <c r="M180" s="31">
        <v>47.935639999999999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1249</v>
      </c>
      <c r="D181" s="36">
        <v>1249.45</v>
      </c>
      <c r="E181" s="36">
        <v>1237.9000000000001</v>
      </c>
      <c r="F181" s="36">
        <v>1226.8</v>
      </c>
      <c r="G181" s="36">
        <v>1215.25</v>
      </c>
      <c r="H181" s="36">
        <v>1260.5500000000002</v>
      </c>
      <c r="I181" s="36">
        <v>1272.0999999999999</v>
      </c>
      <c r="J181" s="36">
        <v>1283.2000000000003</v>
      </c>
      <c r="K181" s="31">
        <v>1261</v>
      </c>
      <c r="L181" s="31">
        <v>1238.3499999999999</v>
      </c>
      <c r="M181" s="31">
        <v>1.2253499999999999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2149</v>
      </c>
      <c r="D182" s="36">
        <v>2226.5833333333335</v>
      </c>
      <c r="E182" s="36">
        <v>2055.166666666667</v>
      </c>
      <c r="F182" s="36">
        <v>1961.3333333333335</v>
      </c>
      <c r="G182" s="36">
        <v>1789.916666666667</v>
      </c>
      <c r="H182" s="36">
        <v>2320.416666666667</v>
      </c>
      <c r="I182" s="36">
        <v>2491.8333333333339</v>
      </c>
      <c r="J182" s="36">
        <v>2585.666666666667</v>
      </c>
      <c r="K182" s="31">
        <v>2398</v>
      </c>
      <c r="L182" s="31">
        <v>2132.75</v>
      </c>
      <c r="M182" s="31">
        <v>5.3569100000000001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472.35</v>
      </c>
      <c r="D183" s="36">
        <v>471.61666666666662</v>
      </c>
      <c r="E183" s="36">
        <v>467.28333333333325</v>
      </c>
      <c r="F183" s="36">
        <v>462.21666666666664</v>
      </c>
      <c r="G183" s="36">
        <v>457.88333333333327</v>
      </c>
      <c r="H183" s="36">
        <v>476.68333333333322</v>
      </c>
      <c r="I183" s="36">
        <v>481.01666666666659</v>
      </c>
      <c r="J183" s="36">
        <v>486.0833333333332</v>
      </c>
      <c r="K183" s="31">
        <v>475.95</v>
      </c>
      <c r="L183" s="31">
        <v>466.55</v>
      </c>
      <c r="M183" s="31">
        <v>0.72629999999999995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1020.7</v>
      </c>
      <c r="D184" s="36">
        <v>1009.7666666666668</v>
      </c>
      <c r="E184" s="36">
        <v>996.43333333333351</v>
      </c>
      <c r="F184" s="36">
        <v>972.16666666666674</v>
      </c>
      <c r="G184" s="36">
        <v>958.83333333333348</v>
      </c>
      <c r="H184" s="36">
        <v>1034.0333333333335</v>
      </c>
      <c r="I184" s="36">
        <v>1047.3666666666668</v>
      </c>
      <c r="J184" s="36">
        <v>1071.6333333333337</v>
      </c>
      <c r="K184" s="31">
        <v>1023.1</v>
      </c>
      <c r="L184" s="31">
        <v>985.5</v>
      </c>
      <c r="M184" s="31">
        <v>10.55527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652.25</v>
      </c>
      <c r="D185" s="36">
        <v>645.9</v>
      </c>
      <c r="E185" s="36">
        <v>636.79999999999995</v>
      </c>
      <c r="F185" s="36">
        <v>621.35</v>
      </c>
      <c r="G185" s="36">
        <v>612.25</v>
      </c>
      <c r="H185" s="36">
        <v>661.34999999999991</v>
      </c>
      <c r="I185" s="36">
        <v>670.45</v>
      </c>
      <c r="J185" s="36">
        <v>685.89999999999986</v>
      </c>
      <c r="K185" s="31">
        <v>655</v>
      </c>
      <c r="L185" s="31">
        <v>630.45000000000005</v>
      </c>
      <c r="M185" s="31">
        <v>3.056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1784.4</v>
      </c>
      <c r="D186" s="36">
        <v>1765.4000000000003</v>
      </c>
      <c r="E186" s="36">
        <v>1726.1000000000006</v>
      </c>
      <c r="F186" s="36">
        <v>1667.8000000000002</v>
      </c>
      <c r="G186" s="36">
        <v>1628.5000000000005</v>
      </c>
      <c r="H186" s="36">
        <v>1823.7000000000007</v>
      </c>
      <c r="I186" s="36">
        <v>1863.0000000000005</v>
      </c>
      <c r="J186" s="36">
        <v>1921.3000000000009</v>
      </c>
      <c r="K186" s="31">
        <v>1804.7</v>
      </c>
      <c r="L186" s="31">
        <v>1707.1</v>
      </c>
      <c r="M186" s="31">
        <v>26.1569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351.85</v>
      </c>
      <c r="D187" s="36">
        <v>349.13333333333338</v>
      </c>
      <c r="E187" s="36">
        <v>344.71666666666675</v>
      </c>
      <c r="F187" s="36">
        <v>337.58333333333337</v>
      </c>
      <c r="G187" s="36">
        <v>333.16666666666674</v>
      </c>
      <c r="H187" s="36">
        <v>356.26666666666677</v>
      </c>
      <c r="I187" s="36">
        <v>360.68333333333339</v>
      </c>
      <c r="J187" s="36">
        <v>367.81666666666678</v>
      </c>
      <c r="K187" s="31">
        <v>353.55</v>
      </c>
      <c r="L187" s="31">
        <v>342</v>
      </c>
      <c r="M187" s="31">
        <v>9.1722699999999993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459.2</v>
      </c>
      <c r="D188" s="36">
        <v>461.16666666666669</v>
      </c>
      <c r="E188" s="36">
        <v>456.33333333333337</v>
      </c>
      <c r="F188" s="36">
        <v>453.4666666666667</v>
      </c>
      <c r="G188" s="36">
        <v>448.63333333333338</v>
      </c>
      <c r="H188" s="36">
        <v>464.03333333333336</v>
      </c>
      <c r="I188" s="36">
        <v>468.86666666666673</v>
      </c>
      <c r="J188" s="36">
        <v>471.73333333333335</v>
      </c>
      <c r="K188" s="31">
        <v>466</v>
      </c>
      <c r="L188" s="31">
        <v>458.3</v>
      </c>
      <c r="M188" s="31">
        <v>3.1901199999999998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1896.2</v>
      </c>
      <c r="D189" s="36">
        <v>1900.5166666666664</v>
      </c>
      <c r="E189" s="36">
        <v>1886.0333333333328</v>
      </c>
      <c r="F189" s="36">
        <v>1875.8666666666663</v>
      </c>
      <c r="G189" s="36">
        <v>1861.3833333333328</v>
      </c>
      <c r="H189" s="36">
        <v>1910.6833333333329</v>
      </c>
      <c r="I189" s="36">
        <v>1925.1666666666665</v>
      </c>
      <c r="J189" s="36">
        <v>1935.333333333333</v>
      </c>
      <c r="K189" s="31">
        <v>1915</v>
      </c>
      <c r="L189" s="31">
        <v>1890.35</v>
      </c>
      <c r="M189" s="31">
        <v>2.3362699999999998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788.7</v>
      </c>
      <c r="D190" s="36">
        <v>790.55000000000007</v>
      </c>
      <c r="E190" s="36">
        <v>785.15000000000009</v>
      </c>
      <c r="F190" s="36">
        <v>781.6</v>
      </c>
      <c r="G190" s="36">
        <v>776.2</v>
      </c>
      <c r="H190" s="36">
        <v>794.10000000000014</v>
      </c>
      <c r="I190" s="36">
        <v>799.5</v>
      </c>
      <c r="J190" s="36">
        <v>803.05000000000018</v>
      </c>
      <c r="K190" s="31">
        <v>795.95</v>
      </c>
      <c r="L190" s="31">
        <v>787</v>
      </c>
      <c r="M190" s="31">
        <v>1.93892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337</v>
      </c>
      <c r="D191" s="36">
        <v>337.88333333333333</v>
      </c>
      <c r="E191" s="36">
        <v>331.61666666666667</v>
      </c>
      <c r="F191" s="36">
        <v>326.23333333333335</v>
      </c>
      <c r="G191" s="36">
        <v>319.9666666666667</v>
      </c>
      <c r="H191" s="36">
        <v>343.26666666666665</v>
      </c>
      <c r="I191" s="36">
        <v>349.5333333333333</v>
      </c>
      <c r="J191" s="36">
        <v>354.91666666666663</v>
      </c>
      <c r="K191" s="31">
        <v>344.15</v>
      </c>
      <c r="L191" s="31">
        <v>332.5</v>
      </c>
      <c r="M191" s="31">
        <v>6.63734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2099.4</v>
      </c>
      <c r="D192" s="36">
        <v>2119.3666666666668</v>
      </c>
      <c r="E192" s="36">
        <v>2070.3833333333337</v>
      </c>
      <c r="F192" s="36">
        <v>2041.3666666666668</v>
      </c>
      <c r="G192" s="36">
        <v>1992.3833333333337</v>
      </c>
      <c r="H192" s="36">
        <v>2148.3833333333337</v>
      </c>
      <c r="I192" s="36">
        <v>2197.3666666666672</v>
      </c>
      <c r="J192" s="36">
        <v>2226.3833333333337</v>
      </c>
      <c r="K192" s="31">
        <v>2168.35</v>
      </c>
      <c r="L192" s="31">
        <v>2090.35</v>
      </c>
      <c r="M192" s="31">
        <v>0.34903000000000001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732.3</v>
      </c>
      <c r="D193" s="36">
        <v>731.69999999999993</v>
      </c>
      <c r="E193" s="36">
        <v>726.59999999999991</v>
      </c>
      <c r="F193" s="36">
        <v>720.9</v>
      </c>
      <c r="G193" s="36">
        <v>715.8</v>
      </c>
      <c r="H193" s="36">
        <v>737.39999999999986</v>
      </c>
      <c r="I193" s="36">
        <v>742.5</v>
      </c>
      <c r="J193" s="36">
        <v>748.19999999999982</v>
      </c>
      <c r="K193" s="31">
        <v>736.8</v>
      </c>
      <c r="L193" s="31">
        <v>726</v>
      </c>
      <c r="M193" s="31">
        <v>0.55427999999999999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329.5</v>
      </c>
      <c r="D194" s="36">
        <v>330.26666666666665</v>
      </c>
      <c r="E194" s="36">
        <v>321.2833333333333</v>
      </c>
      <c r="F194" s="36">
        <v>313.06666666666666</v>
      </c>
      <c r="G194" s="36">
        <v>304.08333333333331</v>
      </c>
      <c r="H194" s="36">
        <v>338.48333333333329</v>
      </c>
      <c r="I194" s="36">
        <v>347.46666666666664</v>
      </c>
      <c r="J194" s="36">
        <v>355.68333333333328</v>
      </c>
      <c r="K194" s="31">
        <v>339.25</v>
      </c>
      <c r="L194" s="31">
        <v>322.05</v>
      </c>
      <c r="M194" s="31">
        <v>5.8162099999999999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2764.8</v>
      </c>
      <c r="D195" s="36">
        <v>2757.9500000000003</v>
      </c>
      <c r="E195" s="36">
        <v>2730.9000000000005</v>
      </c>
      <c r="F195" s="36">
        <v>2697.0000000000005</v>
      </c>
      <c r="G195" s="36">
        <v>2669.9500000000007</v>
      </c>
      <c r="H195" s="36">
        <v>2791.8500000000004</v>
      </c>
      <c r="I195" s="36">
        <v>2818.9000000000005</v>
      </c>
      <c r="J195" s="36">
        <v>2852.8</v>
      </c>
      <c r="K195" s="31">
        <v>2785</v>
      </c>
      <c r="L195" s="31">
        <v>2724.05</v>
      </c>
      <c r="M195" s="31">
        <v>0.41204000000000002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419.45</v>
      </c>
      <c r="D196" s="36">
        <v>418.61666666666662</v>
      </c>
      <c r="E196" s="36">
        <v>413.83333333333326</v>
      </c>
      <c r="F196" s="36">
        <v>408.21666666666664</v>
      </c>
      <c r="G196" s="36">
        <v>403.43333333333328</v>
      </c>
      <c r="H196" s="36">
        <v>424.23333333333323</v>
      </c>
      <c r="I196" s="36">
        <v>429.01666666666665</v>
      </c>
      <c r="J196" s="36">
        <v>434.63333333333321</v>
      </c>
      <c r="K196" s="31">
        <v>423.4</v>
      </c>
      <c r="L196" s="31">
        <v>413</v>
      </c>
      <c r="M196" s="31">
        <v>19.814679999999999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694.55</v>
      </c>
      <c r="D197" s="36">
        <v>697</v>
      </c>
      <c r="E197" s="36">
        <v>689.6</v>
      </c>
      <c r="F197" s="36">
        <v>684.65</v>
      </c>
      <c r="G197" s="36">
        <v>677.25</v>
      </c>
      <c r="H197" s="36">
        <v>701.95</v>
      </c>
      <c r="I197" s="36">
        <v>709.35000000000014</v>
      </c>
      <c r="J197" s="36">
        <v>714.30000000000007</v>
      </c>
      <c r="K197" s="31">
        <v>704.4</v>
      </c>
      <c r="L197" s="31">
        <v>692.05</v>
      </c>
      <c r="M197" s="31">
        <v>6.3323299999999998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127.1</v>
      </c>
      <c r="D198" s="36">
        <v>126.2</v>
      </c>
      <c r="E198" s="36">
        <v>124.35</v>
      </c>
      <c r="F198" s="36">
        <v>121.6</v>
      </c>
      <c r="G198" s="36">
        <v>119.74999999999999</v>
      </c>
      <c r="H198" s="36">
        <v>128.94999999999999</v>
      </c>
      <c r="I198" s="36">
        <v>130.80000000000001</v>
      </c>
      <c r="J198" s="36">
        <v>133.55000000000001</v>
      </c>
      <c r="K198" s="31">
        <v>128.05000000000001</v>
      </c>
      <c r="L198" s="31">
        <v>123.45</v>
      </c>
      <c r="M198" s="31">
        <v>13.188599999999999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194.25</v>
      </c>
      <c r="D199" s="36">
        <v>195.20000000000002</v>
      </c>
      <c r="E199" s="36">
        <v>192.60000000000002</v>
      </c>
      <c r="F199" s="36">
        <v>190.95000000000002</v>
      </c>
      <c r="G199" s="36">
        <v>188.35000000000002</v>
      </c>
      <c r="H199" s="36">
        <v>196.85000000000002</v>
      </c>
      <c r="I199" s="36">
        <v>199.45</v>
      </c>
      <c r="J199" s="36">
        <v>201.10000000000002</v>
      </c>
      <c r="K199" s="31">
        <v>197.8</v>
      </c>
      <c r="L199" s="31">
        <v>193.55</v>
      </c>
      <c r="M199" s="31">
        <v>29.523299999999999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266.5</v>
      </c>
      <c r="D200" s="36">
        <v>266.06666666666666</v>
      </c>
      <c r="E200" s="36">
        <v>264.23333333333335</v>
      </c>
      <c r="F200" s="36">
        <v>261.9666666666667</v>
      </c>
      <c r="G200" s="36">
        <v>260.13333333333338</v>
      </c>
      <c r="H200" s="36">
        <v>268.33333333333331</v>
      </c>
      <c r="I200" s="36">
        <v>270.16666666666669</v>
      </c>
      <c r="J200" s="36">
        <v>272.43333333333328</v>
      </c>
      <c r="K200" s="31">
        <v>267.89999999999998</v>
      </c>
      <c r="L200" s="31">
        <v>263.8</v>
      </c>
      <c r="M200" s="31">
        <v>6.7731899999999996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1648.75</v>
      </c>
      <c r="D201" s="36">
        <v>1657.9166666666667</v>
      </c>
      <c r="E201" s="36">
        <v>1632.8333333333335</v>
      </c>
      <c r="F201" s="36">
        <v>1616.9166666666667</v>
      </c>
      <c r="G201" s="36">
        <v>1591.8333333333335</v>
      </c>
      <c r="H201" s="36">
        <v>1673.8333333333335</v>
      </c>
      <c r="I201" s="36">
        <v>1698.916666666667</v>
      </c>
      <c r="J201" s="36">
        <v>1714.8333333333335</v>
      </c>
      <c r="K201" s="31">
        <v>1683</v>
      </c>
      <c r="L201" s="31">
        <v>1642</v>
      </c>
      <c r="M201" s="31">
        <v>0.73250000000000004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817.1</v>
      </c>
      <c r="D202" s="36">
        <v>817.68333333333339</v>
      </c>
      <c r="E202" s="36">
        <v>813.76666666666677</v>
      </c>
      <c r="F202" s="36">
        <v>810.43333333333339</v>
      </c>
      <c r="G202" s="36">
        <v>806.51666666666677</v>
      </c>
      <c r="H202" s="36">
        <v>821.01666666666677</v>
      </c>
      <c r="I202" s="36">
        <v>824.93333333333328</v>
      </c>
      <c r="J202" s="36">
        <v>828.26666666666677</v>
      </c>
      <c r="K202" s="31">
        <v>821.6</v>
      </c>
      <c r="L202" s="31">
        <v>814.35</v>
      </c>
      <c r="M202" s="31">
        <v>1.14496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1271</v>
      </c>
      <c r="D203" s="36">
        <v>1271.3333333333333</v>
      </c>
      <c r="E203" s="36">
        <v>1265.6666666666665</v>
      </c>
      <c r="F203" s="36">
        <v>1260.3333333333333</v>
      </c>
      <c r="G203" s="36">
        <v>1254.6666666666665</v>
      </c>
      <c r="H203" s="36">
        <v>1276.6666666666665</v>
      </c>
      <c r="I203" s="36">
        <v>1282.333333333333</v>
      </c>
      <c r="J203" s="36">
        <v>1287.6666666666665</v>
      </c>
      <c r="K203" s="31">
        <v>1277</v>
      </c>
      <c r="L203" s="31">
        <v>1266</v>
      </c>
      <c r="M203" s="31">
        <v>4.2214700000000001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1266.25</v>
      </c>
      <c r="D204" s="36">
        <v>1272.1833333333334</v>
      </c>
      <c r="E204" s="36">
        <v>1257.0666666666668</v>
      </c>
      <c r="F204" s="36">
        <v>1247.8833333333334</v>
      </c>
      <c r="G204" s="36">
        <v>1232.7666666666669</v>
      </c>
      <c r="H204" s="36">
        <v>1281.3666666666668</v>
      </c>
      <c r="I204" s="36">
        <v>1296.4833333333336</v>
      </c>
      <c r="J204" s="36">
        <v>1305.6666666666667</v>
      </c>
      <c r="K204" s="31">
        <v>1287.3</v>
      </c>
      <c r="L204" s="31">
        <v>1263</v>
      </c>
      <c r="M204" s="31">
        <v>20.525359999999999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2755.35</v>
      </c>
      <c r="D205" s="36">
        <v>2745.65</v>
      </c>
      <c r="E205" s="36">
        <v>2725.05</v>
      </c>
      <c r="F205" s="36">
        <v>2694.75</v>
      </c>
      <c r="G205" s="36">
        <v>2674.15</v>
      </c>
      <c r="H205" s="36">
        <v>2775.9500000000003</v>
      </c>
      <c r="I205" s="36">
        <v>2796.5499999999997</v>
      </c>
      <c r="J205" s="36">
        <v>2826.8500000000004</v>
      </c>
      <c r="K205" s="31">
        <v>2766.25</v>
      </c>
      <c r="L205" s="31">
        <v>2715.35</v>
      </c>
      <c r="M205" s="31">
        <v>3.7625299999999999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1483.75</v>
      </c>
      <c r="D206" s="36">
        <v>1485.6000000000001</v>
      </c>
      <c r="E206" s="36">
        <v>1479.8000000000002</v>
      </c>
      <c r="F206" s="36">
        <v>1475.8500000000001</v>
      </c>
      <c r="G206" s="36">
        <v>1470.0500000000002</v>
      </c>
      <c r="H206" s="36">
        <v>1489.5500000000002</v>
      </c>
      <c r="I206" s="36">
        <v>1495.35</v>
      </c>
      <c r="J206" s="36">
        <v>1499.3000000000002</v>
      </c>
      <c r="K206" s="31">
        <v>1491.4</v>
      </c>
      <c r="L206" s="31">
        <v>1481.65</v>
      </c>
      <c r="M206" s="31">
        <v>90.476699999999994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622.1</v>
      </c>
      <c r="D207" s="36">
        <v>622.23333333333323</v>
      </c>
      <c r="E207" s="36">
        <v>619.46666666666647</v>
      </c>
      <c r="F207" s="36">
        <v>616.83333333333326</v>
      </c>
      <c r="G207" s="36">
        <v>614.06666666666649</v>
      </c>
      <c r="H207" s="36">
        <v>624.86666666666645</v>
      </c>
      <c r="I207" s="36">
        <v>627.6333333333331</v>
      </c>
      <c r="J207" s="36">
        <v>630.26666666666642</v>
      </c>
      <c r="K207" s="31">
        <v>625</v>
      </c>
      <c r="L207" s="31">
        <v>619.6</v>
      </c>
      <c r="M207" s="31">
        <v>14.50553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3089.4</v>
      </c>
      <c r="D208" s="36">
        <v>3090.5500000000006</v>
      </c>
      <c r="E208" s="36">
        <v>3070.9000000000015</v>
      </c>
      <c r="F208" s="36">
        <v>3052.400000000001</v>
      </c>
      <c r="G208" s="36">
        <v>3032.7500000000018</v>
      </c>
      <c r="H208" s="36">
        <v>3109.0500000000011</v>
      </c>
      <c r="I208" s="36">
        <v>3128.7</v>
      </c>
      <c r="J208" s="36">
        <v>3147.2000000000007</v>
      </c>
      <c r="K208" s="31">
        <v>3110.2</v>
      </c>
      <c r="L208" s="31">
        <v>3072.05</v>
      </c>
      <c r="M208" s="31">
        <v>4.1169099999999998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66.05</v>
      </c>
      <c r="D209" s="36">
        <v>66.38333333333334</v>
      </c>
      <c r="E209" s="36">
        <v>64.816666666666677</v>
      </c>
      <c r="F209" s="36">
        <v>63.583333333333343</v>
      </c>
      <c r="G209" s="36">
        <v>62.01666666666668</v>
      </c>
      <c r="H209" s="36">
        <v>67.616666666666674</v>
      </c>
      <c r="I209" s="36">
        <v>69.183333333333337</v>
      </c>
      <c r="J209" s="36">
        <v>70.416666666666671</v>
      </c>
      <c r="K209" s="31">
        <v>67.95</v>
      </c>
      <c r="L209" s="31">
        <v>65.150000000000006</v>
      </c>
      <c r="M209" s="31">
        <v>77.058090000000007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280.5</v>
      </c>
      <c r="D210" s="36">
        <v>280.45</v>
      </c>
      <c r="E210" s="36">
        <v>275.14999999999998</v>
      </c>
      <c r="F210" s="36">
        <v>269.8</v>
      </c>
      <c r="G210" s="36">
        <v>264.5</v>
      </c>
      <c r="H210" s="36">
        <v>285.79999999999995</v>
      </c>
      <c r="I210" s="36">
        <v>291.10000000000002</v>
      </c>
      <c r="J210" s="36">
        <v>296.44999999999993</v>
      </c>
      <c r="K210" s="31">
        <v>285.75</v>
      </c>
      <c r="L210" s="31">
        <v>275.10000000000002</v>
      </c>
      <c r="M210" s="31">
        <v>2.1666500000000002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475.2</v>
      </c>
      <c r="D211" s="36">
        <v>476.9666666666667</v>
      </c>
      <c r="E211" s="36">
        <v>472.48333333333341</v>
      </c>
      <c r="F211" s="36">
        <v>469.76666666666671</v>
      </c>
      <c r="G211" s="36">
        <v>465.28333333333342</v>
      </c>
      <c r="H211" s="36">
        <v>479.68333333333339</v>
      </c>
      <c r="I211" s="36">
        <v>484.16666666666674</v>
      </c>
      <c r="J211" s="36">
        <v>486.88333333333338</v>
      </c>
      <c r="K211" s="31">
        <v>481.45</v>
      </c>
      <c r="L211" s="31">
        <v>474.25</v>
      </c>
      <c r="M211" s="31">
        <v>32.743450000000003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936.85</v>
      </c>
      <c r="D212" s="36">
        <v>938.5333333333333</v>
      </c>
      <c r="E212" s="36">
        <v>928.31666666666661</v>
      </c>
      <c r="F212" s="36">
        <v>919.7833333333333</v>
      </c>
      <c r="G212" s="36">
        <v>909.56666666666661</v>
      </c>
      <c r="H212" s="36">
        <v>947.06666666666661</v>
      </c>
      <c r="I212" s="36">
        <v>957.2833333333333</v>
      </c>
      <c r="J212" s="36">
        <v>965.81666666666661</v>
      </c>
      <c r="K212" s="31">
        <v>948.75</v>
      </c>
      <c r="L212" s="31">
        <v>930</v>
      </c>
      <c r="M212" s="31">
        <v>0.10878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1901.75</v>
      </c>
      <c r="D213" s="36">
        <v>1887.8833333333332</v>
      </c>
      <c r="E213" s="36">
        <v>1870.8666666666663</v>
      </c>
      <c r="F213" s="36">
        <v>1839.9833333333331</v>
      </c>
      <c r="G213" s="36">
        <v>1822.9666666666662</v>
      </c>
      <c r="H213" s="36">
        <v>1918.7666666666664</v>
      </c>
      <c r="I213" s="36">
        <v>1935.7833333333333</v>
      </c>
      <c r="J213" s="36">
        <v>1966.6666666666665</v>
      </c>
      <c r="K213" s="31">
        <v>1904.9</v>
      </c>
      <c r="L213" s="31">
        <v>1857</v>
      </c>
      <c r="M213" s="31">
        <v>10.324820000000001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145.25</v>
      </c>
      <c r="D214" s="36">
        <v>145.76666666666668</v>
      </c>
      <c r="E214" s="36">
        <v>144.18333333333337</v>
      </c>
      <c r="F214" s="36">
        <v>143.11666666666667</v>
      </c>
      <c r="G214" s="36">
        <v>141.53333333333336</v>
      </c>
      <c r="H214" s="36">
        <v>146.83333333333337</v>
      </c>
      <c r="I214" s="36">
        <v>148.41666666666669</v>
      </c>
      <c r="J214" s="36">
        <v>149.48333333333338</v>
      </c>
      <c r="K214" s="31">
        <v>147.35</v>
      </c>
      <c r="L214" s="31">
        <v>144.69999999999999</v>
      </c>
      <c r="M214" s="31">
        <v>25.185220000000001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257.55</v>
      </c>
      <c r="D215" s="36">
        <v>257.48333333333335</v>
      </c>
      <c r="E215" s="36">
        <v>255.06666666666672</v>
      </c>
      <c r="F215" s="36">
        <v>252.58333333333337</v>
      </c>
      <c r="G215" s="36">
        <v>250.16666666666674</v>
      </c>
      <c r="H215" s="36">
        <v>259.9666666666667</v>
      </c>
      <c r="I215" s="36">
        <v>262.38333333333333</v>
      </c>
      <c r="J215" s="36">
        <v>264.86666666666667</v>
      </c>
      <c r="K215" s="31">
        <v>259.89999999999998</v>
      </c>
      <c r="L215" s="31">
        <v>255</v>
      </c>
      <c r="M215" s="31">
        <v>23.690799999999999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2509.25</v>
      </c>
      <c r="D216" s="36">
        <v>2502.5166666666669</v>
      </c>
      <c r="E216" s="36">
        <v>2492.5333333333338</v>
      </c>
      <c r="F216" s="36">
        <v>2475.8166666666671</v>
      </c>
      <c r="G216" s="36">
        <v>2465.8333333333339</v>
      </c>
      <c r="H216" s="36">
        <v>2519.2333333333336</v>
      </c>
      <c r="I216" s="36">
        <v>2529.2166666666662</v>
      </c>
      <c r="J216" s="36">
        <v>2545.9333333333334</v>
      </c>
      <c r="K216" s="31">
        <v>2512.5</v>
      </c>
      <c r="L216" s="31">
        <v>2485.8000000000002</v>
      </c>
      <c r="M216" s="31">
        <v>11.25583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299.10000000000002</v>
      </c>
      <c r="D217" s="36">
        <v>297.86666666666673</v>
      </c>
      <c r="E217" s="36">
        <v>295.93333333333345</v>
      </c>
      <c r="F217" s="36">
        <v>292.76666666666671</v>
      </c>
      <c r="G217" s="36">
        <v>290.83333333333343</v>
      </c>
      <c r="H217" s="36">
        <v>301.03333333333347</v>
      </c>
      <c r="I217" s="36">
        <v>302.96666666666675</v>
      </c>
      <c r="J217" s="36">
        <v>306.1333333333335</v>
      </c>
      <c r="K217" s="31">
        <v>299.8</v>
      </c>
      <c r="L217" s="31">
        <v>294.7</v>
      </c>
      <c r="M217" s="31">
        <v>2.1181199999999998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4468.6000000000004</v>
      </c>
      <c r="D218" s="36">
        <v>4458.55</v>
      </c>
      <c r="E218" s="36">
        <v>4388.1000000000004</v>
      </c>
      <c r="F218" s="36">
        <v>4307.6000000000004</v>
      </c>
      <c r="G218" s="36">
        <v>4237.1500000000005</v>
      </c>
      <c r="H218" s="36">
        <v>4539.05</v>
      </c>
      <c r="I218" s="36">
        <v>4609.4999999999991</v>
      </c>
      <c r="J218" s="36">
        <v>4690</v>
      </c>
      <c r="K218" s="31">
        <v>4529</v>
      </c>
      <c r="L218" s="31">
        <v>4378.05</v>
      </c>
      <c r="M218" s="31">
        <v>0.18942999999999999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505.6</v>
      </c>
      <c r="D219" s="36">
        <v>510.2</v>
      </c>
      <c r="E219" s="36">
        <v>497.4</v>
      </c>
      <c r="F219" s="36">
        <v>489.2</v>
      </c>
      <c r="G219" s="36">
        <v>476.4</v>
      </c>
      <c r="H219" s="36">
        <v>518.4</v>
      </c>
      <c r="I219" s="36">
        <v>531.20000000000005</v>
      </c>
      <c r="J219" s="36">
        <v>539.4</v>
      </c>
      <c r="K219" s="31">
        <v>523</v>
      </c>
      <c r="L219" s="31">
        <v>502</v>
      </c>
      <c r="M219" s="31">
        <v>0.80305000000000004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915.35</v>
      </c>
      <c r="D220" s="36">
        <v>918.7166666666667</v>
      </c>
      <c r="E220" s="36">
        <v>907.48333333333335</v>
      </c>
      <c r="F220" s="36">
        <v>899.61666666666667</v>
      </c>
      <c r="G220" s="36">
        <v>888.38333333333333</v>
      </c>
      <c r="H220" s="36">
        <v>926.58333333333337</v>
      </c>
      <c r="I220" s="36">
        <v>937.81666666666672</v>
      </c>
      <c r="J220" s="36">
        <v>945.68333333333339</v>
      </c>
      <c r="K220" s="31">
        <v>929.95</v>
      </c>
      <c r="L220" s="31">
        <v>910.85</v>
      </c>
      <c r="M220" s="31">
        <v>0.78825999999999996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37150.300000000003</v>
      </c>
      <c r="D221" s="36">
        <v>36909.783333333333</v>
      </c>
      <c r="E221" s="36">
        <v>36420.566666666666</v>
      </c>
      <c r="F221" s="36">
        <v>35690.833333333336</v>
      </c>
      <c r="G221" s="36">
        <v>35201.616666666669</v>
      </c>
      <c r="H221" s="36">
        <v>37639.516666666663</v>
      </c>
      <c r="I221" s="36">
        <v>38128.733333333323</v>
      </c>
      <c r="J221" s="36">
        <v>38858.46666666666</v>
      </c>
      <c r="K221" s="31">
        <v>37399</v>
      </c>
      <c r="L221" s="31">
        <v>36180.050000000003</v>
      </c>
      <c r="M221" s="31">
        <v>2.2950000000000002E-2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75.8</v>
      </c>
      <c r="D222" s="36">
        <v>76.133333333333326</v>
      </c>
      <c r="E222" s="36">
        <v>75.166666666666657</v>
      </c>
      <c r="F222" s="36">
        <v>74.533333333333331</v>
      </c>
      <c r="G222" s="36">
        <v>73.566666666666663</v>
      </c>
      <c r="H222" s="36">
        <v>76.766666666666652</v>
      </c>
      <c r="I222" s="36">
        <v>77.73333333333332</v>
      </c>
      <c r="J222" s="36">
        <v>78.366666666666646</v>
      </c>
      <c r="K222" s="31">
        <v>77.099999999999994</v>
      </c>
      <c r="L222" s="31">
        <v>75.5</v>
      </c>
      <c r="M222" s="31">
        <v>64.455079999999995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933.8</v>
      </c>
      <c r="D223" s="36">
        <v>931.69999999999993</v>
      </c>
      <c r="E223" s="36">
        <v>928.89999999999986</v>
      </c>
      <c r="F223" s="36">
        <v>923.99999999999989</v>
      </c>
      <c r="G223" s="36">
        <v>921.19999999999982</v>
      </c>
      <c r="H223" s="36">
        <v>936.59999999999991</v>
      </c>
      <c r="I223" s="36">
        <v>939.39999999999986</v>
      </c>
      <c r="J223" s="36">
        <v>944.3</v>
      </c>
      <c r="K223" s="31">
        <v>934.5</v>
      </c>
      <c r="L223" s="31">
        <v>926.8</v>
      </c>
      <c r="M223" s="31">
        <v>71.469610000000003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1362.7</v>
      </c>
      <c r="D224" s="36">
        <v>1366.8166666666666</v>
      </c>
      <c r="E224" s="36">
        <v>1355.8833333333332</v>
      </c>
      <c r="F224" s="36">
        <v>1349.0666666666666</v>
      </c>
      <c r="G224" s="36">
        <v>1338.1333333333332</v>
      </c>
      <c r="H224" s="36">
        <v>1373.6333333333332</v>
      </c>
      <c r="I224" s="36">
        <v>1384.5666666666666</v>
      </c>
      <c r="J224" s="36">
        <v>1391.3833333333332</v>
      </c>
      <c r="K224" s="31">
        <v>1377.75</v>
      </c>
      <c r="L224" s="31">
        <v>1360</v>
      </c>
      <c r="M224" s="31">
        <v>1.3120400000000001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520.15</v>
      </c>
      <c r="D225" s="36">
        <v>522.41666666666663</v>
      </c>
      <c r="E225" s="36">
        <v>516.98333333333323</v>
      </c>
      <c r="F225" s="36">
        <v>513.81666666666661</v>
      </c>
      <c r="G225" s="36">
        <v>508.38333333333321</v>
      </c>
      <c r="H225" s="36">
        <v>525.58333333333326</v>
      </c>
      <c r="I225" s="36">
        <v>531.01666666666665</v>
      </c>
      <c r="J225" s="36">
        <v>534.18333333333328</v>
      </c>
      <c r="K225" s="31">
        <v>527.85</v>
      </c>
      <c r="L225" s="31">
        <v>519.25</v>
      </c>
      <c r="M225" s="31">
        <v>14.66452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643.79999999999995</v>
      </c>
      <c r="D226" s="36">
        <v>640.41666666666663</v>
      </c>
      <c r="E226" s="36">
        <v>630.83333333333326</v>
      </c>
      <c r="F226" s="36">
        <v>617.86666666666667</v>
      </c>
      <c r="G226" s="36">
        <v>608.2833333333333</v>
      </c>
      <c r="H226" s="36">
        <v>653.38333333333321</v>
      </c>
      <c r="I226" s="36">
        <v>662.96666666666647</v>
      </c>
      <c r="J226" s="36">
        <v>675.93333333333317</v>
      </c>
      <c r="K226" s="31">
        <v>650</v>
      </c>
      <c r="L226" s="31">
        <v>627.45000000000005</v>
      </c>
      <c r="M226" s="31">
        <v>5.6973900000000004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62.05</v>
      </c>
      <c r="D227" s="36">
        <v>62.366666666666667</v>
      </c>
      <c r="E227" s="36">
        <v>61.583333333333336</v>
      </c>
      <c r="F227" s="36">
        <v>61.116666666666667</v>
      </c>
      <c r="G227" s="36">
        <v>60.333333333333336</v>
      </c>
      <c r="H227" s="36">
        <v>62.833333333333336</v>
      </c>
      <c r="I227" s="36">
        <v>63.616666666666667</v>
      </c>
      <c r="J227" s="36">
        <v>64.083333333333343</v>
      </c>
      <c r="K227" s="31">
        <v>63.15</v>
      </c>
      <c r="L227" s="31">
        <v>61.9</v>
      </c>
      <c r="M227" s="31">
        <v>60.547150000000002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82.8</v>
      </c>
      <c r="D228" s="36">
        <v>82.766666666666666</v>
      </c>
      <c r="E228" s="36">
        <v>82.333333333333329</v>
      </c>
      <c r="F228" s="36">
        <v>81.86666666666666</v>
      </c>
      <c r="G228" s="36">
        <v>81.433333333333323</v>
      </c>
      <c r="H228" s="36">
        <v>83.233333333333334</v>
      </c>
      <c r="I228" s="36">
        <v>83.666666666666671</v>
      </c>
      <c r="J228" s="36">
        <v>84.13333333333334</v>
      </c>
      <c r="K228" s="31">
        <v>83.2</v>
      </c>
      <c r="L228" s="31">
        <v>82.3</v>
      </c>
      <c r="M228" s="31">
        <v>205.91066000000001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113.95</v>
      </c>
      <c r="D229" s="36">
        <v>114.11666666666667</v>
      </c>
      <c r="E229" s="36">
        <v>112.88333333333335</v>
      </c>
      <c r="F229" s="36">
        <v>111.81666666666668</v>
      </c>
      <c r="G229" s="36">
        <v>110.58333333333336</v>
      </c>
      <c r="H229" s="36">
        <v>115.18333333333335</v>
      </c>
      <c r="I229" s="36">
        <v>116.41666666666667</v>
      </c>
      <c r="J229" s="36">
        <v>117.48333333333335</v>
      </c>
      <c r="K229" s="31">
        <v>115.35</v>
      </c>
      <c r="L229" s="31">
        <v>113.05</v>
      </c>
      <c r="M229" s="31">
        <v>79.086110000000005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864.65</v>
      </c>
      <c r="D230" s="36">
        <v>873.31666666666661</v>
      </c>
      <c r="E230" s="36">
        <v>854.33333333333326</v>
      </c>
      <c r="F230" s="36">
        <v>844.01666666666665</v>
      </c>
      <c r="G230" s="36">
        <v>825.0333333333333</v>
      </c>
      <c r="H230" s="36">
        <v>883.63333333333321</v>
      </c>
      <c r="I230" s="36">
        <v>902.61666666666656</v>
      </c>
      <c r="J230" s="36">
        <v>912.93333333333317</v>
      </c>
      <c r="K230" s="31">
        <v>892.3</v>
      </c>
      <c r="L230" s="31">
        <v>863</v>
      </c>
      <c r="M230" s="31">
        <v>0.70423000000000002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617.75</v>
      </c>
      <c r="D231" s="36">
        <v>615.08333333333337</v>
      </c>
      <c r="E231" s="36">
        <v>609.66666666666674</v>
      </c>
      <c r="F231" s="36">
        <v>601.58333333333337</v>
      </c>
      <c r="G231" s="36">
        <v>596.16666666666674</v>
      </c>
      <c r="H231" s="36">
        <v>623.16666666666674</v>
      </c>
      <c r="I231" s="36">
        <v>628.58333333333348</v>
      </c>
      <c r="J231" s="36">
        <v>636.66666666666674</v>
      </c>
      <c r="K231" s="31">
        <v>620.5</v>
      </c>
      <c r="L231" s="31">
        <v>607</v>
      </c>
      <c r="M231" s="31">
        <v>1.50447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207.9</v>
      </c>
      <c r="D232" s="36">
        <v>208.36666666666667</v>
      </c>
      <c r="E232" s="36">
        <v>205.68333333333334</v>
      </c>
      <c r="F232" s="36">
        <v>203.46666666666667</v>
      </c>
      <c r="G232" s="36">
        <v>200.78333333333333</v>
      </c>
      <c r="H232" s="36">
        <v>210.58333333333334</v>
      </c>
      <c r="I232" s="36">
        <v>213.26666666666668</v>
      </c>
      <c r="J232" s="36">
        <v>215.48333333333335</v>
      </c>
      <c r="K232" s="31">
        <v>211.05</v>
      </c>
      <c r="L232" s="31">
        <v>206.15</v>
      </c>
      <c r="M232" s="31">
        <v>19.90324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165.15</v>
      </c>
      <c r="D233" s="36">
        <v>166.05</v>
      </c>
      <c r="E233" s="36">
        <v>163.40000000000003</v>
      </c>
      <c r="F233" s="36">
        <v>161.65000000000003</v>
      </c>
      <c r="G233" s="36">
        <v>159.00000000000006</v>
      </c>
      <c r="H233" s="36">
        <v>167.8</v>
      </c>
      <c r="I233" s="36">
        <v>170.45</v>
      </c>
      <c r="J233" s="36">
        <v>172.2</v>
      </c>
      <c r="K233" s="31">
        <v>168.7</v>
      </c>
      <c r="L233" s="31">
        <v>164.3</v>
      </c>
      <c r="M233" s="31">
        <v>51.57535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77.5</v>
      </c>
      <c r="D234" s="36">
        <v>77.083333333333329</v>
      </c>
      <c r="E234" s="36">
        <v>74.766666666666652</v>
      </c>
      <c r="F234" s="36">
        <v>72.033333333333317</v>
      </c>
      <c r="G234" s="36">
        <v>69.71666666666664</v>
      </c>
      <c r="H234" s="36">
        <v>79.816666666666663</v>
      </c>
      <c r="I234" s="36">
        <v>82.133333333333354</v>
      </c>
      <c r="J234" s="36">
        <v>84.866666666666674</v>
      </c>
      <c r="K234" s="31">
        <v>79.400000000000006</v>
      </c>
      <c r="L234" s="31">
        <v>74.349999999999994</v>
      </c>
      <c r="M234" s="31">
        <v>246.12401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2590.85</v>
      </c>
      <c r="D235" s="36">
        <v>2577.2833333333333</v>
      </c>
      <c r="E235" s="36">
        <v>2547.4166666666665</v>
      </c>
      <c r="F235" s="36">
        <v>2503.9833333333331</v>
      </c>
      <c r="G235" s="36">
        <v>2474.1166666666663</v>
      </c>
      <c r="H235" s="36">
        <v>2620.7166666666667</v>
      </c>
      <c r="I235" s="36">
        <v>2650.5833333333335</v>
      </c>
      <c r="J235" s="36">
        <v>2694.0166666666669</v>
      </c>
      <c r="K235" s="31">
        <v>2607.15</v>
      </c>
      <c r="L235" s="31">
        <v>2533.85</v>
      </c>
      <c r="M235" s="31">
        <v>3.2047099999999999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430.4</v>
      </c>
      <c r="D236" s="36">
        <v>431.56666666666666</v>
      </c>
      <c r="E236" s="36">
        <v>427.0333333333333</v>
      </c>
      <c r="F236" s="36">
        <v>423.66666666666663</v>
      </c>
      <c r="G236" s="36">
        <v>419.13333333333327</v>
      </c>
      <c r="H236" s="36">
        <v>434.93333333333334</v>
      </c>
      <c r="I236" s="36">
        <v>439.46666666666675</v>
      </c>
      <c r="J236" s="36">
        <v>442.83333333333337</v>
      </c>
      <c r="K236" s="31">
        <v>436.1</v>
      </c>
      <c r="L236" s="31">
        <v>428.2</v>
      </c>
      <c r="M236" s="31">
        <v>8.0214800000000004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127.6</v>
      </c>
      <c r="D237" s="36">
        <v>128.29999999999998</v>
      </c>
      <c r="E237" s="36">
        <v>126.69999999999996</v>
      </c>
      <c r="F237" s="36">
        <v>125.79999999999998</v>
      </c>
      <c r="G237" s="36">
        <v>124.19999999999996</v>
      </c>
      <c r="H237" s="36">
        <v>129.19999999999996</v>
      </c>
      <c r="I237" s="36">
        <v>130.79999999999998</v>
      </c>
      <c r="J237" s="36">
        <v>131.69999999999996</v>
      </c>
      <c r="K237" s="31">
        <v>129.9</v>
      </c>
      <c r="L237" s="31">
        <v>127.4</v>
      </c>
      <c r="M237" s="31">
        <v>68.887969999999996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392.9</v>
      </c>
      <c r="D238" s="36">
        <v>391.83333333333331</v>
      </c>
      <c r="E238" s="36">
        <v>390.06666666666661</v>
      </c>
      <c r="F238" s="36">
        <v>387.23333333333329</v>
      </c>
      <c r="G238" s="36">
        <v>385.46666666666658</v>
      </c>
      <c r="H238" s="36">
        <v>394.66666666666663</v>
      </c>
      <c r="I238" s="36">
        <v>396.43333333333339</v>
      </c>
      <c r="J238" s="36">
        <v>399.26666666666665</v>
      </c>
      <c r="K238" s="31">
        <v>393.6</v>
      </c>
      <c r="L238" s="31">
        <v>389</v>
      </c>
      <c r="M238" s="31">
        <v>18.515999999999998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95.9</v>
      </c>
      <c r="D239" s="36">
        <v>96.016666666666666</v>
      </c>
      <c r="E239" s="36">
        <v>95.283333333333331</v>
      </c>
      <c r="F239" s="36">
        <v>94.666666666666671</v>
      </c>
      <c r="G239" s="36">
        <v>93.933333333333337</v>
      </c>
      <c r="H239" s="36">
        <v>96.633333333333326</v>
      </c>
      <c r="I239" s="36">
        <v>97.366666666666646</v>
      </c>
      <c r="J239" s="36">
        <v>97.98333333333332</v>
      </c>
      <c r="K239" s="31">
        <v>96.75</v>
      </c>
      <c r="L239" s="31">
        <v>95.4</v>
      </c>
      <c r="M239" s="31">
        <v>344.90201000000002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39.85</v>
      </c>
      <c r="D240" s="36">
        <v>40</v>
      </c>
      <c r="E240" s="36">
        <v>39.450000000000003</v>
      </c>
      <c r="F240" s="36">
        <v>39.050000000000004</v>
      </c>
      <c r="G240" s="36">
        <v>38.500000000000007</v>
      </c>
      <c r="H240" s="36">
        <v>40.4</v>
      </c>
      <c r="I240" s="36">
        <v>40.949999999999996</v>
      </c>
      <c r="J240" s="36">
        <v>41.349999999999994</v>
      </c>
      <c r="K240" s="31">
        <v>40.549999999999997</v>
      </c>
      <c r="L240" s="31">
        <v>39.6</v>
      </c>
      <c r="M240" s="31">
        <v>264.25373000000002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663.6</v>
      </c>
      <c r="D241" s="36">
        <v>662.58333333333337</v>
      </c>
      <c r="E241" s="36">
        <v>659.06666666666672</v>
      </c>
      <c r="F241" s="36">
        <v>654.5333333333333</v>
      </c>
      <c r="G241" s="36">
        <v>651.01666666666665</v>
      </c>
      <c r="H241" s="36">
        <v>667.11666666666679</v>
      </c>
      <c r="I241" s="36">
        <v>670.63333333333344</v>
      </c>
      <c r="J241" s="36">
        <v>675.16666666666686</v>
      </c>
      <c r="K241" s="31">
        <v>666.1</v>
      </c>
      <c r="L241" s="31">
        <v>658.05</v>
      </c>
      <c r="M241" s="31">
        <v>7.6301199999999998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72.150000000000006</v>
      </c>
      <c r="D242" s="36">
        <v>72.183333333333337</v>
      </c>
      <c r="E242" s="36">
        <v>71.01666666666668</v>
      </c>
      <c r="F242" s="36">
        <v>69.88333333333334</v>
      </c>
      <c r="G242" s="36">
        <v>68.716666666666683</v>
      </c>
      <c r="H242" s="36">
        <v>73.316666666666677</v>
      </c>
      <c r="I242" s="36">
        <v>74.483333333333334</v>
      </c>
      <c r="J242" s="36">
        <v>75.616666666666674</v>
      </c>
      <c r="K242" s="31">
        <v>73.349999999999994</v>
      </c>
      <c r="L242" s="31">
        <v>71.05</v>
      </c>
      <c r="M242" s="31">
        <v>359.93734000000001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1464.1</v>
      </c>
      <c r="D243" s="36">
        <v>1454.9666666666665</v>
      </c>
      <c r="E243" s="36">
        <v>1432.9333333333329</v>
      </c>
      <c r="F243" s="36">
        <v>1401.7666666666664</v>
      </c>
      <c r="G243" s="36">
        <v>1379.7333333333329</v>
      </c>
      <c r="H243" s="36">
        <v>1486.133333333333</v>
      </c>
      <c r="I243" s="36">
        <v>1508.1666666666663</v>
      </c>
      <c r="J243" s="36">
        <v>1539.333333333333</v>
      </c>
      <c r="K243" s="31">
        <v>1477</v>
      </c>
      <c r="L243" s="31">
        <v>1423.8</v>
      </c>
      <c r="M243" s="31">
        <v>0.77137999999999995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400.6</v>
      </c>
      <c r="D244" s="36">
        <v>398.83333333333331</v>
      </c>
      <c r="E244" s="36">
        <v>394.16666666666663</v>
      </c>
      <c r="F244" s="36">
        <v>387.73333333333329</v>
      </c>
      <c r="G244" s="36">
        <v>383.06666666666661</v>
      </c>
      <c r="H244" s="36">
        <v>405.26666666666665</v>
      </c>
      <c r="I244" s="36">
        <v>409.93333333333328</v>
      </c>
      <c r="J244" s="36">
        <v>416.36666666666667</v>
      </c>
      <c r="K244" s="31">
        <v>403.5</v>
      </c>
      <c r="L244" s="31">
        <v>392.4</v>
      </c>
      <c r="M244" s="31">
        <v>31.263169999999999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188.35</v>
      </c>
      <c r="D245" s="36">
        <v>189.35</v>
      </c>
      <c r="E245" s="36">
        <v>185.7</v>
      </c>
      <c r="F245" s="36">
        <v>183.04999999999998</v>
      </c>
      <c r="G245" s="36">
        <v>179.39999999999998</v>
      </c>
      <c r="H245" s="36">
        <v>192</v>
      </c>
      <c r="I245" s="36">
        <v>195.65000000000003</v>
      </c>
      <c r="J245" s="36">
        <v>198.3</v>
      </c>
      <c r="K245" s="31">
        <v>193</v>
      </c>
      <c r="L245" s="31">
        <v>186.7</v>
      </c>
      <c r="M245" s="31">
        <v>118.84262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1450.25</v>
      </c>
      <c r="D246" s="36">
        <v>1457.75</v>
      </c>
      <c r="E246" s="36">
        <v>1440.5</v>
      </c>
      <c r="F246" s="36">
        <v>1430.75</v>
      </c>
      <c r="G246" s="36">
        <v>1413.5</v>
      </c>
      <c r="H246" s="36">
        <v>1467.5</v>
      </c>
      <c r="I246" s="36">
        <v>1484.75</v>
      </c>
      <c r="J246" s="36">
        <v>1494.5</v>
      </c>
      <c r="K246" s="31">
        <v>1475</v>
      </c>
      <c r="L246" s="31">
        <v>1448</v>
      </c>
      <c r="M246" s="31">
        <v>30.520409999999998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19.600000000000001</v>
      </c>
      <c r="D247" s="36">
        <v>19.7</v>
      </c>
      <c r="E247" s="36">
        <v>19.2</v>
      </c>
      <c r="F247" s="36">
        <v>18.8</v>
      </c>
      <c r="G247" s="36">
        <v>18.3</v>
      </c>
      <c r="H247" s="36">
        <v>20.099999999999998</v>
      </c>
      <c r="I247" s="36">
        <v>20.599999999999998</v>
      </c>
      <c r="J247" s="36">
        <v>20.999999999999996</v>
      </c>
      <c r="K247" s="31">
        <v>20.2</v>
      </c>
      <c r="L247" s="31">
        <v>19.3</v>
      </c>
      <c r="M247" s="31">
        <v>301.41998999999998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4250.3500000000004</v>
      </c>
      <c r="D248" s="36">
        <v>4225.4666666666672</v>
      </c>
      <c r="E248" s="36">
        <v>4180.9333333333343</v>
      </c>
      <c r="F248" s="36">
        <v>4111.5166666666673</v>
      </c>
      <c r="G248" s="36">
        <v>4066.9833333333345</v>
      </c>
      <c r="H248" s="36">
        <v>4294.8833333333341</v>
      </c>
      <c r="I248" s="36">
        <v>4339.416666666667</v>
      </c>
      <c r="J248" s="36">
        <v>4408.8333333333339</v>
      </c>
      <c r="K248" s="31">
        <v>4270</v>
      </c>
      <c r="L248" s="31">
        <v>4156.05</v>
      </c>
      <c r="M248" s="31">
        <v>2.91059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1389.05</v>
      </c>
      <c r="D249" s="36">
        <v>1386.2666666666667</v>
      </c>
      <c r="E249" s="36">
        <v>1380.5333333333333</v>
      </c>
      <c r="F249" s="36">
        <v>1372.0166666666667</v>
      </c>
      <c r="G249" s="36">
        <v>1366.2833333333333</v>
      </c>
      <c r="H249" s="36">
        <v>1394.7833333333333</v>
      </c>
      <c r="I249" s="36">
        <v>1400.5166666666664</v>
      </c>
      <c r="J249" s="36">
        <v>1409.0333333333333</v>
      </c>
      <c r="K249" s="31">
        <v>1392</v>
      </c>
      <c r="L249" s="31">
        <v>1377.75</v>
      </c>
      <c r="M249" s="31">
        <v>33.490450000000003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2790.65</v>
      </c>
      <c r="D250" s="36">
        <v>2797.8000000000006</v>
      </c>
      <c r="E250" s="36">
        <v>2772.9000000000015</v>
      </c>
      <c r="F250" s="36">
        <v>2755.150000000001</v>
      </c>
      <c r="G250" s="36">
        <v>2730.2500000000018</v>
      </c>
      <c r="H250" s="36">
        <v>2815.5500000000011</v>
      </c>
      <c r="I250" s="36">
        <v>2840.45</v>
      </c>
      <c r="J250" s="36">
        <v>2858.2000000000007</v>
      </c>
      <c r="K250" s="31">
        <v>2822.7</v>
      </c>
      <c r="L250" s="31">
        <v>2780.05</v>
      </c>
      <c r="M250" s="31">
        <v>5.9650000000000002E-2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658.1</v>
      </c>
      <c r="D251" s="36">
        <v>656.98333333333335</v>
      </c>
      <c r="E251" s="36">
        <v>647.61666666666667</v>
      </c>
      <c r="F251" s="36">
        <v>637.13333333333333</v>
      </c>
      <c r="G251" s="36">
        <v>627.76666666666665</v>
      </c>
      <c r="H251" s="36">
        <v>667.4666666666667</v>
      </c>
      <c r="I251" s="36">
        <v>676.83333333333348</v>
      </c>
      <c r="J251" s="36">
        <v>687.31666666666672</v>
      </c>
      <c r="K251" s="31">
        <v>666.35</v>
      </c>
      <c r="L251" s="31">
        <v>646.5</v>
      </c>
      <c r="M251" s="31">
        <v>2.38714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2509.1999999999998</v>
      </c>
      <c r="D252" s="36">
        <v>2507.25</v>
      </c>
      <c r="E252" s="36">
        <v>2474.5</v>
      </c>
      <c r="F252" s="36">
        <v>2439.8000000000002</v>
      </c>
      <c r="G252" s="36">
        <v>2407.0500000000002</v>
      </c>
      <c r="H252" s="36">
        <v>2541.9499999999998</v>
      </c>
      <c r="I252" s="36">
        <v>2574.6999999999998</v>
      </c>
      <c r="J252" s="36">
        <v>2609.3999999999996</v>
      </c>
      <c r="K252" s="31">
        <v>2540</v>
      </c>
      <c r="L252" s="31">
        <v>2472.5500000000002</v>
      </c>
      <c r="M252" s="31">
        <v>6.4415399999999998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969.8</v>
      </c>
      <c r="D253" s="36">
        <v>973.7166666666667</v>
      </c>
      <c r="E253" s="36">
        <v>962.48333333333335</v>
      </c>
      <c r="F253" s="36">
        <v>955.16666666666663</v>
      </c>
      <c r="G253" s="36">
        <v>943.93333333333328</v>
      </c>
      <c r="H253" s="36">
        <v>981.03333333333342</v>
      </c>
      <c r="I253" s="36">
        <v>992.26666666666677</v>
      </c>
      <c r="J253" s="36">
        <v>999.58333333333348</v>
      </c>
      <c r="K253" s="31">
        <v>984.95</v>
      </c>
      <c r="L253" s="31">
        <v>966.4</v>
      </c>
      <c r="M253" s="31">
        <v>1.7855399999999999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34.5</v>
      </c>
      <c r="D254" s="36">
        <v>34.616666666666667</v>
      </c>
      <c r="E254" s="36">
        <v>33.983333333333334</v>
      </c>
      <c r="F254" s="36">
        <v>33.466666666666669</v>
      </c>
      <c r="G254" s="36">
        <v>32.833333333333336</v>
      </c>
      <c r="H254" s="36">
        <v>35.133333333333333</v>
      </c>
      <c r="I254" s="36">
        <v>35.766666666666673</v>
      </c>
      <c r="J254" s="36">
        <v>36.283333333333331</v>
      </c>
      <c r="K254" s="31">
        <v>35.25</v>
      </c>
      <c r="L254" s="31">
        <v>34.1</v>
      </c>
      <c r="M254" s="31">
        <v>296.12653999999998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433.25</v>
      </c>
      <c r="D255" s="36">
        <v>432.91666666666669</v>
      </c>
      <c r="E255" s="36">
        <v>431.43333333333339</v>
      </c>
      <c r="F255" s="36">
        <v>429.61666666666673</v>
      </c>
      <c r="G255" s="36">
        <v>428.13333333333344</v>
      </c>
      <c r="H255" s="36">
        <v>434.73333333333335</v>
      </c>
      <c r="I255" s="36">
        <v>436.21666666666658</v>
      </c>
      <c r="J255" s="36">
        <v>438.0333333333333</v>
      </c>
      <c r="K255" s="31">
        <v>434.4</v>
      </c>
      <c r="L255" s="31">
        <v>431.1</v>
      </c>
      <c r="M255" s="31">
        <v>138.02600000000001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271.3</v>
      </c>
      <c r="D256" s="36">
        <v>272.2166666666667</v>
      </c>
      <c r="E256" s="36">
        <v>268.08333333333337</v>
      </c>
      <c r="F256" s="36">
        <v>264.86666666666667</v>
      </c>
      <c r="G256" s="36">
        <v>260.73333333333335</v>
      </c>
      <c r="H256" s="36">
        <v>275.43333333333339</v>
      </c>
      <c r="I256" s="36">
        <v>279.56666666666672</v>
      </c>
      <c r="J256" s="36">
        <v>282.78333333333342</v>
      </c>
      <c r="K256" s="31">
        <v>276.35000000000002</v>
      </c>
      <c r="L256" s="31">
        <v>269</v>
      </c>
      <c r="M256" s="31">
        <v>19.394459999999999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1402.7</v>
      </c>
      <c r="D257" s="36">
        <v>1401.5833333333333</v>
      </c>
      <c r="E257" s="36">
        <v>1386.1666666666665</v>
      </c>
      <c r="F257" s="36">
        <v>1369.6333333333332</v>
      </c>
      <c r="G257" s="36">
        <v>1354.2166666666665</v>
      </c>
      <c r="H257" s="36">
        <v>1418.1166666666666</v>
      </c>
      <c r="I257" s="36">
        <v>1433.5333333333331</v>
      </c>
      <c r="J257" s="36">
        <v>1450.0666666666666</v>
      </c>
      <c r="K257" s="31">
        <v>1417</v>
      </c>
      <c r="L257" s="31">
        <v>1385.05</v>
      </c>
      <c r="M257" s="31">
        <v>0.42131999999999997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3131.65</v>
      </c>
      <c r="D258" s="36">
        <v>3137.0499999999997</v>
      </c>
      <c r="E258" s="36">
        <v>3109.5999999999995</v>
      </c>
      <c r="F258" s="36">
        <v>3087.5499999999997</v>
      </c>
      <c r="G258" s="36">
        <v>3060.0999999999995</v>
      </c>
      <c r="H258" s="36">
        <v>3159.0999999999995</v>
      </c>
      <c r="I258" s="36">
        <v>3186.5499999999993</v>
      </c>
      <c r="J258" s="36">
        <v>3208.5999999999995</v>
      </c>
      <c r="K258" s="31">
        <v>3164.5</v>
      </c>
      <c r="L258" s="31">
        <v>3115</v>
      </c>
      <c r="M258" s="31">
        <v>1.0617300000000001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109.7</v>
      </c>
      <c r="D259" s="36">
        <v>109.21666666666668</v>
      </c>
      <c r="E259" s="36">
        <v>108.03333333333336</v>
      </c>
      <c r="F259" s="36">
        <v>106.36666666666667</v>
      </c>
      <c r="G259" s="36">
        <v>105.18333333333335</v>
      </c>
      <c r="H259" s="36">
        <v>110.88333333333337</v>
      </c>
      <c r="I259" s="36">
        <v>112.06666666666668</v>
      </c>
      <c r="J259" s="36">
        <v>113.73333333333338</v>
      </c>
      <c r="K259" s="31">
        <v>110.4</v>
      </c>
      <c r="L259" s="31">
        <v>107.55</v>
      </c>
      <c r="M259" s="31">
        <v>12.39242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1189.55</v>
      </c>
      <c r="D260" s="36">
        <v>1196.0333333333335</v>
      </c>
      <c r="E260" s="36">
        <v>1169.0666666666671</v>
      </c>
      <c r="F260" s="36">
        <v>1148.5833333333335</v>
      </c>
      <c r="G260" s="36">
        <v>1121.616666666667</v>
      </c>
      <c r="H260" s="36">
        <v>1216.5166666666671</v>
      </c>
      <c r="I260" s="36">
        <v>1243.4833333333338</v>
      </c>
      <c r="J260" s="36">
        <v>1263.9666666666672</v>
      </c>
      <c r="K260" s="31">
        <v>1223</v>
      </c>
      <c r="L260" s="31">
        <v>1175.55</v>
      </c>
      <c r="M260" s="31">
        <v>0.21182000000000001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443.55</v>
      </c>
      <c r="D261" s="36">
        <v>445.81666666666666</v>
      </c>
      <c r="E261" s="36">
        <v>439.73333333333335</v>
      </c>
      <c r="F261" s="36">
        <v>435.91666666666669</v>
      </c>
      <c r="G261" s="36">
        <v>429.83333333333337</v>
      </c>
      <c r="H261" s="36">
        <v>449.63333333333333</v>
      </c>
      <c r="I261" s="36">
        <v>455.7166666666667</v>
      </c>
      <c r="J261" s="36">
        <v>459.5333333333333</v>
      </c>
      <c r="K261" s="31">
        <v>451.9</v>
      </c>
      <c r="L261" s="31">
        <v>442</v>
      </c>
      <c r="M261" s="31">
        <v>6.8545800000000003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596.9</v>
      </c>
      <c r="D262" s="36">
        <v>596.73333333333323</v>
      </c>
      <c r="E262" s="36">
        <v>592.01666666666642</v>
      </c>
      <c r="F262" s="36">
        <v>587.13333333333321</v>
      </c>
      <c r="G262" s="36">
        <v>582.4166666666664</v>
      </c>
      <c r="H262" s="36">
        <v>601.61666666666645</v>
      </c>
      <c r="I262" s="36">
        <v>606.33333333333337</v>
      </c>
      <c r="J262" s="36">
        <v>611.21666666666647</v>
      </c>
      <c r="K262" s="31">
        <v>601.45000000000005</v>
      </c>
      <c r="L262" s="31">
        <v>591.85</v>
      </c>
      <c r="M262" s="31">
        <v>17.690850000000001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335.25</v>
      </c>
      <c r="D263" s="36">
        <v>335.11666666666667</v>
      </c>
      <c r="E263" s="36">
        <v>330.23333333333335</v>
      </c>
      <c r="F263" s="36">
        <v>325.2166666666667</v>
      </c>
      <c r="G263" s="36">
        <v>320.33333333333337</v>
      </c>
      <c r="H263" s="36">
        <v>340.13333333333333</v>
      </c>
      <c r="I263" s="36">
        <v>345.01666666666665</v>
      </c>
      <c r="J263" s="36">
        <v>350.0333333333333</v>
      </c>
      <c r="K263" s="31">
        <v>340</v>
      </c>
      <c r="L263" s="31">
        <v>330.1</v>
      </c>
      <c r="M263" s="31">
        <v>1.2645299999999999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744.85</v>
      </c>
      <c r="D264" s="36">
        <v>740.6</v>
      </c>
      <c r="E264" s="36">
        <v>706.2</v>
      </c>
      <c r="F264" s="36">
        <v>667.55000000000007</v>
      </c>
      <c r="G264" s="36">
        <v>633.15000000000009</v>
      </c>
      <c r="H264" s="36">
        <v>779.25</v>
      </c>
      <c r="I264" s="36">
        <v>813.64999999999986</v>
      </c>
      <c r="J264" s="36">
        <v>852.3</v>
      </c>
      <c r="K264" s="31">
        <v>775</v>
      </c>
      <c r="L264" s="31">
        <v>701.95</v>
      </c>
      <c r="M264" s="31">
        <v>43.987839999999998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382.45</v>
      </c>
      <c r="D265" s="36">
        <v>383.23333333333335</v>
      </c>
      <c r="E265" s="36">
        <v>380.2166666666667</v>
      </c>
      <c r="F265" s="36">
        <v>377.98333333333335</v>
      </c>
      <c r="G265" s="36">
        <v>374.9666666666667</v>
      </c>
      <c r="H265" s="36">
        <v>385.4666666666667</v>
      </c>
      <c r="I265" s="36">
        <v>388.48333333333335</v>
      </c>
      <c r="J265" s="36">
        <v>390.7166666666667</v>
      </c>
      <c r="K265" s="31">
        <v>386.25</v>
      </c>
      <c r="L265" s="31">
        <v>381</v>
      </c>
      <c r="M265" s="31">
        <v>3.6339700000000001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88.7</v>
      </c>
      <c r="D266" s="36">
        <v>87.800000000000011</v>
      </c>
      <c r="E266" s="36">
        <v>84.200000000000017</v>
      </c>
      <c r="F266" s="36">
        <v>79.7</v>
      </c>
      <c r="G266" s="36">
        <v>76.100000000000009</v>
      </c>
      <c r="H266" s="36">
        <v>92.300000000000026</v>
      </c>
      <c r="I266" s="36">
        <v>95.90000000000002</v>
      </c>
      <c r="J266" s="36">
        <v>100.40000000000003</v>
      </c>
      <c r="K266" s="31">
        <v>91.4</v>
      </c>
      <c r="L266" s="31">
        <v>83.3</v>
      </c>
      <c r="M266" s="31">
        <v>311.18450000000001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393.8</v>
      </c>
      <c r="D267" s="36">
        <v>395.08333333333331</v>
      </c>
      <c r="E267" s="36">
        <v>388.56666666666661</v>
      </c>
      <c r="F267" s="36">
        <v>383.33333333333331</v>
      </c>
      <c r="G267" s="36">
        <v>376.81666666666661</v>
      </c>
      <c r="H267" s="36">
        <v>400.31666666666661</v>
      </c>
      <c r="I267" s="36">
        <v>406.83333333333337</v>
      </c>
      <c r="J267" s="36">
        <v>412.06666666666661</v>
      </c>
      <c r="K267" s="31">
        <v>401.6</v>
      </c>
      <c r="L267" s="31">
        <v>389.85</v>
      </c>
      <c r="M267" s="31">
        <v>27.240400000000001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746.05</v>
      </c>
      <c r="D268" s="36">
        <v>743.01666666666677</v>
      </c>
      <c r="E268" s="36">
        <v>738.03333333333353</v>
      </c>
      <c r="F268" s="36">
        <v>730.01666666666677</v>
      </c>
      <c r="G268" s="36">
        <v>725.03333333333353</v>
      </c>
      <c r="H268" s="36">
        <v>751.03333333333353</v>
      </c>
      <c r="I268" s="36">
        <v>756.01666666666688</v>
      </c>
      <c r="J268" s="36">
        <v>764.03333333333353</v>
      </c>
      <c r="K268" s="31">
        <v>748</v>
      </c>
      <c r="L268" s="31">
        <v>735</v>
      </c>
      <c r="M268" s="31">
        <v>25.260390000000001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506.8</v>
      </c>
      <c r="D269" s="36">
        <v>506.55</v>
      </c>
      <c r="E269" s="36">
        <v>503.3</v>
      </c>
      <c r="F269" s="36">
        <v>499.8</v>
      </c>
      <c r="G269" s="36">
        <v>496.55</v>
      </c>
      <c r="H269" s="36">
        <v>510.05</v>
      </c>
      <c r="I269" s="36">
        <v>513.29999999999995</v>
      </c>
      <c r="J269" s="36">
        <v>516.79999999999995</v>
      </c>
      <c r="K269" s="31">
        <v>509.8</v>
      </c>
      <c r="L269" s="31">
        <v>503.05</v>
      </c>
      <c r="M269" s="31">
        <v>15.44652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414.7</v>
      </c>
      <c r="D270" s="36">
        <v>417.5333333333333</v>
      </c>
      <c r="E270" s="36">
        <v>411.16666666666663</v>
      </c>
      <c r="F270" s="36">
        <v>407.63333333333333</v>
      </c>
      <c r="G270" s="36">
        <v>401.26666666666665</v>
      </c>
      <c r="H270" s="36">
        <v>421.06666666666661</v>
      </c>
      <c r="I270" s="36">
        <v>427.43333333333328</v>
      </c>
      <c r="J270" s="36">
        <v>430.96666666666658</v>
      </c>
      <c r="K270" s="31">
        <v>423.9</v>
      </c>
      <c r="L270" s="31">
        <v>414</v>
      </c>
      <c r="M270" s="31">
        <v>2.0491299999999999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394.7</v>
      </c>
      <c r="D271" s="36">
        <v>392.9666666666667</v>
      </c>
      <c r="E271" s="36">
        <v>386.93333333333339</v>
      </c>
      <c r="F271" s="36">
        <v>379.16666666666669</v>
      </c>
      <c r="G271" s="36">
        <v>373.13333333333338</v>
      </c>
      <c r="H271" s="36">
        <v>400.73333333333341</v>
      </c>
      <c r="I271" s="36">
        <v>406.76666666666671</v>
      </c>
      <c r="J271" s="36">
        <v>414.53333333333342</v>
      </c>
      <c r="K271" s="31">
        <v>399</v>
      </c>
      <c r="L271" s="31">
        <v>385.2</v>
      </c>
      <c r="M271" s="31">
        <v>3.5999400000000001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717.35</v>
      </c>
      <c r="D272" s="36">
        <v>720.88333333333333</v>
      </c>
      <c r="E272" s="36">
        <v>709.4666666666667</v>
      </c>
      <c r="F272" s="36">
        <v>701.58333333333337</v>
      </c>
      <c r="G272" s="36">
        <v>690.16666666666674</v>
      </c>
      <c r="H272" s="36">
        <v>728.76666666666665</v>
      </c>
      <c r="I272" s="36">
        <v>740.18333333333339</v>
      </c>
      <c r="J272" s="36">
        <v>748.06666666666661</v>
      </c>
      <c r="K272" s="31">
        <v>732.3</v>
      </c>
      <c r="L272" s="31">
        <v>713</v>
      </c>
      <c r="M272" s="31">
        <v>0.73143000000000002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362.2</v>
      </c>
      <c r="D273" s="36">
        <v>361.83333333333331</v>
      </c>
      <c r="E273" s="36">
        <v>357.66666666666663</v>
      </c>
      <c r="F273" s="36">
        <v>353.13333333333333</v>
      </c>
      <c r="G273" s="36">
        <v>348.96666666666664</v>
      </c>
      <c r="H273" s="36">
        <v>366.36666666666662</v>
      </c>
      <c r="I273" s="36">
        <v>370.53333333333325</v>
      </c>
      <c r="J273" s="36">
        <v>375.06666666666661</v>
      </c>
      <c r="K273" s="31">
        <v>366</v>
      </c>
      <c r="L273" s="31">
        <v>357.3</v>
      </c>
      <c r="M273" s="31">
        <v>6.7721299999999998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794.65</v>
      </c>
      <c r="D274" s="36">
        <v>797.31666666666661</v>
      </c>
      <c r="E274" s="36">
        <v>788.63333333333321</v>
      </c>
      <c r="F274" s="36">
        <v>782.61666666666656</v>
      </c>
      <c r="G274" s="36">
        <v>773.93333333333317</v>
      </c>
      <c r="H274" s="36">
        <v>803.33333333333326</v>
      </c>
      <c r="I274" s="36">
        <v>812.01666666666665</v>
      </c>
      <c r="J274" s="36">
        <v>818.0333333333333</v>
      </c>
      <c r="K274" s="31">
        <v>806</v>
      </c>
      <c r="L274" s="31">
        <v>791.3</v>
      </c>
      <c r="M274" s="31">
        <v>0.97626999999999997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1255.3499999999999</v>
      </c>
      <c r="D275" s="36">
        <v>1262.1499999999999</v>
      </c>
      <c r="E275" s="36">
        <v>1244.4999999999998</v>
      </c>
      <c r="F275" s="36">
        <v>1233.6499999999999</v>
      </c>
      <c r="G275" s="36">
        <v>1215.9999999999998</v>
      </c>
      <c r="H275" s="36">
        <v>1272.9999999999998</v>
      </c>
      <c r="I275" s="36">
        <v>1290.6499999999999</v>
      </c>
      <c r="J275" s="36">
        <v>1301.4999999999998</v>
      </c>
      <c r="K275" s="31">
        <v>1279.8</v>
      </c>
      <c r="L275" s="31">
        <v>1251.3</v>
      </c>
      <c r="M275" s="31">
        <v>0.76715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631.75</v>
      </c>
      <c r="D276" s="36">
        <v>637.58333333333337</v>
      </c>
      <c r="E276" s="36">
        <v>621.16666666666674</v>
      </c>
      <c r="F276" s="36">
        <v>610.58333333333337</v>
      </c>
      <c r="G276" s="36">
        <v>594.16666666666674</v>
      </c>
      <c r="H276" s="36">
        <v>648.16666666666674</v>
      </c>
      <c r="I276" s="36">
        <v>664.58333333333348</v>
      </c>
      <c r="J276" s="36">
        <v>675.16666666666674</v>
      </c>
      <c r="K276" s="31">
        <v>654</v>
      </c>
      <c r="L276" s="31">
        <v>627</v>
      </c>
      <c r="M276" s="31">
        <v>4.26607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304.64999999999998</v>
      </c>
      <c r="D277" s="36">
        <v>301.21666666666664</v>
      </c>
      <c r="E277" s="36">
        <v>296.43333333333328</v>
      </c>
      <c r="F277" s="36">
        <v>288.21666666666664</v>
      </c>
      <c r="G277" s="36">
        <v>283.43333333333328</v>
      </c>
      <c r="H277" s="36">
        <v>309.43333333333328</v>
      </c>
      <c r="I277" s="36">
        <v>314.2166666666667</v>
      </c>
      <c r="J277" s="36">
        <v>322.43333333333328</v>
      </c>
      <c r="K277" s="31">
        <v>306</v>
      </c>
      <c r="L277" s="31">
        <v>293</v>
      </c>
      <c r="M277" s="31">
        <v>35.198390000000003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305</v>
      </c>
      <c r="D278" s="36">
        <v>307.38333333333333</v>
      </c>
      <c r="E278" s="36">
        <v>302.26666666666665</v>
      </c>
      <c r="F278" s="36">
        <v>299.5333333333333</v>
      </c>
      <c r="G278" s="36">
        <v>294.41666666666663</v>
      </c>
      <c r="H278" s="36">
        <v>310.11666666666667</v>
      </c>
      <c r="I278" s="36">
        <v>315.23333333333335</v>
      </c>
      <c r="J278" s="36">
        <v>317.9666666666667</v>
      </c>
      <c r="K278" s="31">
        <v>312.5</v>
      </c>
      <c r="L278" s="31">
        <v>304.64999999999998</v>
      </c>
      <c r="M278" s="31">
        <v>3.4855100000000001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150.25</v>
      </c>
      <c r="D279" s="36">
        <v>150.38333333333333</v>
      </c>
      <c r="E279" s="36">
        <v>149.01666666666665</v>
      </c>
      <c r="F279" s="36">
        <v>147.78333333333333</v>
      </c>
      <c r="G279" s="36">
        <v>146.41666666666666</v>
      </c>
      <c r="H279" s="36">
        <v>151.61666666666665</v>
      </c>
      <c r="I279" s="36">
        <v>152.98333333333332</v>
      </c>
      <c r="J279" s="36">
        <v>154.21666666666664</v>
      </c>
      <c r="K279" s="31">
        <v>151.75</v>
      </c>
      <c r="L279" s="31">
        <v>149.15</v>
      </c>
      <c r="M279" s="31">
        <v>32.464280000000002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601.1</v>
      </c>
      <c r="D280" s="36">
        <v>609.08333333333337</v>
      </c>
      <c r="E280" s="36">
        <v>592.01666666666677</v>
      </c>
      <c r="F280" s="36">
        <v>582.93333333333339</v>
      </c>
      <c r="G280" s="36">
        <v>565.86666666666679</v>
      </c>
      <c r="H280" s="36">
        <v>618.16666666666674</v>
      </c>
      <c r="I280" s="36">
        <v>635.23333333333335</v>
      </c>
      <c r="J280" s="36">
        <v>644.31666666666672</v>
      </c>
      <c r="K280" s="31">
        <v>626.15</v>
      </c>
      <c r="L280" s="31">
        <v>600</v>
      </c>
      <c r="M280" s="31">
        <v>2.8055400000000001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2570</v>
      </c>
      <c r="D281" s="36">
        <v>2591.2333333333331</v>
      </c>
      <c r="E281" s="36">
        <v>2534.0666666666662</v>
      </c>
      <c r="F281" s="36">
        <v>2498.1333333333332</v>
      </c>
      <c r="G281" s="36">
        <v>2440.9666666666662</v>
      </c>
      <c r="H281" s="36">
        <v>2627.1666666666661</v>
      </c>
      <c r="I281" s="36">
        <v>2684.333333333333</v>
      </c>
      <c r="J281" s="36">
        <v>2720.266666666666</v>
      </c>
      <c r="K281" s="31">
        <v>2648.4</v>
      </c>
      <c r="L281" s="31">
        <v>2555.3000000000002</v>
      </c>
      <c r="M281" s="31">
        <v>2.7780499999999999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542.4</v>
      </c>
      <c r="D282" s="36">
        <v>543.11666666666667</v>
      </c>
      <c r="E282" s="36">
        <v>534.2833333333333</v>
      </c>
      <c r="F282" s="36">
        <v>526.16666666666663</v>
      </c>
      <c r="G282" s="36">
        <v>517.33333333333326</v>
      </c>
      <c r="H282" s="36">
        <v>551.23333333333335</v>
      </c>
      <c r="I282" s="36">
        <v>560.06666666666661</v>
      </c>
      <c r="J282" s="36">
        <v>568.18333333333339</v>
      </c>
      <c r="K282" s="31">
        <v>551.95000000000005</v>
      </c>
      <c r="L282" s="31">
        <v>535</v>
      </c>
      <c r="M282" s="31">
        <v>0.12698000000000001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469.7</v>
      </c>
      <c r="D283" s="36">
        <v>468.81666666666666</v>
      </c>
      <c r="E283" s="36">
        <v>463.13333333333333</v>
      </c>
      <c r="F283" s="36">
        <v>456.56666666666666</v>
      </c>
      <c r="G283" s="36">
        <v>450.88333333333333</v>
      </c>
      <c r="H283" s="36">
        <v>475.38333333333333</v>
      </c>
      <c r="I283" s="36">
        <v>481.06666666666661</v>
      </c>
      <c r="J283" s="36">
        <v>487.63333333333333</v>
      </c>
      <c r="K283" s="31">
        <v>474.5</v>
      </c>
      <c r="L283" s="31">
        <v>462.25</v>
      </c>
      <c r="M283" s="31">
        <v>2.27305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267.89999999999998</v>
      </c>
      <c r="D284" s="36">
        <v>267.2833333333333</v>
      </c>
      <c r="E284" s="36">
        <v>265.16666666666663</v>
      </c>
      <c r="F284" s="36">
        <v>262.43333333333334</v>
      </c>
      <c r="G284" s="36">
        <v>260.31666666666666</v>
      </c>
      <c r="H284" s="36">
        <v>270.01666666666659</v>
      </c>
      <c r="I284" s="36">
        <v>272.13333333333327</v>
      </c>
      <c r="J284" s="36">
        <v>274.86666666666656</v>
      </c>
      <c r="K284" s="31">
        <v>269.39999999999998</v>
      </c>
      <c r="L284" s="31">
        <v>264.55</v>
      </c>
      <c r="M284" s="31">
        <v>4.6168199999999997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1733.25</v>
      </c>
      <c r="D285" s="36">
        <v>1735.8666666666668</v>
      </c>
      <c r="E285" s="36">
        <v>1727.4833333333336</v>
      </c>
      <c r="F285" s="36">
        <v>1721.7166666666667</v>
      </c>
      <c r="G285" s="36">
        <v>1713.3333333333335</v>
      </c>
      <c r="H285" s="36">
        <v>1741.6333333333337</v>
      </c>
      <c r="I285" s="36">
        <v>1750.0166666666669</v>
      </c>
      <c r="J285" s="36">
        <v>1755.7833333333338</v>
      </c>
      <c r="K285" s="31">
        <v>1744.25</v>
      </c>
      <c r="L285" s="31">
        <v>1730.1</v>
      </c>
      <c r="M285" s="31">
        <v>15.58958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1241.5</v>
      </c>
      <c r="D286" s="36">
        <v>1245.9166666666667</v>
      </c>
      <c r="E286" s="36">
        <v>1225.5833333333335</v>
      </c>
      <c r="F286" s="36">
        <v>1209.6666666666667</v>
      </c>
      <c r="G286" s="36">
        <v>1189.3333333333335</v>
      </c>
      <c r="H286" s="36">
        <v>1261.8333333333335</v>
      </c>
      <c r="I286" s="36">
        <v>1282.166666666667</v>
      </c>
      <c r="J286" s="36">
        <v>1298.0833333333335</v>
      </c>
      <c r="K286" s="31">
        <v>1266.25</v>
      </c>
      <c r="L286" s="31">
        <v>1230</v>
      </c>
      <c r="M286" s="31">
        <v>13.75775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378.75</v>
      </c>
      <c r="D287" s="36">
        <v>380.33333333333331</v>
      </c>
      <c r="E287" s="36">
        <v>374.96666666666664</v>
      </c>
      <c r="F287" s="36">
        <v>371.18333333333334</v>
      </c>
      <c r="G287" s="36">
        <v>365.81666666666666</v>
      </c>
      <c r="H287" s="36">
        <v>384.11666666666662</v>
      </c>
      <c r="I287" s="36">
        <v>389.48333333333329</v>
      </c>
      <c r="J287" s="36">
        <v>393.26666666666659</v>
      </c>
      <c r="K287" s="31">
        <v>385.7</v>
      </c>
      <c r="L287" s="31">
        <v>376.55</v>
      </c>
      <c r="M287" s="31">
        <v>3.0167000000000002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1860.2</v>
      </c>
      <c r="D288" s="36">
        <v>1871.2166666666665</v>
      </c>
      <c r="E288" s="36">
        <v>1842.9833333333329</v>
      </c>
      <c r="F288" s="36">
        <v>1825.7666666666664</v>
      </c>
      <c r="G288" s="36">
        <v>1797.5333333333328</v>
      </c>
      <c r="H288" s="36">
        <v>1888.4333333333329</v>
      </c>
      <c r="I288" s="36">
        <v>1916.6666666666665</v>
      </c>
      <c r="J288" s="36">
        <v>1933.883333333333</v>
      </c>
      <c r="K288" s="31">
        <v>1899.45</v>
      </c>
      <c r="L288" s="31">
        <v>1854</v>
      </c>
      <c r="M288" s="31">
        <v>0.28098000000000001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3014.8</v>
      </c>
      <c r="D289" s="36">
        <v>2993.75</v>
      </c>
      <c r="E289" s="36">
        <v>2913</v>
      </c>
      <c r="F289" s="36">
        <v>2811.2</v>
      </c>
      <c r="G289" s="36">
        <v>2730.45</v>
      </c>
      <c r="H289" s="36">
        <v>3095.55</v>
      </c>
      <c r="I289" s="36">
        <v>3176.3</v>
      </c>
      <c r="J289" s="36">
        <v>3278.1000000000004</v>
      </c>
      <c r="K289" s="31">
        <v>3074.5</v>
      </c>
      <c r="L289" s="31">
        <v>2891.95</v>
      </c>
      <c r="M289" s="31">
        <v>0.79452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140.85</v>
      </c>
      <c r="D290" s="36">
        <v>139.30000000000001</v>
      </c>
      <c r="E290" s="36">
        <v>136.10000000000002</v>
      </c>
      <c r="F290" s="36">
        <v>131.35000000000002</v>
      </c>
      <c r="G290" s="36">
        <v>128.15000000000003</v>
      </c>
      <c r="H290" s="36">
        <v>144.05000000000001</v>
      </c>
      <c r="I290" s="36">
        <v>147.25</v>
      </c>
      <c r="J290" s="36">
        <v>152</v>
      </c>
      <c r="K290" s="31">
        <v>142.5</v>
      </c>
      <c r="L290" s="31">
        <v>134.55000000000001</v>
      </c>
      <c r="M290" s="31">
        <v>264.91115000000002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4232.45</v>
      </c>
      <c r="D291" s="36">
        <v>4234.2</v>
      </c>
      <c r="E291" s="36">
        <v>4213.25</v>
      </c>
      <c r="F291" s="36">
        <v>4194.05</v>
      </c>
      <c r="G291" s="36">
        <v>4173.1000000000004</v>
      </c>
      <c r="H291" s="36">
        <v>4253.3999999999996</v>
      </c>
      <c r="I291" s="36">
        <v>4274.3499999999985</v>
      </c>
      <c r="J291" s="36">
        <v>4293.5499999999993</v>
      </c>
      <c r="K291" s="31">
        <v>4255.1499999999996</v>
      </c>
      <c r="L291" s="31">
        <v>4215</v>
      </c>
      <c r="M291" s="31">
        <v>0.55400000000000005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13029.65</v>
      </c>
      <c r="D292" s="36">
        <v>13051.950000000003</v>
      </c>
      <c r="E292" s="36">
        <v>12894.900000000005</v>
      </c>
      <c r="F292" s="36">
        <v>12760.150000000003</v>
      </c>
      <c r="G292" s="36">
        <v>12603.100000000006</v>
      </c>
      <c r="H292" s="36">
        <v>13186.700000000004</v>
      </c>
      <c r="I292" s="36">
        <v>13343.750000000004</v>
      </c>
      <c r="J292" s="36">
        <v>13478.500000000004</v>
      </c>
      <c r="K292" s="31">
        <v>13209</v>
      </c>
      <c r="L292" s="31">
        <v>12917.2</v>
      </c>
      <c r="M292" s="31">
        <v>7.6100000000000001E-2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2911.25</v>
      </c>
      <c r="D293" s="36">
        <v>2921.4333333333329</v>
      </c>
      <c r="E293" s="36">
        <v>2894.8166666666657</v>
      </c>
      <c r="F293" s="36">
        <v>2878.3833333333328</v>
      </c>
      <c r="G293" s="36">
        <v>2851.7666666666655</v>
      </c>
      <c r="H293" s="36">
        <v>2937.8666666666659</v>
      </c>
      <c r="I293" s="36">
        <v>2964.4833333333336</v>
      </c>
      <c r="J293" s="36">
        <v>2980.9166666666661</v>
      </c>
      <c r="K293" s="31">
        <v>2948.05</v>
      </c>
      <c r="L293" s="31">
        <v>2905</v>
      </c>
      <c r="M293" s="31">
        <v>11.361750000000001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410.45</v>
      </c>
      <c r="D294" s="36">
        <v>411.18333333333334</v>
      </c>
      <c r="E294" s="36">
        <v>405.26666666666665</v>
      </c>
      <c r="F294" s="36">
        <v>400.08333333333331</v>
      </c>
      <c r="G294" s="36">
        <v>394.16666666666663</v>
      </c>
      <c r="H294" s="36">
        <v>416.36666666666667</v>
      </c>
      <c r="I294" s="36">
        <v>422.2833333333333</v>
      </c>
      <c r="J294" s="36">
        <v>427.4666666666667</v>
      </c>
      <c r="K294" s="31">
        <v>417.1</v>
      </c>
      <c r="L294" s="31">
        <v>406</v>
      </c>
      <c r="M294" s="31">
        <v>5.1207099999999999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364.3</v>
      </c>
      <c r="D295" s="36">
        <v>365.11666666666662</v>
      </c>
      <c r="E295" s="36">
        <v>362.23333333333323</v>
      </c>
      <c r="F295" s="36">
        <v>360.16666666666663</v>
      </c>
      <c r="G295" s="36">
        <v>357.28333333333325</v>
      </c>
      <c r="H295" s="36">
        <v>367.18333333333322</v>
      </c>
      <c r="I295" s="36">
        <v>370.06666666666655</v>
      </c>
      <c r="J295" s="36">
        <v>372.13333333333321</v>
      </c>
      <c r="K295" s="31">
        <v>368</v>
      </c>
      <c r="L295" s="31">
        <v>363.05</v>
      </c>
      <c r="M295" s="31">
        <v>4.2592800000000004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268.2</v>
      </c>
      <c r="D296" s="36">
        <v>264.23333333333335</v>
      </c>
      <c r="E296" s="36">
        <v>258.9666666666667</v>
      </c>
      <c r="F296" s="36">
        <v>249.73333333333335</v>
      </c>
      <c r="G296" s="36">
        <v>244.4666666666667</v>
      </c>
      <c r="H296" s="36">
        <v>273.4666666666667</v>
      </c>
      <c r="I296" s="36">
        <v>278.73333333333335</v>
      </c>
      <c r="J296" s="36">
        <v>287.9666666666667</v>
      </c>
      <c r="K296" s="31">
        <v>269.5</v>
      </c>
      <c r="L296" s="31">
        <v>255</v>
      </c>
      <c r="M296" s="31">
        <v>23.274830000000001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108.95</v>
      </c>
      <c r="D297" s="36">
        <v>109.05</v>
      </c>
      <c r="E297" s="36">
        <v>107.8</v>
      </c>
      <c r="F297" s="36">
        <v>106.65</v>
      </c>
      <c r="G297" s="36">
        <v>105.4</v>
      </c>
      <c r="H297" s="36">
        <v>110.19999999999999</v>
      </c>
      <c r="I297" s="36">
        <v>111.44999999999999</v>
      </c>
      <c r="J297" s="36">
        <v>112.59999999999998</v>
      </c>
      <c r="K297" s="31">
        <v>110.3</v>
      </c>
      <c r="L297" s="31">
        <v>107.9</v>
      </c>
      <c r="M297" s="31">
        <v>37.332610000000003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462.4</v>
      </c>
      <c r="D298" s="36">
        <v>460.48333333333335</v>
      </c>
      <c r="E298" s="36">
        <v>450.9666666666667</v>
      </c>
      <c r="F298" s="36">
        <v>439.53333333333336</v>
      </c>
      <c r="G298" s="36">
        <v>430.01666666666671</v>
      </c>
      <c r="H298" s="36">
        <v>471.91666666666669</v>
      </c>
      <c r="I298" s="36">
        <v>481.43333333333334</v>
      </c>
      <c r="J298" s="36">
        <v>492.86666666666667</v>
      </c>
      <c r="K298" s="31">
        <v>470</v>
      </c>
      <c r="L298" s="31">
        <v>449.05</v>
      </c>
      <c r="M298" s="31">
        <v>51.728569999999998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608.04999999999995</v>
      </c>
      <c r="D299" s="36">
        <v>608.44999999999993</v>
      </c>
      <c r="E299" s="36">
        <v>606.59999999999991</v>
      </c>
      <c r="F299" s="36">
        <v>605.15</v>
      </c>
      <c r="G299" s="36">
        <v>603.29999999999995</v>
      </c>
      <c r="H299" s="36">
        <v>609.89999999999986</v>
      </c>
      <c r="I299" s="36">
        <v>611.75</v>
      </c>
      <c r="J299" s="36">
        <v>613.19999999999982</v>
      </c>
      <c r="K299" s="31">
        <v>610.29999999999995</v>
      </c>
      <c r="L299" s="31">
        <v>607</v>
      </c>
      <c r="M299" s="31">
        <v>4.1884800000000002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6106.5</v>
      </c>
      <c r="D300" s="36">
        <v>6143.8500000000013</v>
      </c>
      <c r="E300" s="36">
        <v>6037.7500000000027</v>
      </c>
      <c r="F300" s="36">
        <v>5969.0000000000018</v>
      </c>
      <c r="G300" s="36">
        <v>5862.9000000000033</v>
      </c>
      <c r="H300" s="36">
        <v>6212.6000000000022</v>
      </c>
      <c r="I300" s="36">
        <v>6318.7000000000007</v>
      </c>
      <c r="J300" s="36">
        <v>6387.4500000000016</v>
      </c>
      <c r="K300" s="31">
        <v>6249.95</v>
      </c>
      <c r="L300" s="31">
        <v>6075.1</v>
      </c>
      <c r="M300" s="31">
        <v>0.55430999999999997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5134.95</v>
      </c>
      <c r="D301" s="36">
        <v>5113.9833333333336</v>
      </c>
      <c r="E301" s="36">
        <v>5079.9666666666672</v>
      </c>
      <c r="F301" s="36">
        <v>5024.9833333333336</v>
      </c>
      <c r="G301" s="36">
        <v>4990.9666666666672</v>
      </c>
      <c r="H301" s="36">
        <v>5168.9666666666672</v>
      </c>
      <c r="I301" s="36">
        <v>5202.9833333333336</v>
      </c>
      <c r="J301" s="36">
        <v>5257.9666666666672</v>
      </c>
      <c r="K301" s="31">
        <v>5148</v>
      </c>
      <c r="L301" s="31">
        <v>5059</v>
      </c>
      <c r="M301" s="31">
        <v>3.24952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1186.55</v>
      </c>
      <c r="D302" s="36">
        <v>1188.0166666666667</v>
      </c>
      <c r="E302" s="36">
        <v>1173.4833333333333</v>
      </c>
      <c r="F302" s="36">
        <v>1160.4166666666667</v>
      </c>
      <c r="G302" s="36">
        <v>1145.8833333333334</v>
      </c>
      <c r="H302" s="36">
        <v>1201.0833333333333</v>
      </c>
      <c r="I302" s="36">
        <v>1215.6166666666666</v>
      </c>
      <c r="J302" s="36">
        <v>1228.6833333333332</v>
      </c>
      <c r="K302" s="31">
        <v>1202.55</v>
      </c>
      <c r="L302" s="31">
        <v>1174.95</v>
      </c>
      <c r="M302" s="31">
        <v>13.20335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1346.65</v>
      </c>
      <c r="D303" s="36">
        <v>1349.8333333333333</v>
      </c>
      <c r="E303" s="36">
        <v>1336.9166666666665</v>
      </c>
      <c r="F303" s="36">
        <v>1327.1833333333332</v>
      </c>
      <c r="G303" s="36">
        <v>1314.2666666666664</v>
      </c>
      <c r="H303" s="36">
        <v>1359.5666666666666</v>
      </c>
      <c r="I303" s="36">
        <v>1372.4833333333331</v>
      </c>
      <c r="J303" s="36">
        <v>1382.2166666666667</v>
      </c>
      <c r="K303" s="31">
        <v>1362.75</v>
      </c>
      <c r="L303" s="31">
        <v>1340.1</v>
      </c>
      <c r="M303" s="31">
        <v>0.33429999999999999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849.45</v>
      </c>
      <c r="D304" s="36">
        <v>850.01666666666677</v>
      </c>
      <c r="E304" s="36">
        <v>835.03333333333353</v>
      </c>
      <c r="F304" s="36">
        <v>820.61666666666679</v>
      </c>
      <c r="G304" s="36">
        <v>805.63333333333355</v>
      </c>
      <c r="H304" s="36">
        <v>864.43333333333351</v>
      </c>
      <c r="I304" s="36">
        <v>879.41666666666686</v>
      </c>
      <c r="J304" s="36">
        <v>893.83333333333348</v>
      </c>
      <c r="K304" s="31">
        <v>865</v>
      </c>
      <c r="L304" s="31">
        <v>835.6</v>
      </c>
      <c r="M304" s="31">
        <v>18.058409999999999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1038.95</v>
      </c>
      <c r="D305" s="36">
        <v>1037.8999999999999</v>
      </c>
      <c r="E305" s="36">
        <v>1031.0499999999997</v>
      </c>
      <c r="F305" s="36">
        <v>1023.1499999999999</v>
      </c>
      <c r="G305" s="36">
        <v>1016.2999999999997</v>
      </c>
      <c r="H305" s="36">
        <v>1045.7999999999997</v>
      </c>
      <c r="I305" s="36">
        <v>1052.6499999999996</v>
      </c>
      <c r="J305" s="36">
        <v>1060.5499999999997</v>
      </c>
      <c r="K305" s="31">
        <v>1044.75</v>
      </c>
      <c r="L305" s="31">
        <v>1030</v>
      </c>
      <c r="M305" s="31">
        <v>2.7830400000000002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258.25</v>
      </c>
      <c r="D306" s="36">
        <v>255.91666666666666</v>
      </c>
      <c r="E306" s="36">
        <v>252.33333333333331</v>
      </c>
      <c r="F306" s="36">
        <v>246.41666666666666</v>
      </c>
      <c r="G306" s="36">
        <v>242.83333333333331</v>
      </c>
      <c r="H306" s="36">
        <v>261.83333333333331</v>
      </c>
      <c r="I306" s="36">
        <v>265.41666666666663</v>
      </c>
      <c r="J306" s="36">
        <v>271.33333333333331</v>
      </c>
      <c r="K306" s="31">
        <v>259.5</v>
      </c>
      <c r="L306" s="31">
        <v>250</v>
      </c>
      <c r="M306" s="31">
        <v>51.27702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1469</v>
      </c>
      <c r="D307" s="36">
        <v>1472.5166666666667</v>
      </c>
      <c r="E307" s="36">
        <v>1456.9333333333334</v>
      </c>
      <c r="F307" s="36">
        <v>1444.8666666666668</v>
      </c>
      <c r="G307" s="36">
        <v>1429.2833333333335</v>
      </c>
      <c r="H307" s="36">
        <v>1484.5833333333333</v>
      </c>
      <c r="I307" s="36">
        <v>1500.1666666666667</v>
      </c>
      <c r="J307" s="36">
        <v>1512.2333333333331</v>
      </c>
      <c r="K307" s="31">
        <v>1488.1</v>
      </c>
      <c r="L307" s="31">
        <v>1460.45</v>
      </c>
      <c r="M307" s="31">
        <v>24.567229999999999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397.45</v>
      </c>
      <c r="D308" s="36">
        <v>398.11666666666662</v>
      </c>
      <c r="E308" s="36">
        <v>393.73333333333323</v>
      </c>
      <c r="F308" s="36">
        <v>390.01666666666659</v>
      </c>
      <c r="G308" s="36">
        <v>385.63333333333321</v>
      </c>
      <c r="H308" s="36">
        <v>401.83333333333326</v>
      </c>
      <c r="I308" s="36">
        <v>406.21666666666658</v>
      </c>
      <c r="J308" s="36">
        <v>409.93333333333328</v>
      </c>
      <c r="K308" s="31">
        <v>402.5</v>
      </c>
      <c r="L308" s="31">
        <v>394.4</v>
      </c>
      <c r="M308" s="31">
        <v>1.1204700000000001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490.25</v>
      </c>
      <c r="D309" s="36">
        <v>488.65000000000003</v>
      </c>
      <c r="E309" s="36">
        <v>483.70000000000005</v>
      </c>
      <c r="F309" s="36">
        <v>477.15000000000003</v>
      </c>
      <c r="G309" s="36">
        <v>472.20000000000005</v>
      </c>
      <c r="H309" s="36">
        <v>495.20000000000005</v>
      </c>
      <c r="I309" s="36">
        <v>500.15</v>
      </c>
      <c r="J309" s="36">
        <v>506.70000000000005</v>
      </c>
      <c r="K309" s="31">
        <v>493.6</v>
      </c>
      <c r="L309" s="31">
        <v>482.1</v>
      </c>
      <c r="M309" s="31">
        <v>1.9063600000000001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351.55</v>
      </c>
      <c r="D310" s="36">
        <v>351.83333333333331</v>
      </c>
      <c r="E310" s="36">
        <v>349.91666666666663</v>
      </c>
      <c r="F310" s="36">
        <v>348.2833333333333</v>
      </c>
      <c r="G310" s="36">
        <v>346.36666666666662</v>
      </c>
      <c r="H310" s="36">
        <v>353.46666666666664</v>
      </c>
      <c r="I310" s="36">
        <v>355.38333333333327</v>
      </c>
      <c r="J310" s="36">
        <v>357.01666666666665</v>
      </c>
      <c r="K310" s="31">
        <v>353.75</v>
      </c>
      <c r="L310" s="31">
        <v>350.2</v>
      </c>
      <c r="M310" s="31">
        <v>1.0390299999999999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140.05000000000001</v>
      </c>
      <c r="D311" s="36">
        <v>139.86666666666667</v>
      </c>
      <c r="E311" s="36">
        <v>137.73333333333335</v>
      </c>
      <c r="F311" s="36">
        <v>135.41666666666669</v>
      </c>
      <c r="G311" s="36">
        <v>133.28333333333336</v>
      </c>
      <c r="H311" s="36">
        <v>142.18333333333334</v>
      </c>
      <c r="I311" s="36">
        <v>144.31666666666666</v>
      </c>
      <c r="J311" s="36">
        <v>146.63333333333333</v>
      </c>
      <c r="K311" s="31">
        <v>142</v>
      </c>
      <c r="L311" s="31">
        <v>137.55000000000001</v>
      </c>
      <c r="M311" s="31">
        <v>57.540770000000002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109.9</v>
      </c>
      <c r="D312" s="36">
        <v>109.86666666666667</v>
      </c>
      <c r="E312" s="36">
        <v>105.13333333333335</v>
      </c>
      <c r="F312" s="36">
        <v>100.36666666666667</v>
      </c>
      <c r="G312" s="36">
        <v>95.633333333333354</v>
      </c>
      <c r="H312" s="36">
        <v>114.63333333333335</v>
      </c>
      <c r="I312" s="36">
        <v>119.36666666666667</v>
      </c>
      <c r="J312" s="36">
        <v>124.13333333333335</v>
      </c>
      <c r="K312" s="31">
        <v>114.6</v>
      </c>
      <c r="L312" s="31">
        <v>105.1</v>
      </c>
      <c r="M312" s="31">
        <v>299.30353000000002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1775.1</v>
      </c>
      <c r="D313" s="36">
        <v>1784.1000000000001</v>
      </c>
      <c r="E313" s="36">
        <v>1753.2000000000003</v>
      </c>
      <c r="F313" s="36">
        <v>1731.3000000000002</v>
      </c>
      <c r="G313" s="36">
        <v>1700.4000000000003</v>
      </c>
      <c r="H313" s="36">
        <v>1806.0000000000002</v>
      </c>
      <c r="I313" s="36">
        <v>1836.9000000000003</v>
      </c>
      <c r="J313" s="36">
        <v>1858.8000000000002</v>
      </c>
      <c r="K313" s="31">
        <v>1815</v>
      </c>
      <c r="L313" s="31">
        <v>1762.2</v>
      </c>
      <c r="M313" s="31">
        <v>0.79325999999999997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528.04999999999995</v>
      </c>
      <c r="D314" s="36">
        <v>530.41666666666663</v>
      </c>
      <c r="E314" s="36">
        <v>523.0333333333333</v>
      </c>
      <c r="F314" s="36">
        <v>518.01666666666665</v>
      </c>
      <c r="G314" s="36">
        <v>510.63333333333333</v>
      </c>
      <c r="H314" s="36">
        <v>535.43333333333328</v>
      </c>
      <c r="I314" s="36">
        <v>542.81666666666672</v>
      </c>
      <c r="J314" s="36">
        <v>547.83333333333326</v>
      </c>
      <c r="K314" s="31">
        <v>537.79999999999995</v>
      </c>
      <c r="L314" s="31">
        <v>525.4</v>
      </c>
      <c r="M314" s="31">
        <v>21.636310000000002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10276.299999999999</v>
      </c>
      <c r="D315" s="36">
        <v>10295.766666666666</v>
      </c>
      <c r="E315" s="36">
        <v>10221.533333333333</v>
      </c>
      <c r="F315" s="36">
        <v>10166.766666666666</v>
      </c>
      <c r="G315" s="36">
        <v>10092.533333333333</v>
      </c>
      <c r="H315" s="36">
        <v>10350.533333333333</v>
      </c>
      <c r="I315" s="36">
        <v>10424.766666666666</v>
      </c>
      <c r="J315" s="36">
        <v>10479.533333333333</v>
      </c>
      <c r="K315" s="31">
        <v>10370</v>
      </c>
      <c r="L315" s="31">
        <v>10241</v>
      </c>
      <c r="M315" s="31">
        <v>5.1758199999999999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2235.4</v>
      </c>
      <c r="D316" s="36">
        <v>2239.2833333333333</v>
      </c>
      <c r="E316" s="36">
        <v>2218.5666666666666</v>
      </c>
      <c r="F316" s="36">
        <v>2201.7333333333331</v>
      </c>
      <c r="G316" s="36">
        <v>2181.0166666666664</v>
      </c>
      <c r="H316" s="36">
        <v>2256.1166666666668</v>
      </c>
      <c r="I316" s="36">
        <v>2276.833333333333</v>
      </c>
      <c r="J316" s="36">
        <v>2293.666666666667</v>
      </c>
      <c r="K316" s="31">
        <v>2260</v>
      </c>
      <c r="L316" s="31">
        <v>2222.4499999999998</v>
      </c>
      <c r="M316" s="31">
        <v>0.17197999999999999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890.6</v>
      </c>
      <c r="D317" s="36">
        <v>884.9</v>
      </c>
      <c r="E317" s="36">
        <v>874.75</v>
      </c>
      <c r="F317" s="36">
        <v>858.9</v>
      </c>
      <c r="G317" s="36">
        <v>848.75</v>
      </c>
      <c r="H317" s="36">
        <v>900.75</v>
      </c>
      <c r="I317" s="36">
        <v>910.89999999999986</v>
      </c>
      <c r="J317" s="36">
        <v>926.75</v>
      </c>
      <c r="K317" s="31">
        <v>895.05</v>
      </c>
      <c r="L317" s="31">
        <v>869.05</v>
      </c>
      <c r="M317" s="31">
        <v>6.3219200000000004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578.15</v>
      </c>
      <c r="D318" s="36">
        <v>578.54999999999995</v>
      </c>
      <c r="E318" s="36">
        <v>571.64999999999986</v>
      </c>
      <c r="F318" s="36">
        <v>565.14999999999986</v>
      </c>
      <c r="G318" s="36">
        <v>558.24999999999977</v>
      </c>
      <c r="H318" s="36">
        <v>585.04999999999995</v>
      </c>
      <c r="I318" s="36">
        <v>591.95000000000005</v>
      </c>
      <c r="J318" s="36">
        <v>598.45000000000005</v>
      </c>
      <c r="K318" s="31">
        <v>585.45000000000005</v>
      </c>
      <c r="L318" s="31">
        <v>572.04999999999995</v>
      </c>
      <c r="M318" s="31">
        <v>17.926870000000001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1922.5</v>
      </c>
      <c r="D319" s="36">
        <v>1933.1666666666667</v>
      </c>
      <c r="E319" s="36">
        <v>1907.3333333333335</v>
      </c>
      <c r="F319" s="36">
        <v>1892.1666666666667</v>
      </c>
      <c r="G319" s="36">
        <v>1866.3333333333335</v>
      </c>
      <c r="H319" s="36">
        <v>1948.3333333333335</v>
      </c>
      <c r="I319" s="36">
        <v>1974.166666666667</v>
      </c>
      <c r="J319" s="36">
        <v>1989.3333333333335</v>
      </c>
      <c r="K319" s="31">
        <v>1959</v>
      </c>
      <c r="L319" s="31">
        <v>1918</v>
      </c>
      <c r="M319" s="31">
        <v>6.0299300000000002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790</v>
      </c>
      <c r="D320" s="36">
        <v>788.66666666666663</v>
      </c>
      <c r="E320" s="36">
        <v>783.33333333333326</v>
      </c>
      <c r="F320" s="36">
        <v>776.66666666666663</v>
      </c>
      <c r="G320" s="36">
        <v>771.33333333333326</v>
      </c>
      <c r="H320" s="36">
        <v>795.33333333333326</v>
      </c>
      <c r="I320" s="36">
        <v>800.66666666666652</v>
      </c>
      <c r="J320" s="36">
        <v>807.33333333333326</v>
      </c>
      <c r="K320" s="31">
        <v>794</v>
      </c>
      <c r="L320" s="31">
        <v>782</v>
      </c>
      <c r="M320" s="31">
        <v>0.41646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897.8</v>
      </c>
      <c r="D321" s="36">
        <v>904.18333333333339</v>
      </c>
      <c r="E321" s="36">
        <v>887.61666666666679</v>
      </c>
      <c r="F321" s="36">
        <v>877.43333333333339</v>
      </c>
      <c r="G321" s="36">
        <v>860.86666666666679</v>
      </c>
      <c r="H321" s="36">
        <v>914.36666666666679</v>
      </c>
      <c r="I321" s="36">
        <v>930.93333333333339</v>
      </c>
      <c r="J321" s="36">
        <v>941.11666666666679</v>
      </c>
      <c r="K321" s="31">
        <v>920.75</v>
      </c>
      <c r="L321" s="31">
        <v>894</v>
      </c>
      <c r="M321" s="31">
        <v>0.16181999999999999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1244.2</v>
      </c>
      <c r="D322" s="36">
        <v>1229.05</v>
      </c>
      <c r="E322" s="36">
        <v>1208.1499999999999</v>
      </c>
      <c r="F322" s="36">
        <v>1172.0999999999999</v>
      </c>
      <c r="G322" s="36">
        <v>1151.1999999999998</v>
      </c>
      <c r="H322" s="36">
        <v>1265.0999999999999</v>
      </c>
      <c r="I322" s="36">
        <v>1286</v>
      </c>
      <c r="J322" s="36">
        <v>1322.05</v>
      </c>
      <c r="K322" s="31">
        <v>1249.95</v>
      </c>
      <c r="L322" s="31">
        <v>1193</v>
      </c>
      <c r="M322" s="31">
        <v>1.57396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1472.45</v>
      </c>
      <c r="D323" s="36">
        <v>1486.1499999999999</v>
      </c>
      <c r="E323" s="36">
        <v>1437.3499999999997</v>
      </c>
      <c r="F323" s="36">
        <v>1402.2499999999998</v>
      </c>
      <c r="G323" s="36">
        <v>1353.4499999999996</v>
      </c>
      <c r="H323" s="36">
        <v>1521.2499999999998</v>
      </c>
      <c r="I323" s="36">
        <v>1570.05</v>
      </c>
      <c r="J323" s="36">
        <v>1605.1499999999999</v>
      </c>
      <c r="K323" s="31">
        <v>1534.95</v>
      </c>
      <c r="L323" s="31">
        <v>1451.05</v>
      </c>
      <c r="M323" s="31">
        <v>8.0828699999999998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53.55</v>
      </c>
      <c r="D324" s="36">
        <v>53.866666666666674</v>
      </c>
      <c r="E324" s="36">
        <v>52.883333333333347</v>
      </c>
      <c r="F324" s="36">
        <v>52.216666666666676</v>
      </c>
      <c r="G324" s="36">
        <v>51.233333333333348</v>
      </c>
      <c r="H324" s="36">
        <v>54.533333333333346</v>
      </c>
      <c r="I324" s="36">
        <v>55.516666666666666</v>
      </c>
      <c r="J324" s="36">
        <v>56.183333333333344</v>
      </c>
      <c r="K324" s="31">
        <v>54.85</v>
      </c>
      <c r="L324" s="31">
        <v>53.2</v>
      </c>
      <c r="M324" s="31">
        <v>33.746040000000001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58.3</v>
      </c>
      <c r="D325" s="36">
        <v>58.583333333333336</v>
      </c>
      <c r="E325" s="36">
        <v>57.916666666666671</v>
      </c>
      <c r="F325" s="36">
        <v>57.533333333333339</v>
      </c>
      <c r="G325" s="36">
        <v>56.866666666666674</v>
      </c>
      <c r="H325" s="36">
        <v>58.966666666666669</v>
      </c>
      <c r="I325" s="36">
        <v>59.63333333333334</v>
      </c>
      <c r="J325" s="36">
        <v>60.016666666666666</v>
      </c>
      <c r="K325" s="31">
        <v>59.25</v>
      </c>
      <c r="L325" s="31">
        <v>58.2</v>
      </c>
      <c r="M325" s="31">
        <v>82.806319999999999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1010.05</v>
      </c>
      <c r="D326" s="36">
        <v>1005.4333333333334</v>
      </c>
      <c r="E326" s="36">
        <v>986.66666666666674</v>
      </c>
      <c r="F326" s="36">
        <v>963.2833333333333</v>
      </c>
      <c r="G326" s="36">
        <v>944.51666666666665</v>
      </c>
      <c r="H326" s="36">
        <v>1028.8166666666668</v>
      </c>
      <c r="I326" s="36">
        <v>1047.5833333333335</v>
      </c>
      <c r="J326" s="36">
        <v>1070.9666666666669</v>
      </c>
      <c r="K326" s="31">
        <v>1024.2</v>
      </c>
      <c r="L326" s="31">
        <v>982.05</v>
      </c>
      <c r="M326" s="31">
        <v>2.8855400000000002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2210.1999999999998</v>
      </c>
      <c r="D327" s="36">
        <v>2205.7333333333331</v>
      </c>
      <c r="E327" s="36">
        <v>2196.4666666666662</v>
      </c>
      <c r="F327" s="36">
        <v>2182.7333333333331</v>
      </c>
      <c r="G327" s="36">
        <v>2173.4666666666662</v>
      </c>
      <c r="H327" s="36">
        <v>2219.4666666666662</v>
      </c>
      <c r="I327" s="36">
        <v>2228.7333333333336</v>
      </c>
      <c r="J327" s="36">
        <v>2242.4666666666662</v>
      </c>
      <c r="K327" s="31">
        <v>2215</v>
      </c>
      <c r="L327" s="31">
        <v>2192</v>
      </c>
      <c r="M327" s="31">
        <v>1.90656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107723.25</v>
      </c>
      <c r="D328" s="36">
        <v>108941.08333333333</v>
      </c>
      <c r="E328" s="36">
        <v>106082.16666666666</v>
      </c>
      <c r="F328" s="36">
        <v>104441.08333333333</v>
      </c>
      <c r="G328" s="36">
        <v>101582.16666666666</v>
      </c>
      <c r="H328" s="36">
        <v>110582.16666666666</v>
      </c>
      <c r="I328" s="36">
        <v>113441.08333333331</v>
      </c>
      <c r="J328" s="36">
        <v>115082.16666666666</v>
      </c>
      <c r="K328" s="31">
        <v>111800</v>
      </c>
      <c r="L328" s="31">
        <v>107300</v>
      </c>
      <c r="M328" s="31">
        <v>0.25427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2487.9</v>
      </c>
      <c r="D329" s="36">
        <v>2495.0499999999997</v>
      </c>
      <c r="E329" s="36">
        <v>2468.8499999999995</v>
      </c>
      <c r="F329" s="36">
        <v>2449.7999999999997</v>
      </c>
      <c r="G329" s="36">
        <v>2423.5999999999995</v>
      </c>
      <c r="H329" s="36">
        <v>2514.0999999999995</v>
      </c>
      <c r="I329" s="36">
        <v>2540.2999999999993</v>
      </c>
      <c r="J329" s="36">
        <v>2559.3499999999995</v>
      </c>
      <c r="K329" s="31">
        <v>2521.25</v>
      </c>
      <c r="L329" s="31">
        <v>2476</v>
      </c>
      <c r="M329" s="31">
        <v>0.75758999999999999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2545.5500000000002</v>
      </c>
      <c r="D330" s="36">
        <v>2522.5166666666669</v>
      </c>
      <c r="E330" s="36">
        <v>2445.0333333333338</v>
      </c>
      <c r="F330" s="36">
        <v>2344.5166666666669</v>
      </c>
      <c r="G330" s="36">
        <v>2267.0333333333338</v>
      </c>
      <c r="H330" s="36">
        <v>2623.0333333333338</v>
      </c>
      <c r="I330" s="36">
        <v>2700.5166666666664</v>
      </c>
      <c r="J330" s="36">
        <v>2801.0333333333338</v>
      </c>
      <c r="K330" s="31">
        <v>2600</v>
      </c>
      <c r="L330" s="31">
        <v>2422</v>
      </c>
      <c r="M330" s="31">
        <v>15.470980000000001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1326.2</v>
      </c>
      <c r="D331" s="36">
        <v>1324.0333333333333</v>
      </c>
      <c r="E331" s="36">
        <v>1317.0666666666666</v>
      </c>
      <c r="F331" s="36">
        <v>1307.9333333333334</v>
      </c>
      <c r="G331" s="36">
        <v>1300.9666666666667</v>
      </c>
      <c r="H331" s="36">
        <v>1333.1666666666665</v>
      </c>
      <c r="I331" s="36">
        <v>1340.1333333333332</v>
      </c>
      <c r="J331" s="36">
        <v>1349.2666666666664</v>
      </c>
      <c r="K331" s="31">
        <v>1331</v>
      </c>
      <c r="L331" s="31">
        <v>1314.9</v>
      </c>
      <c r="M331" s="31">
        <v>2.00014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1034.4000000000001</v>
      </c>
      <c r="D332" s="36">
        <v>1028.8999999999999</v>
      </c>
      <c r="E332" s="36">
        <v>1015.9999999999998</v>
      </c>
      <c r="F332" s="36">
        <v>997.59999999999991</v>
      </c>
      <c r="G332" s="36">
        <v>984.69999999999982</v>
      </c>
      <c r="H332" s="36">
        <v>1047.2999999999997</v>
      </c>
      <c r="I332" s="36">
        <v>1060.1999999999998</v>
      </c>
      <c r="J332" s="36">
        <v>1078.5999999999997</v>
      </c>
      <c r="K332" s="31">
        <v>1041.8</v>
      </c>
      <c r="L332" s="31">
        <v>1010.5</v>
      </c>
      <c r="M332" s="31">
        <v>2.4170500000000001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743.6</v>
      </c>
      <c r="D333" s="36">
        <v>744.33333333333337</v>
      </c>
      <c r="E333" s="36">
        <v>736.26666666666677</v>
      </c>
      <c r="F333" s="36">
        <v>728.93333333333339</v>
      </c>
      <c r="G333" s="36">
        <v>720.86666666666679</v>
      </c>
      <c r="H333" s="36">
        <v>751.66666666666674</v>
      </c>
      <c r="I333" s="36">
        <v>759.73333333333335</v>
      </c>
      <c r="J333" s="36">
        <v>767.06666666666672</v>
      </c>
      <c r="K333" s="31">
        <v>752.4</v>
      </c>
      <c r="L333" s="31">
        <v>737</v>
      </c>
      <c r="M333" s="31">
        <v>5.5450900000000001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93.05</v>
      </c>
      <c r="D334" s="36">
        <v>93.433333333333323</v>
      </c>
      <c r="E334" s="36">
        <v>92.46666666666664</v>
      </c>
      <c r="F334" s="36">
        <v>91.883333333333312</v>
      </c>
      <c r="G334" s="36">
        <v>90.916666666666629</v>
      </c>
      <c r="H334" s="36">
        <v>94.016666666666652</v>
      </c>
      <c r="I334" s="36">
        <v>94.98333333333332</v>
      </c>
      <c r="J334" s="36">
        <v>95.566666666666663</v>
      </c>
      <c r="K334" s="31">
        <v>94.4</v>
      </c>
      <c r="L334" s="31">
        <v>92.85</v>
      </c>
      <c r="M334" s="31">
        <v>35.981839999999998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3538.85</v>
      </c>
      <c r="D335" s="36">
        <v>3531.2833333333333</v>
      </c>
      <c r="E335" s="36">
        <v>3487.5666666666666</v>
      </c>
      <c r="F335" s="36">
        <v>3436.2833333333333</v>
      </c>
      <c r="G335" s="36">
        <v>3392.5666666666666</v>
      </c>
      <c r="H335" s="36">
        <v>3582.5666666666666</v>
      </c>
      <c r="I335" s="36">
        <v>3626.2833333333328</v>
      </c>
      <c r="J335" s="36">
        <v>3677.5666666666666</v>
      </c>
      <c r="K335" s="31">
        <v>3575</v>
      </c>
      <c r="L335" s="31">
        <v>3480</v>
      </c>
      <c r="M335" s="31">
        <v>1.6925600000000001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807.85</v>
      </c>
      <c r="D336" s="36">
        <v>809.63333333333321</v>
      </c>
      <c r="E336" s="36">
        <v>801.26666666666642</v>
      </c>
      <c r="F336" s="36">
        <v>794.68333333333317</v>
      </c>
      <c r="G336" s="36">
        <v>786.31666666666638</v>
      </c>
      <c r="H336" s="36">
        <v>816.21666666666647</v>
      </c>
      <c r="I336" s="36">
        <v>824.58333333333326</v>
      </c>
      <c r="J336" s="36">
        <v>831.16666666666652</v>
      </c>
      <c r="K336" s="31">
        <v>818</v>
      </c>
      <c r="L336" s="31">
        <v>803.05</v>
      </c>
      <c r="M336" s="31">
        <v>0.66137999999999997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</v>
      </c>
      <c r="D337" s="36">
        <v>67.399999999999991</v>
      </c>
      <c r="E337" s="36">
        <v>66.399999999999977</v>
      </c>
      <c r="F337" s="36">
        <v>65.799999999999983</v>
      </c>
      <c r="G337" s="36">
        <v>64.799999999999969</v>
      </c>
      <c r="H337" s="36">
        <v>67.999999999999986</v>
      </c>
      <c r="I337" s="36">
        <v>69.000000000000014</v>
      </c>
      <c r="J337" s="36">
        <v>69.599999999999994</v>
      </c>
      <c r="K337" s="31">
        <v>68.400000000000006</v>
      </c>
      <c r="L337" s="31">
        <v>66.8</v>
      </c>
      <c r="M337" s="31">
        <v>176.75247999999999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148.9</v>
      </c>
      <c r="D338" s="36">
        <v>148.71666666666667</v>
      </c>
      <c r="E338" s="36">
        <v>147.63333333333333</v>
      </c>
      <c r="F338" s="36">
        <v>146.36666666666665</v>
      </c>
      <c r="G338" s="36">
        <v>145.2833333333333</v>
      </c>
      <c r="H338" s="36">
        <v>149.98333333333335</v>
      </c>
      <c r="I338" s="36">
        <v>151.06666666666666</v>
      </c>
      <c r="J338" s="36">
        <v>152.33333333333337</v>
      </c>
      <c r="K338" s="31">
        <v>149.80000000000001</v>
      </c>
      <c r="L338" s="31">
        <v>147.44999999999999</v>
      </c>
      <c r="M338" s="31">
        <v>27.550820000000002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23999.05</v>
      </c>
      <c r="D339" s="36">
        <v>24058.633333333331</v>
      </c>
      <c r="E339" s="36">
        <v>23917.266666666663</v>
      </c>
      <c r="F339" s="36">
        <v>23835.48333333333</v>
      </c>
      <c r="G339" s="36">
        <v>23694.116666666661</v>
      </c>
      <c r="H339" s="36">
        <v>24140.416666666664</v>
      </c>
      <c r="I339" s="36">
        <v>24281.783333333333</v>
      </c>
      <c r="J339" s="36">
        <v>24363.566666666666</v>
      </c>
      <c r="K339" s="31">
        <v>24200</v>
      </c>
      <c r="L339" s="31">
        <v>23976.85</v>
      </c>
      <c r="M339" s="31">
        <v>0.47714000000000001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70.900000000000006</v>
      </c>
      <c r="D340" s="36">
        <v>70.75</v>
      </c>
      <c r="E340" s="36">
        <v>68.099999999999994</v>
      </c>
      <c r="F340" s="36">
        <v>65.3</v>
      </c>
      <c r="G340" s="36">
        <v>62.649999999999991</v>
      </c>
      <c r="H340" s="36">
        <v>73.55</v>
      </c>
      <c r="I340" s="36">
        <v>76.2</v>
      </c>
      <c r="J340" s="36">
        <v>79</v>
      </c>
      <c r="K340" s="31">
        <v>73.400000000000006</v>
      </c>
      <c r="L340" s="31">
        <v>67.95</v>
      </c>
      <c r="M340" s="31">
        <v>114.99276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50.15</v>
      </c>
      <c r="D341" s="36">
        <v>50.366666666666667</v>
      </c>
      <c r="E341" s="36">
        <v>49.683333333333337</v>
      </c>
      <c r="F341" s="36">
        <v>49.216666666666669</v>
      </c>
      <c r="G341" s="36">
        <v>48.533333333333339</v>
      </c>
      <c r="H341" s="36">
        <v>50.833333333333336</v>
      </c>
      <c r="I341" s="36">
        <v>51.516666666666659</v>
      </c>
      <c r="J341" s="36">
        <v>51.983333333333334</v>
      </c>
      <c r="K341" s="31">
        <v>51.05</v>
      </c>
      <c r="L341" s="31">
        <v>49.9</v>
      </c>
      <c r="M341" s="31">
        <v>111.08918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393.5</v>
      </c>
      <c r="D342" s="36">
        <v>390.40000000000003</v>
      </c>
      <c r="E342" s="36">
        <v>384.80000000000007</v>
      </c>
      <c r="F342" s="36">
        <v>376.1</v>
      </c>
      <c r="G342" s="36">
        <v>370.50000000000006</v>
      </c>
      <c r="H342" s="36">
        <v>399.10000000000008</v>
      </c>
      <c r="I342" s="36">
        <v>404.7000000000001</v>
      </c>
      <c r="J342" s="36">
        <v>413.40000000000009</v>
      </c>
      <c r="K342" s="31">
        <v>396</v>
      </c>
      <c r="L342" s="31">
        <v>381.7</v>
      </c>
      <c r="M342" s="31">
        <v>9.7776300000000003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140.5</v>
      </c>
      <c r="D343" s="36">
        <v>141.16666666666666</v>
      </c>
      <c r="E343" s="36">
        <v>138.33333333333331</v>
      </c>
      <c r="F343" s="36">
        <v>136.16666666666666</v>
      </c>
      <c r="G343" s="36">
        <v>133.33333333333331</v>
      </c>
      <c r="H343" s="36">
        <v>143.33333333333331</v>
      </c>
      <c r="I343" s="36">
        <v>146.16666666666663</v>
      </c>
      <c r="J343" s="36">
        <v>148.33333333333331</v>
      </c>
      <c r="K343" s="31">
        <v>144</v>
      </c>
      <c r="L343" s="31">
        <v>139</v>
      </c>
      <c r="M343" s="31">
        <v>24.54889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159.44999999999999</v>
      </c>
      <c r="D344" s="36">
        <v>159.66666666666666</v>
      </c>
      <c r="E344" s="36">
        <v>158.08333333333331</v>
      </c>
      <c r="F344" s="36">
        <v>156.71666666666667</v>
      </c>
      <c r="G344" s="36">
        <v>155.13333333333333</v>
      </c>
      <c r="H344" s="36">
        <v>161.0333333333333</v>
      </c>
      <c r="I344" s="36">
        <v>162.61666666666662</v>
      </c>
      <c r="J344" s="36">
        <v>163.98333333333329</v>
      </c>
      <c r="K344" s="31">
        <v>161.25</v>
      </c>
      <c r="L344" s="31">
        <v>158.30000000000001</v>
      </c>
      <c r="M344" s="31">
        <v>83.557609999999997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40.700000000000003</v>
      </c>
      <c r="D345" s="36">
        <v>40.666666666666671</v>
      </c>
      <c r="E345" s="36">
        <v>40.233333333333341</v>
      </c>
      <c r="F345" s="36">
        <v>39.766666666666673</v>
      </c>
      <c r="G345" s="36">
        <v>39.333333333333343</v>
      </c>
      <c r="H345" s="36">
        <v>41.13333333333334</v>
      </c>
      <c r="I345" s="36">
        <v>41.566666666666677</v>
      </c>
      <c r="J345" s="36">
        <v>42.033333333333339</v>
      </c>
      <c r="K345" s="31">
        <v>41.1</v>
      </c>
      <c r="L345" s="31">
        <v>40.200000000000003</v>
      </c>
      <c r="M345" s="31">
        <v>39.376939999999998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215.35</v>
      </c>
      <c r="D346" s="36">
        <v>214.81666666666669</v>
      </c>
      <c r="E346" s="36">
        <v>211.63333333333338</v>
      </c>
      <c r="F346" s="36">
        <v>207.91666666666669</v>
      </c>
      <c r="G346" s="36">
        <v>204.73333333333338</v>
      </c>
      <c r="H346" s="36">
        <v>218.53333333333339</v>
      </c>
      <c r="I346" s="36">
        <v>221.71666666666673</v>
      </c>
      <c r="J346" s="36">
        <v>225.43333333333339</v>
      </c>
      <c r="K346" s="31">
        <v>218</v>
      </c>
      <c r="L346" s="31">
        <v>211.1</v>
      </c>
      <c r="M346" s="31">
        <v>10.4068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234.35</v>
      </c>
      <c r="D347" s="36">
        <v>234.30000000000004</v>
      </c>
      <c r="E347" s="36">
        <v>233.35000000000008</v>
      </c>
      <c r="F347" s="36">
        <v>232.35000000000005</v>
      </c>
      <c r="G347" s="36">
        <v>231.40000000000009</v>
      </c>
      <c r="H347" s="36">
        <v>235.30000000000007</v>
      </c>
      <c r="I347" s="36">
        <v>236.25000000000006</v>
      </c>
      <c r="J347" s="36">
        <v>237.25000000000006</v>
      </c>
      <c r="K347" s="31">
        <v>235.25</v>
      </c>
      <c r="L347" s="31">
        <v>233.3</v>
      </c>
      <c r="M347" s="31">
        <v>68.251459999999994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342</v>
      </c>
      <c r="D348" s="36">
        <v>339.66666666666669</v>
      </c>
      <c r="E348" s="36">
        <v>336.33333333333337</v>
      </c>
      <c r="F348" s="36">
        <v>330.66666666666669</v>
      </c>
      <c r="G348" s="36">
        <v>327.33333333333337</v>
      </c>
      <c r="H348" s="36">
        <v>345.33333333333337</v>
      </c>
      <c r="I348" s="36">
        <v>348.66666666666674</v>
      </c>
      <c r="J348" s="36">
        <v>354.33333333333337</v>
      </c>
      <c r="K348" s="31">
        <v>343</v>
      </c>
      <c r="L348" s="31">
        <v>334</v>
      </c>
      <c r="M348" s="31">
        <v>13.31898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1231.55</v>
      </c>
      <c r="D349" s="36">
        <v>1227.3</v>
      </c>
      <c r="E349" s="36">
        <v>1214.75</v>
      </c>
      <c r="F349" s="36">
        <v>1197.95</v>
      </c>
      <c r="G349" s="36">
        <v>1185.4000000000001</v>
      </c>
      <c r="H349" s="36">
        <v>1244.0999999999999</v>
      </c>
      <c r="I349" s="36">
        <v>1256.6499999999996</v>
      </c>
      <c r="J349" s="36">
        <v>1273.4499999999998</v>
      </c>
      <c r="K349" s="31">
        <v>1239.8499999999999</v>
      </c>
      <c r="L349" s="31">
        <v>1210.5</v>
      </c>
      <c r="M349" s="31">
        <v>9.3576599999999992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190</v>
      </c>
      <c r="D350" s="36">
        <v>188.81666666666669</v>
      </c>
      <c r="E350" s="36">
        <v>186.98333333333338</v>
      </c>
      <c r="F350" s="36">
        <v>183.9666666666667</v>
      </c>
      <c r="G350" s="36">
        <v>182.13333333333338</v>
      </c>
      <c r="H350" s="36">
        <v>191.83333333333337</v>
      </c>
      <c r="I350" s="36">
        <v>193.66666666666669</v>
      </c>
      <c r="J350" s="36">
        <v>196.68333333333337</v>
      </c>
      <c r="K350" s="31">
        <v>190.65</v>
      </c>
      <c r="L350" s="31">
        <v>185.8</v>
      </c>
      <c r="M350" s="31">
        <v>74.649119999999996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303.39999999999998</v>
      </c>
      <c r="D351" s="36">
        <v>304.23333333333335</v>
      </c>
      <c r="E351" s="36">
        <v>300.16666666666669</v>
      </c>
      <c r="F351" s="36">
        <v>296.93333333333334</v>
      </c>
      <c r="G351" s="36">
        <v>292.86666666666667</v>
      </c>
      <c r="H351" s="36">
        <v>307.4666666666667</v>
      </c>
      <c r="I351" s="36">
        <v>311.5333333333333</v>
      </c>
      <c r="J351" s="36">
        <v>314.76666666666671</v>
      </c>
      <c r="K351" s="31">
        <v>308.3</v>
      </c>
      <c r="L351" s="31">
        <v>301</v>
      </c>
      <c r="M351" s="31">
        <v>17.43608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1176.7</v>
      </c>
      <c r="D352" s="36">
        <v>1183.7166666666667</v>
      </c>
      <c r="E352" s="36">
        <v>1164.9833333333333</v>
      </c>
      <c r="F352" s="36">
        <v>1153.2666666666667</v>
      </c>
      <c r="G352" s="36">
        <v>1134.5333333333333</v>
      </c>
      <c r="H352" s="36">
        <v>1195.4333333333334</v>
      </c>
      <c r="I352" s="36">
        <v>1214.166666666667</v>
      </c>
      <c r="J352" s="36">
        <v>1225.8833333333334</v>
      </c>
      <c r="K352" s="31">
        <v>1202.45</v>
      </c>
      <c r="L352" s="31">
        <v>1172</v>
      </c>
      <c r="M352" s="31">
        <v>3.6985899999999998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904.05</v>
      </c>
      <c r="D353" s="36">
        <v>909.83333333333337</v>
      </c>
      <c r="E353" s="36">
        <v>890.86666666666679</v>
      </c>
      <c r="F353" s="36">
        <v>877.68333333333339</v>
      </c>
      <c r="G353" s="36">
        <v>858.71666666666681</v>
      </c>
      <c r="H353" s="36">
        <v>923.01666666666677</v>
      </c>
      <c r="I353" s="36">
        <v>941.98333333333323</v>
      </c>
      <c r="J353" s="36">
        <v>955.16666666666674</v>
      </c>
      <c r="K353" s="31">
        <v>928.8</v>
      </c>
      <c r="L353" s="31">
        <v>896.65</v>
      </c>
      <c r="M353" s="31">
        <v>28.563279999999999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3933.9</v>
      </c>
      <c r="D354" s="36">
        <v>3947.15</v>
      </c>
      <c r="E354" s="36">
        <v>3906.9500000000003</v>
      </c>
      <c r="F354" s="36">
        <v>3880</v>
      </c>
      <c r="G354" s="36">
        <v>3839.8</v>
      </c>
      <c r="H354" s="36">
        <v>3974.1000000000004</v>
      </c>
      <c r="I354" s="36">
        <v>4014.3</v>
      </c>
      <c r="J354" s="36">
        <v>4041.2500000000005</v>
      </c>
      <c r="K354" s="31">
        <v>3987.35</v>
      </c>
      <c r="L354" s="31">
        <v>3920.2</v>
      </c>
      <c r="M354" s="31">
        <v>0.21661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221.2</v>
      </c>
      <c r="D355" s="36">
        <v>222.66666666666666</v>
      </c>
      <c r="E355" s="36">
        <v>215.43333333333331</v>
      </c>
      <c r="F355" s="36">
        <v>209.66666666666666</v>
      </c>
      <c r="G355" s="36">
        <v>202.43333333333331</v>
      </c>
      <c r="H355" s="36">
        <v>228.43333333333331</v>
      </c>
      <c r="I355" s="36">
        <v>235.66666666666666</v>
      </c>
      <c r="J355" s="36">
        <v>241.43333333333331</v>
      </c>
      <c r="K355" s="31">
        <v>229.9</v>
      </c>
      <c r="L355" s="31">
        <v>216.9</v>
      </c>
      <c r="M355" s="31">
        <v>14.17482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37420</v>
      </c>
      <c r="D356" s="36">
        <v>37526.966666666667</v>
      </c>
      <c r="E356" s="36">
        <v>37213.933333333334</v>
      </c>
      <c r="F356" s="36">
        <v>37007.866666666669</v>
      </c>
      <c r="G356" s="36">
        <v>36694.833333333336</v>
      </c>
      <c r="H356" s="36">
        <v>37733.033333333333</v>
      </c>
      <c r="I356" s="36">
        <v>38046.066666666673</v>
      </c>
      <c r="J356" s="36">
        <v>38252.133333333331</v>
      </c>
      <c r="K356" s="31">
        <v>37840</v>
      </c>
      <c r="L356" s="31">
        <v>37320.9</v>
      </c>
      <c r="M356" s="31">
        <v>9.4729999999999995E-2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1375.05</v>
      </c>
      <c r="D357" s="36">
        <v>1376.3166666666666</v>
      </c>
      <c r="E357" s="36">
        <v>1360.1833333333332</v>
      </c>
      <c r="F357" s="36">
        <v>1345.3166666666666</v>
      </c>
      <c r="G357" s="36">
        <v>1329.1833333333332</v>
      </c>
      <c r="H357" s="36">
        <v>1391.1833333333332</v>
      </c>
      <c r="I357" s="36">
        <v>1407.3166666666664</v>
      </c>
      <c r="J357" s="36">
        <v>1422.1833333333332</v>
      </c>
      <c r="K357" s="31">
        <v>1392.45</v>
      </c>
      <c r="L357" s="31">
        <v>1361.45</v>
      </c>
      <c r="M357" s="31">
        <v>4.4150499999999999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702.05</v>
      </c>
      <c r="D358" s="36">
        <v>702.98333333333323</v>
      </c>
      <c r="E358" s="36">
        <v>692.96666666666647</v>
      </c>
      <c r="F358" s="36">
        <v>683.88333333333321</v>
      </c>
      <c r="G358" s="36">
        <v>673.86666666666645</v>
      </c>
      <c r="H358" s="36">
        <v>712.06666666666649</v>
      </c>
      <c r="I358" s="36">
        <v>722.08333333333314</v>
      </c>
      <c r="J358" s="36">
        <v>731.16666666666652</v>
      </c>
      <c r="K358" s="31">
        <v>713</v>
      </c>
      <c r="L358" s="31">
        <v>693.9</v>
      </c>
      <c r="M358" s="31">
        <v>9.1768999999999998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195.75</v>
      </c>
      <c r="D359" s="36">
        <v>197</v>
      </c>
      <c r="E359" s="36">
        <v>192.9</v>
      </c>
      <c r="F359" s="36">
        <v>190.05</v>
      </c>
      <c r="G359" s="36">
        <v>185.95000000000002</v>
      </c>
      <c r="H359" s="36">
        <v>199.85</v>
      </c>
      <c r="I359" s="36">
        <v>203.95000000000002</v>
      </c>
      <c r="J359" s="36">
        <v>206.79999999999998</v>
      </c>
      <c r="K359" s="31">
        <v>201.1</v>
      </c>
      <c r="L359" s="31">
        <v>194.15</v>
      </c>
      <c r="M359" s="31">
        <v>10.164709999999999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6286.15</v>
      </c>
      <c r="D360" s="36">
        <v>6278.3666666666659</v>
      </c>
      <c r="E360" s="36">
        <v>6238.7333333333318</v>
      </c>
      <c r="F360" s="36">
        <v>6191.3166666666657</v>
      </c>
      <c r="G360" s="36">
        <v>6151.6833333333316</v>
      </c>
      <c r="H360" s="36">
        <v>6325.7833333333319</v>
      </c>
      <c r="I360" s="36">
        <v>6365.4166666666652</v>
      </c>
      <c r="J360" s="36">
        <v>6412.8333333333321</v>
      </c>
      <c r="K360" s="31">
        <v>6318</v>
      </c>
      <c r="L360" s="31">
        <v>6230.95</v>
      </c>
      <c r="M360" s="31">
        <v>4.9268900000000002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196.05</v>
      </c>
      <c r="D361" s="36">
        <v>196.73333333333335</v>
      </c>
      <c r="E361" s="36">
        <v>194.81666666666669</v>
      </c>
      <c r="F361" s="36">
        <v>193.58333333333334</v>
      </c>
      <c r="G361" s="36">
        <v>191.66666666666669</v>
      </c>
      <c r="H361" s="36">
        <v>197.9666666666667</v>
      </c>
      <c r="I361" s="36">
        <v>199.88333333333333</v>
      </c>
      <c r="J361" s="36">
        <v>201.1166666666667</v>
      </c>
      <c r="K361" s="31">
        <v>198.65</v>
      </c>
      <c r="L361" s="31">
        <v>195.5</v>
      </c>
      <c r="M361" s="31">
        <v>118.30222000000001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3886.15</v>
      </c>
      <c r="D362" s="36">
        <v>3897.2833333333333</v>
      </c>
      <c r="E362" s="36">
        <v>3866.7166666666667</v>
      </c>
      <c r="F362" s="36">
        <v>3847.2833333333333</v>
      </c>
      <c r="G362" s="36">
        <v>3816.7166666666667</v>
      </c>
      <c r="H362" s="36">
        <v>3916.7166666666667</v>
      </c>
      <c r="I362" s="36">
        <v>3947.2833333333333</v>
      </c>
      <c r="J362" s="36">
        <v>3966.7166666666667</v>
      </c>
      <c r="K362" s="31">
        <v>3927.85</v>
      </c>
      <c r="L362" s="31">
        <v>3877.85</v>
      </c>
      <c r="M362" s="31">
        <v>4.2180000000000002E-2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2004.6</v>
      </c>
      <c r="D363" s="36">
        <v>1993.7166666666665</v>
      </c>
      <c r="E363" s="36">
        <v>1974.0333333333328</v>
      </c>
      <c r="F363" s="36">
        <v>1943.4666666666665</v>
      </c>
      <c r="G363" s="36">
        <v>1923.7833333333328</v>
      </c>
      <c r="H363" s="36">
        <v>2024.2833333333328</v>
      </c>
      <c r="I363" s="36">
        <v>2043.9666666666667</v>
      </c>
      <c r="J363" s="36">
        <v>2074.5333333333328</v>
      </c>
      <c r="K363" s="31">
        <v>2013.4</v>
      </c>
      <c r="L363" s="31">
        <v>1963.15</v>
      </c>
      <c r="M363" s="31">
        <v>2.3215499999999998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3489.2</v>
      </c>
      <c r="D364" s="36">
        <v>3470.9333333333329</v>
      </c>
      <c r="E364" s="36">
        <v>3438.1166666666659</v>
      </c>
      <c r="F364" s="36">
        <v>3387.0333333333328</v>
      </c>
      <c r="G364" s="36">
        <v>3354.2166666666658</v>
      </c>
      <c r="H364" s="36">
        <v>3522.016666666666</v>
      </c>
      <c r="I364" s="36">
        <v>3554.8333333333326</v>
      </c>
      <c r="J364" s="36">
        <v>3605.9166666666661</v>
      </c>
      <c r="K364" s="31">
        <v>3503.75</v>
      </c>
      <c r="L364" s="31">
        <v>3419.85</v>
      </c>
      <c r="M364" s="31">
        <v>1.68171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2455.5</v>
      </c>
      <c r="D365" s="36">
        <v>2442.9500000000003</v>
      </c>
      <c r="E365" s="36">
        <v>2426.9000000000005</v>
      </c>
      <c r="F365" s="36">
        <v>2398.3000000000002</v>
      </c>
      <c r="G365" s="36">
        <v>2382.2500000000005</v>
      </c>
      <c r="H365" s="36">
        <v>2471.5500000000006</v>
      </c>
      <c r="I365" s="36">
        <v>2487.6000000000008</v>
      </c>
      <c r="J365" s="36">
        <v>2516.2000000000007</v>
      </c>
      <c r="K365" s="31">
        <v>2459</v>
      </c>
      <c r="L365" s="31">
        <v>2414.35</v>
      </c>
      <c r="M365" s="31">
        <v>1.5996300000000001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985.55</v>
      </c>
      <c r="D366" s="36">
        <v>987.33333333333337</v>
      </c>
      <c r="E366" s="36">
        <v>979.66666666666674</v>
      </c>
      <c r="F366" s="36">
        <v>973.78333333333342</v>
      </c>
      <c r="G366" s="36">
        <v>966.11666666666679</v>
      </c>
      <c r="H366" s="36">
        <v>993.2166666666667</v>
      </c>
      <c r="I366" s="36">
        <v>1000.8833333333334</v>
      </c>
      <c r="J366" s="36">
        <v>1006.7666666666667</v>
      </c>
      <c r="K366" s="31">
        <v>995</v>
      </c>
      <c r="L366" s="31">
        <v>981.45</v>
      </c>
      <c r="M366" s="31">
        <v>3.7501199999999999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104.65</v>
      </c>
      <c r="D367" s="36">
        <v>105.65000000000002</v>
      </c>
      <c r="E367" s="36">
        <v>103.10000000000004</v>
      </c>
      <c r="F367" s="36">
        <v>101.55000000000001</v>
      </c>
      <c r="G367" s="36">
        <v>99.000000000000028</v>
      </c>
      <c r="H367" s="36">
        <v>107.20000000000005</v>
      </c>
      <c r="I367" s="36">
        <v>109.75000000000003</v>
      </c>
      <c r="J367" s="36">
        <v>111.30000000000005</v>
      </c>
      <c r="K367" s="31">
        <v>108.2</v>
      </c>
      <c r="L367" s="31">
        <v>104.1</v>
      </c>
      <c r="M367" s="31">
        <v>65.582319999999996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730.25</v>
      </c>
      <c r="D368" s="36">
        <v>734.51666666666677</v>
      </c>
      <c r="E368" s="36">
        <v>721.03333333333353</v>
      </c>
      <c r="F368" s="36">
        <v>711.81666666666672</v>
      </c>
      <c r="G368" s="36">
        <v>698.33333333333348</v>
      </c>
      <c r="H368" s="36">
        <v>743.73333333333358</v>
      </c>
      <c r="I368" s="36">
        <v>757.21666666666692</v>
      </c>
      <c r="J368" s="36">
        <v>766.43333333333362</v>
      </c>
      <c r="K368" s="31">
        <v>748</v>
      </c>
      <c r="L368" s="31">
        <v>725.3</v>
      </c>
      <c r="M368" s="31">
        <v>2.5219200000000002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338.8</v>
      </c>
      <c r="D369" s="36">
        <v>337.63333333333333</v>
      </c>
      <c r="E369" s="36">
        <v>331.31666666666666</v>
      </c>
      <c r="F369" s="36">
        <v>323.83333333333331</v>
      </c>
      <c r="G369" s="36">
        <v>317.51666666666665</v>
      </c>
      <c r="H369" s="36">
        <v>345.11666666666667</v>
      </c>
      <c r="I369" s="36">
        <v>351.43333333333328</v>
      </c>
      <c r="J369" s="36">
        <v>358.91666666666669</v>
      </c>
      <c r="K369" s="31">
        <v>343.95</v>
      </c>
      <c r="L369" s="31">
        <v>330.15</v>
      </c>
      <c r="M369" s="31">
        <v>7.2315300000000002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1462.45</v>
      </c>
      <c r="D370" s="36">
        <v>1460.5333333333335</v>
      </c>
      <c r="E370" s="36">
        <v>1446.0666666666671</v>
      </c>
      <c r="F370" s="36">
        <v>1429.6833333333336</v>
      </c>
      <c r="G370" s="36">
        <v>1415.2166666666672</v>
      </c>
      <c r="H370" s="36">
        <v>1476.916666666667</v>
      </c>
      <c r="I370" s="36">
        <v>1491.3833333333337</v>
      </c>
      <c r="J370" s="36">
        <v>1507.7666666666669</v>
      </c>
      <c r="K370" s="31">
        <v>1475</v>
      </c>
      <c r="L370" s="31">
        <v>1444.15</v>
      </c>
      <c r="M370" s="31">
        <v>1.2597700000000001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5036.55</v>
      </c>
      <c r="D371" s="36">
        <v>5051.4666666666672</v>
      </c>
      <c r="E371" s="36">
        <v>5004.1333333333341</v>
      </c>
      <c r="F371" s="36">
        <v>4971.7166666666672</v>
      </c>
      <c r="G371" s="36">
        <v>4924.3833333333341</v>
      </c>
      <c r="H371" s="36">
        <v>5083.8833333333341</v>
      </c>
      <c r="I371" s="36">
        <v>5131.2166666666662</v>
      </c>
      <c r="J371" s="36">
        <v>5163.6333333333341</v>
      </c>
      <c r="K371" s="31">
        <v>5098.8</v>
      </c>
      <c r="L371" s="31">
        <v>5019.05</v>
      </c>
      <c r="M371" s="31">
        <v>3.1814499999999999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1041.5</v>
      </c>
      <c r="D372" s="36">
        <v>1036.8333333333333</v>
      </c>
      <c r="E372" s="36">
        <v>1018.6666666666665</v>
      </c>
      <c r="F372" s="36">
        <v>995.83333333333326</v>
      </c>
      <c r="G372" s="36">
        <v>977.66666666666652</v>
      </c>
      <c r="H372" s="36">
        <v>1059.6666666666665</v>
      </c>
      <c r="I372" s="36">
        <v>1077.833333333333</v>
      </c>
      <c r="J372" s="36">
        <v>1100.6666666666665</v>
      </c>
      <c r="K372" s="31">
        <v>1055</v>
      </c>
      <c r="L372" s="31">
        <v>1014</v>
      </c>
      <c r="M372" s="31">
        <v>1.2299500000000001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347.7</v>
      </c>
      <c r="D373" s="36">
        <v>346.13333333333327</v>
      </c>
      <c r="E373" s="36">
        <v>337.86666666666656</v>
      </c>
      <c r="F373" s="36">
        <v>328.0333333333333</v>
      </c>
      <c r="G373" s="36">
        <v>319.76666666666659</v>
      </c>
      <c r="H373" s="36">
        <v>355.96666666666653</v>
      </c>
      <c r="I373" s="36">
        <v>364.23333333333329</v>
      </c>
      <c r="J373" s="36">
        <v>374.06666666666649</v>
      </c>
      <c r="K373" s="31">
        <v>354.4</v>
      </c>
      <c r="L373" s="31">
        <v>336.3</v>
      </c>
      <c r="M373" s="31">
        <v>52.511310000000002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261.7</v>
      </c>
      <c r="D374" s="36">
        <v>260.43333333333334</v>
      </c>
      <c r="E374" s="36">
        <v>258.01666666666665</v>
      </c>
      <c r="F374" s="36">
        <v>254.33333333333331</v>
      </c>
      <c r="G374" s="36">
        <v>251.91666666666663</v>
      </c>
      <c r="H374" s="36">
        <v>264.11666666666667</v>
      </c>
      <c r="I374" s="36">
        <v>266.5333333333333</v>
      </c>
      <c r="J374" s="36">
        <v>270.2166666666667</v>
      </c>
      <c r="K374" s="31">
        <v>262.85000000000002</v>
      </c>
      <c r="L374" s="31">
        <v>256.75</v>
      </c>
      <c r="M374" s="31">
        <v>130.74986000000001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204.4</v>
      </c>
      <c r="D375" s="36">
        <v>204.66666666666666</v>
      </c>
      <c r="E375" s="36">
        <v>202.83333333333331</v>
      </c>
      <c r="F375" s="36">
        <v>201.26666666666665</v>
      </c>
      <c r="G375" s="36">
        <v>199.43333333333331</v>
      </c>
      <c r="H375" s="36">
        <v>206.23333333333332</v>
      </c>
      <c r="I375" s="36">
        <v>208.06666666666663</v>
      </c>
      <c r="J375" s="36">
        <v>209.63333333333333</v>
      </c>
      <c r="K375" s="31">
        <v>206.5</v>
      </c>
      <c r="L375" s="31">
        <v>203.1</v>
      </c>
      <c r="M375" s="31">
        <v>86.840149999999994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547.35</v>
      </c>
      <c r="D376" s="36">
        <v>545.98333333333323</v>
      </c>
      <c r="E376" s="36">
        <v>538.96666666666647</v>
      </c>
      <c r="F376" s="36">
        <v>530.58333333333326</v>
      </c>
      <c r="G376" s="36">
        <v>523.56666666666649</v>
      </c>
      <c r="H376" s="36">
        <v>554.36666666666645</v>
      </c>
      <c r="I376" s="36">
        <v>561.3833333333331</v>
      </c>
      <c r="J376" s="36">
        <v>569.76666666666642</v>
      </c>
      <c r="K376" s="31">
        <v>553</v>
      </c>
      <c r="L376" s="31">
        <v>537.6</v>
      </c>
      <c r="M376" s="31">
        <v>8.1298499999999994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780.15</v>
      </c>
      <c r="D377" s="36">
        <v>772.4</v>
      </c>
      <c r="E377" s="36">
        <v>757.8</v>
      </c>
      <c r="F377" s="36">
        <v>735.44999999999993</v>
      </c>
      <c r="G377" s="36">
        <v>720.84999999999991</v>
      </c>
      <c r="H377" s="36">
        <v>794.75</v>
      </c>
      <c r="I377" s="36">
        <v>809.35000000000014</v>
      </c>
      <c r="J377" s="36">
        <v>831.7</v>
      </c>
      <c r="K377" s="31">
        <v>787</v>
      </c>
      <c r="L377" s="31">
        <v>750.05</v>
      </c>
      <c r="M377" s="31">
        <v>20.678139999999999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624.6</v>
      </c>
      <c r="D378" s="36">
        <v>626.13333333333333</v>
      </c>
      <c r="E378" s="36">
        <v>620.11666666666667</v>
      </c>
      <c r="F378" s="36">
        <v>615.63333333333333</v>
      </c>
      <c r="G378" s="36">
        <v>609.61666666666667</v>
      </c>
      <c r="H378" s="36">
        <v>630.61666666666667</v>
      </c>
      <c r="I378" s="36">
        <v>636.63333333333333</v>
      </c>
      <c r="J378" s="36">
        <v>641.11666666666667</v>
      </c>
      <c r="K378" s="31">
        <v>632.15</v>
      </c>
      <c r="L378" s="31">
        <v>621.65</v>
      </c>
      <c r="M378" s="31">
        <v>0.73936000000000002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145.6</v>
      </c>
      <c r="D379" s="36">
        <v>143.68333333333331</v>
      </c>
      <c r="E379" s="36">
        <v>139.91666666666663</v>
      </c>
      <c r="F379" s="36">
        <v>134.23333333333332</v>
      </c>
      <c r="G379" s="36">
        <v>130.46666666666664</v>
      </c>
      <c r="H379" s="36">
        <v>149.36666666666662</v>
      </c>
      <c r="I379" s="36">
        <v>153.13333333333333</v>
      </c>
      <c r="J379" s="36">
        <v>158.81666666666661</v>
      </c>
      <c r="K379" s="31">
        <v>147.44999999999999</v>
      </c>
      <c r="L379" s="31">
        <v>138</v>
      </c>
      <c r="M379" s="31">
        <v>44.769480000000001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17538.099999999999</v>
      </c>
      <c r="D380" s="36">
        <v>17581.366666666665</v>
      </c>
      <c r="E380" s="36">
        <v>17292.73333333333</v>
      </c>
      <c r="F380" s="36">
        <v>17047.366666666665</v>
      </c>
      <c r="G380" s="36">
        <v>16758.73333333333</v>
      </c>
      <c r="H380" s="36">
        <v>17826.73333333333</v>
      </c>
      <c r="I380" s="36">
        <v>18115.366666666669</v>
      </c>
      <c r="J380" s="36">
        <v>18360.73333333333</v>
      </c>
      <c r="K380" s="31">
        <v>17870</v>
      </c>
      <c r="L380" s="31">
        <v>17336</v>
      </c>
      <c r="M380" s="31">
        <v>4.3529999999999999E-2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74.75</v>
      </c>
      <c r="D381" s="36">
        <v>74.88333333333334</v>
      </c>
      <c r="E381" s="36">
        <v>74.366666666666674</v>
      </c>
      <c r="F381" s="36">
        <v>73.983333333333334</v>
      </c>
      <c r="G381" s="36">
        <v>73.466666666666669</v>
      </c>
      <c r="H381" s="36">
        <v>75.26666666666668</v>
      </c>
      <c r="I381" s="36">
        <v>75.78333333333336</v>
      </c>
      <c r="J381" s="36">
        <v>76.166666666666686</v>
      </c>
      <c r="K381" s="31">
        <v>75.400000000000006</v>
      </c>
      <c r="L381" s="31">
        <v>74.5</v>
      </c>
      <c r="M381" s="31">
        <v>339.99203999999997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1611.15</v>
      </c>
      <c r="D382" s="36">
        <v>1613.6166666666668</v>
      </c>
      <c r="E382" s="36">
        <v>1603.8833333333337</v>
      </c>
      <c r="F382" s="36">
        <v>1596.6166666666668</v>
      </c>
      <c r="G382" s="36">
        <v>1586.8833333333337</v>
      </c>
      <c r="H382" s="36">
        <v>1620.8833333333337</v>
      </c>
      <c r="I382" s="36">
        <v>1630.6166666666668</v>
      </c>
      <c r="J382" s="36">
        <v>1637.8833333333337</v>
      </c>
      <c r="K382" s="31">
        <v>1623.35</v>
      </c>
      <c r="L382" s="31">
        <v>1606.35</v>
      </c>
      <c r="M382" s="31">
        <v>1.44615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422.3</v>
      </c>
      <c r="D383" s="36">
        <v>424.5</v>
      </c>
      <c r="E383" s="36">
        <v>417.8</v>
      </c>
      <c r="F383" s="36">
        <v>413.3</v>
      </c>
      <c r="G383" s="36">
        <v>406.6</v>
      </c>
      <c r="H383" s="36">
        <v>429</v>
      </c>
      <c r="I383" s="36">
        <v>435.70000000000005</v>
      </c>
      <c r="J383" s="36">
        <v>440.2</v>
      </c>
      <c r="K383" s="31">
        <v>431.2</v>
      </c>
      <c r="L383" s="31">
        <v>420</v>
      </c>
      <c r="M383" s="31">
        <v>1.5936600000000001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1320.2</v>
      </c>
      <c r="D384" s="36">
        <v>1318.75</v>
      </c>
      <c r="E384" s="36">
        <v>1293.5</v>
      </c>
      <c r="F384" s="36">
        <v>1266.8</v>
      </c>
      <c r="G384" s="36">
        <v>1241.55</v>
      </c>
      <c r="H384" s="36">
        <v>1345.45</v>
      </c>
      <c r="I384" s="36">
        <v>1370.7</v>
      </c>
      <c r="J384" s="36">
        <v>1397.4</v>
      </c>
      <c r="K384" s="31">
        <v>1344</v>
      </c>
      <c r="L384" s="31">
        <v>1292.05</v>
      </c>
      <c r="M384" s="31">
        <v>11.486190000000001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154</v>
      </c>
      <c r="D385" s="36">
        <v>154.36666666666667</v>
      </c>
      <c r="E385" s="36">
        <v>153.03333333333336</v>
      </c>
      <c r="F385" s="36">
        <v>152.06666666666669</v>
      </c>
      <c r="G385" s="36">
        <v>150.73333333333338</v>
      </c>
      <c r="H385" s="36">
        <v>155.33333333333334</v>
      </c>
      <c r="I385" s="36">
        <v>156.66666666666666</v>
      </c>
      <c r="J385" s="36">
        <v>157.63333333333333</v>
      </c>
      <c r="K385" s="31">
        <v>155.69999999999999</v>
      </c>
      <c r="L385" s="31">
        <v>153.4</v>
      </c>
      <c r="M385" s="31">
        <v>81.107900000000001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155.15</v>
      </c>
      <c r="D386" s="36">
        <v>154.93333333333331</v>
      </c>
      <c r="E386" s="36">
        <v>153.86666666666662</v>
      </c>
      <c r="F386" s="36">
        <v>152.58333333333331</v>
      </c>
      <c r="G386" s="36">
        <v>151.51666666666662</v>
      </c>
      <c r="H386" s="36">
        <v>156.21666666666661</v>
      </c>
      <c r="I386" s="36">
        <v>157.28333333333327</v>
      </c>
      <c r="J386" s="36">
        <v>158.56666666666661</v>
      </c>
      <c r="K386" s="31">
        <v>156</v>
      </c>
      <c r="L386" s="31">
        <v>153.65</v>
      </c>
      <c r="M386" s="31">
        <v>7.2519299999999998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1037.55</v>
      </c>
      <c r="D387" s="36">
        <v>1043.6666666666667</v>
      </c>
      <c r="E387" s="36">
        <v>1023.9333333333334</v>
      </c>
      <c r="F387" s="36">
        <v>1010.3166666666666</v>
      </c>
      <c r="G387" s="36">
        <v>990.58333333333326</v>
      </c>
      <c r="H387" s="36">
        <v>1057.2833333333335</v>
      </c>
      <c r="I387" s="36">
        <v>1077.0166666666667</v>
      </c>
      <c r="J387" s="36">
        <v>1090.6333333333337</v>
      </c>
      <c r="K387" s="31">
        <v>1063.4000000000001</v>
      </c>
      <c r="L387" s="31">
        <v>1030.05</v>
      </c>
      <c r="M387" s="31">
        <v>1.8395300000000001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437.75</v>
      </c>
      <c r="D388" s="36">
        <v>439.13333333333338</v>
      </c>
      <c r="E388" s="36">
        <v>435.61666666666679</v>
      </c>
      <c r="F388" s="36">
        <v>433.48333333333341</v>
      </c>
      <c r="G388" s="36">
        <v>429.96666666666681</v>
      </c>
      <c r="H388" s="36">
        <v>441.26666666666677</v>
      </c>
      <c r="I388" s="36">
        <v>444.7833333333333</v>
      </c>
      <c r="J388" s="36">
        <v>446.91666666666674</v>
      </c>
      <c r="K388" s="31">
        <v>442.65</v>
      </c>
      <c r="L388" s="31">
        <v>437</v>
      </c>
      <c r="M388" s="31">
        <v>3.4851700000000001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221.2</v>
      </c>
      <c r="D389" s="36">
        <v>221.65</v>
      </c>
      <c r="E389" s="36">
        <v>218.5</v>
      </c>
      <c r="F389" s="36">
        <v>215.79999999999998</v>
      </c>
      <c r="G389" s="36">
        <v>212.64999999999998</v>
      </c>
      <c r="H389" s="36">
        <v>224.35000000000002</v>
      </c>
      <c r="I389" s="36">
        <v>227.50000000000006</v>
      </c>
      <c r="J389" s="36">
        <v>230.20000000000005</v>
      </c>
      <c r="K389" s="31">
        <v>224.8</v>
      </c>
      <c r="L389" s="31">
        <v>218.95</v>
      </c>
      <c r="M389" s="31">
        <v>5.6400100000000002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128.25</v>
      </c>
      <c r="D390" s="36">
        <v>128.79999999999998</v>
      </c>
      <c r="E390" s="36">
        <v>126.94999999999996</v>
      </c>
      <c r="F390" s="36">
        <v>125.64999999999998</v>
      </c>
      <c r="G390" s="36">
        <v>123.79999999999995</v>
      </c>
      <c r="H390" s="36">
        <v>130.09999999999997</v>
      </c>
      <c r="I390" s="36">
        <v>131.94999999999999</v>
      </c>
      <c r="J390" s="36">
        <v>133.24999999999997</v>
      </c>
      <c r="K390" s="31">
        <v>130.65</v>
      </c>
      <c r="L390" s="31">
        <v>127.5</v>
      </c>
      <c r="M390" s="31">
        <v>35.201810000000002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2958.6</v>
      </c>
      <c r="D391" s="36">
        <v>2943.2666666666664</v>
      </c>
      <c r="E391" s="36">
        <v>2901.5333333333328</v>
      </c>
      <c r="F391" s="36">
        <v>2844.4666666666662</v>
      </c>
      <c r="G391" s="36">
        <v>2802.7333333333327</v>
      </c>
      <c r="H391" s="36">
        <v>3000.333333333333</v>
      </c>
      <c r="I391" s="36">
        <v>3042.0666666666666</v>
      </c>
      <c r="J391" s="36">
        <v>3099.1333333333332</v>
      </c>
      <c r="K391" s="31">
        <v>2985</v>
      </c>
      <c r="L391" s="31">
        <v>2886.2</v>
      </c>
      <c r="M391" s="31">
        <v>2.4340700000000002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56.75</v>
      </c>
      <c r="D392" s="36">
        <v>56.683333333333337</v>
      </c>
      <c r="E392" s="36">
        <v>55.966666666666676</v>
      </c>
      <c r="F392" s="36">
        <v>55.183333333333337</v>
      </c>
      <c r="G392" s="36">
        <v>54.466666666666676</v>
      </c>
      <c r="H392" s="36">
        <v>57.466666666666676</v>
      </c>
      <c r="I392" s="36">
        <v>58.183333333333344</v>
      </c>
      <c r="J392" s="36">
        <v>58.966666666666676</v>
      </c>
      <c r="K392" s="31">
        <v>57.4</v>
      </c>
      <c r="L392" s="31">
        <v>55.9</v>
      </c>
      <c r="M392" s="31">
        <v>28.047789999999999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1872.45</v>
      </c>
      <c r="D393" s="36">
        <v>1864.8</v>
      </c>
      <c r="E393" s="36">
        <v>1825.6499999999999</v>
      </c>
      <c r="F393" s="36">
        <v>1778.85</v>
      </c>
      <c r="G393" s="36">
        <v>1739.6999999999998</v>
      </c>
      <c r="H393" s="36">
        <v>1911.6</v>
      </c>
      <c r="I393" s="36">
        <v>1950.75</v>
      </c>
      <c r="J393" s="36">
        <v>1997.55</v>
      </c>
      <c r="K393" s="31">
        <v>1903.95</v>
      </c>
      <c r="L393" s="31">
        <v>1818</v>
      </c>
      <c r="M393" s="31">
        <v>7.5866499999999997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228.75</v>
      </c>
      <c r="D394" s="36">
        <v>228.65</v>
      </c>
      <c r="E394" s="36">
        <v>224</v>
      </c>
      <c r="F394" s="36">
        <v>219.25</v>
      </c>
      <c r="G394" s="36">
        <v>214.6</v>
      </c>
      <c r="H394" s="36">
        <v>233.4</v>
      </c>
      <c r="I394" s="36">
        <v>238.05000000000004</v>
      </c>
      <c r="J394" s="36">
        <v>242.8</v>
      </c>
      <c r="K394" s="31">
        <v>233.3</v>
      </c>
      <c r="L394" s="31">
        <v>223.9</v>
      </c>
      <c r="M394" s="31">
        <v>163.95386999999999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303.85000000000002</v>
      </c>
      <c r="D395" s="36">
        <v>303.31666666666666</v>
      </c>
      <c r="E395" s="36">
        <v>300.23333333333335</v>
      </c>
      <c r="F395" s="36">
        <v>296.61666666666667</v>
      </c>
      <c r="G395" s="36">
        <v>293.53333333333336</v>
      </c>
      <c r="H395" s="36">
        <v>306.93333333333334</v>
      </c>
      <c r="I395" s="36">
        <v>310.01666666666671</v>
      </c>
      <c r="J395" s="36">
        <v>313.63333333333333</v>
      </c>
      <c r="K395" s="31">
        <v>306.39999999999998</v>
      </c>
      <c r="L395" s="31">
        <v>299.7</v>
      </c>
      <c r="M395" s="31">
        <v>146.19611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144.05000000000001</v>
      </c>
      <c r="D396" s="36">
        <v>144.48333333333332</v>
      </c>
      <c r="E396" s="36">
        <v>143.11666666666665</v>
      </c>
      <c r="F396" s="36">
        <v>142.18333333333334</v>
      </c>
      <c r="G396" s="36">
        <v>140.81666666666666</v>
      </c>
      <c r="H396" s="36">
        <v>145.41666666666663</v>
      </c>
      <c r="I396" s="36">
        <v>146.7833333333333</v>
      </c>
      <c r="J396" s="36">
        <v>147.71666666666661</v>
      </c>
      <c r="K396" s="31">
        <v>145.85</v>
      </c>
      <c r="L396" s="31">
        <v>143.55000000000001</v>
      </c>
      <c r="M396" s="31">
        <v>6.9647600000000001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907.4</v>
      </c>
      <c r="D397" s="36">
        <v>909.44999999999993</v>
      </c>
      <c r="E397" s="36">
        <v>901.94999999999982</v>
      </c>
      <c r="F397" s="36">
        <v>896.49999999999989</v>
      </c>
      <c r="G397" s="36">
        <v>888.99999999999977</v>
      </c>
      <c r="H397" s="36">
        <v>914.89999999999986</v>
      </c>
      <c r="I397" s="36">
        <v>922.40000000000009</v>
      </c>
      <c r="J397" s="36">
        <v>927.84999999999991</v>
      </c>
      <c r="K397" s="31">
        <v>916.95</v>
      </c>
      <c r="L397" s="31">
        <v>904</v>
      </c>
      <c r="M397" s="31">
        <v>0.55574999999999997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2319.6999999999998</v>
      </c>
      <c r="D398" s="36">
        <v>2323.4666666666667</v>
      </c>
      <c r="E398" s="36">
        <v>2311.9833333333336</v>
      </c>
      <c r="F398" s="36">
        <v>2304.2666666666669</v>
      </c>
      <c r="G398" s="36">
        <v>2292.7833333333338</v>
      </c>
      <c r="H398" s="36">
        <v>2331.1833333333334</v>
      </c>
      <c r="I398" s="36">
        <v>2342.6666666666661</v>
      </c>
      <c r="J398" s="36">
        <v>2350.3833333333332</v>
      </c>
      <c r="K398" s="31">
        <v>2334.9499999999998</v>
      </c>
      <c r="L398" s="31">
        <v>2315.75</v>
      </c>
      <c r="M398" s="31">
        <v>44.250779999999999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113.1</v>
      </c>
      <c r="D399" s="36">
        <v>113.13333333333333</v>
      </c>
      <c r="E399" s="36">
        <v>112.26666666666665</v>
      </c>
      <c r="F399" s="36">
        <v>111.43333333333332</v>
      </c>
      <c r="G399" s="36">
        <v>110.56666666666665</v>
      </c>
      <c r="H399" s="36">
        <v>113.96666666666665</v>
      </c>
      <c r="I399" s="36">
        <v>114.83333333333333</v>
      </c>
      <c r="J399" s="36">
        <v>115.66666666666666</v>
      </c>
      <c r="K399" s="31">
        <v>114</v>
      </c>
      <c r="L399" s="31">
        <v>112.3</v>
      </c>
      <c r="M399" s="31">
        <v>5.4450200000000004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705.65</v>
      </c>
      <c r="D400" s="36">
        <v>700.48333333333323</v>
      </c>
      <c r="E400" s="36">
        <v>691.01666666666642</v>
      </c>
      <c r="F400" s="36">
        <v>676.38333333333321</v>
      </c>
      <c r="G400" s="36">
        <v>666.9166666666664</v>
      </c>
      <c r="H400" s="36">
        <v>715.11666666666645</v>
      </c>
      <c r="I400" s="36">
        <v>724.58333333333337</v>
      </c>
      <c r="J400" s="36">
        <v>739.21666666666647</v>
      </c>
      <c r="K400" s="31">
        <v>709.95</v>
      </c>
      <c r="L400" s="31">
        <v>685.85</v>
      </c>
      <c r="M400" s="31">
        <v>1.3067200000000001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438.9</v>
      </c>
      <c r="D401" s="36">
        <v>441.96666666666664</v>
      </c>
      <c r="E401" s="36">
        <v>434.48333333333329</v>
      </c>
      <c r="F401" s="36">
        <v>430.06666666666666</v>
      </c>
      <c r="G401" s="36">
        <v>422.58333333333331</v>
      </c>
      <c r="H401" s="36">
        <v>446.38333333333327</v>
      </c>
      <c r="I401" s="36">
        <v>453.86666666666662</v>
      </c>
      <c r="J401" s="36">
        <v>458.28333333333325</v>
      </c>
      <c r="K401" s="31">
        <v>449.45</v>
      </c>
      <c r="L401" s="31">
        <v>437.55</v>
      </c>
      <c r="M401" s="31">
        <v>6.0206200000000001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714.65</v>
      </c>
      <c r="D402" s="36">
        <v>717.66666666666663</v>
      </c>
      <c r="E402" s="36">
        <v>705.48333333333323</v>
      </c>
      <c r="F402" s="36">
        <v>696.31666666666661</v>
      </c>
      <c r="G402" s="36">
        <v>684.13333333333321</v>
      </c>
      <c r="H402" s="36">
        <v>726.83333333333326</v>
      </c>
      <c r="I402" s="36">
        <v>739.01666666666665</v>
      </c>
      <c r="J402" s="36">
        <v>748.18333333333328</v>
      </c>
      <c r="K402" s="31">
        <v>729.85</v>
      </c>
      <c r="L402" s="31">
        <v>708.5</v>
      </c>
      <c r="M402" s="31">
        <v>0.6825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1556.65</v>
      </c>
      <c r="D403" s="36">
        <v>1561.2</v>
      </c>
      <c r="E403" s="36">
        <v>1549.45</v>
      </c>
      <c r="F403" s="36">
        <v>1542.25</v>
      </c>
      <c r="G403" s="36">
        <v>1530.5</v>
      </c>
      <c r="H403" s="36">
        <v>1568.4</v>
      </c>
      <c r="I403" s="36">
        <v>1580.15</v>
      </c>
      <c r="J403" s="36">
        <v>1587.3500000000001</v>
      </c>
      <c r="K403" s="31">
        <v>1572.95</v>
      </c>
      <c r="L403" s="31">
        <v>1554</v>
      </c>
      <c r="M403" s="31">
        <v>0.37006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90.6</v>
      </c>
      <c r="D404" s="36">
        <v>91.3</v>
      </c>
      <c r="E404" s="36">
        <v>89.6</v>
      </c>
      <c r="F404" s="36">
        <v>88.6</v>
      </c>
      <c r="G404" s="36">
        <v>86.899999999999991</v>
      </c>
      <c r="H404" s="36">
        <v>92.3</v>
      </c>
      <c r="I404" s="36">
        <v>94.000000000000014</v>
      </c>
      <c r="J404" s="36">
        <v>95</v>
      </c>
      <c r="K404" s="31">
        <v>93</v>
      </c>
      <c r="L404" s="31">
        <v>90.3</v>
      </c>
      <c r="M404" s="31">
        <v>70.314130000000006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7625.85</v>
      </c>
      <c r="D405" s="36">
        <v>7606.8</v>
      </c>
      <c r="E405" s="36">
        <v>7573.6</v>
      </c>
      <c r="F405" s="36">
        <v>7521.35</v>
      </c>
      <c r="G405" s="36">
        <v>7488.1500000000005</v>
      </c>
      <c r="H405" s="36">
        <v>7659.05</v>
      </c>
      <c r="I405" s="36">
        <v>7692.2499999999991</v>
      </c>
      <c r="J405" s="36">
        <v>7744.5</v>
      </c>
      <c r="K405" s="31">
        <v>7640</v>
      </c>
      <c r="L405" s="31">
        <v>7554.55</v>
      </c>
      <c r="M405" s="31">
        <v>0.19447999999999999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1307.1500000000001</v>
      </c>
      <c r="D406" s="36">
        <v>1311.0666666666668</v>
      </c>
      <c r="E406" s="36">
        <v>1293.1833333333336</v>
      </c>
      <c r="F406" s="36">
        <v>1279.2166666666667</v>
      </c>
      <c r="G406" s="36">
        <v>1261.3333333333335</v>
      </c>
      <c r="H406" s="36">
        <v>1325.0333333333338</v>
      </c>
      <c r="I406" s="36">
        <v>1342.916666666667</v>
      </c>
      <c r="J406" s="36">
        <v>1356.8833333333339</v>
      </c>
      <c r="K406" s="31">
        <v>1328.95</v>
      </c>
      <c r="L406" s="31">
        <v>1297.0999999999999</v>
      </c>
      <c r="M406" s="31">
        <v>0.65039999999999998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747.2</v>
      </c>
      <c r="D407" s="36">
        <v>748.6</v>
      </c>
      <c r="E407" s="36">
        <v>744.55000000000007</v>
      </c>
      <c r="F407" s="36">
        <v>741.90000000000009</v>
      </c>
      <c r="G407" s="36">
        <v>737.85000000000014</v>
      </c>
      <c r="H407" s="36">
        <v>751.25</v>
      </c>
      <c r="I407" s="36">
        <v>755.3</v>
      </c>
      <c r="J407" s="36">
        <v>757.94999999999993</v>
      </c>
      <c r="K407" s="31">
        <v>752.65</v>
      </c>
      <c r="L407" s="31">
        <v>745.95</v>
      </c>
      <c r="M407" s="31">
        <v>9.4684699999999999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1329.35</v>
      </c>
      <c r="D408" s="36">
        <v>1335.1333333333334</v>
      </c>
      <c r="E408" s="36">
        <v>1320.3166666666668</v>
      </c>
      <c r="F408" s="36">
        <v>1311.2833333333333</v>
      </c>
      <c r="G408" s="36">
        <v>1296.4666666666667</v>
      </c>
      <c r="H408" s="36">
        <v>1344.166666666667</v>
      </c>
      <c r="I408" s="36">
        <v>1358.9833333333336</v>
      </c>
      <c r="J408" s="36">
        <v>1368.0166666666671</v>
      </c>
      <c r="K408" s="31">
        <v>1349.95</v>
      </c>
      <c r="L408" s="31">
        <v>1326.1</v>
      </c>
      <c r="M408" s="31">
        <v>6.9016299999999999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2737.6</v>
      </c>
      <c r="D409" s="36">
        <v>2725.3999999999996</v>
      </c>
      <c r="E409" s="36">
        <v>2677.8499999999995</v>
      </c>
      <c r="F409" s="36">
        <v>2618.1</v>
      </c>
      <c r="G409" s="36">
        <v>2570.5499999999997</v>
      </c>
      <c r="H409" s="36">
        <v>2785.1499999999992</v>
      </c>
      <c r="I409" s="36">
        <v>2832.6999999999994</v>
      </c>
      <c r="J409" s="36">
        <v>2892.4499999999989</v>
      </c>
      <c r="K409" s="31">
        <v>2772.95</v>
      </c>
      <c r="L409" s="31">
        <v>2665.65</v>
      </c>
      <c r="M409" s="31">
        <v>1.00414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410</v>
      </c>
      <c r="D410" s="36">
        <v>407.73333333333329</v>
      </c>
      <c r="E410" s="36">
        <v>402.91666666666657</v>
      </c>
      <c r="F410" s="36">
        <v>395.83333333333326</v>
      </c>
      <c r="G410" s="36">
        <v>391.01666666666654</v>
      </c>
      <c r="H410" s="36">
        <v>414.81666666666661</v>
      </c>
      <c r="I410" s="36">
        <v>419.63333333333333</v>
      </c>
      <c r="J410" s="36">
        <v>426.71666666666664</v>
      </c>
      <c r="K410" s="31">
        <v>412.55</v>
      </c>
      <c r="L410" s="31">
        <v>400.65</v>
      </c>
      <c r="M410" s="31">
        <v>0.61148000000000002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628.70000000000005</v>
      </c>
      <c r="D411" s="36">
        <v>631.25</v>
      </c>
      <c r="E411" s="36">
        <v>623.75</v>
      </c>
      <c r="F411" s="36">
        <v>618.79999999999995</v>
      </c>
      <c r="G411" s="36">
        <v>611.29999999999995</v>
      </c>
      <c r="H411" s="36">
        <v>636.20000000000005</v>
      </c>
      <c r="I411" s="36">
        <v>643.70000000000005</v>
      </c>
      <c r="J411" s="36">
        <v>648.65000000000009</v>
      </c>
      <c r="K411" s="31">
        <v>638.75</v>
      </c>
      <c r="L411" s="31">
        <v>626.29999999999995</v>
      </c>
      <c r="M411" s="31">
        <v>0.24398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25957.85</v>
      </c>
      <c r="D412" s="36">
        <v>25994.283333333336</v>
      </c>
      <c r="E412" s="36">
        <v>25843.566666666673</v>
      </c>
      <c r="F412" s="36">
        <v>25729.283333333336</v>
      </c>
      <c r="G412" s="36">
        <v>25578.566666666673</v>
      </c>
      <c r="H412" s="36">
        <v>26108.566666666673</v>
      </c>
      <c r="I412" s="36">
        <v>26259.28333333334</v>
      </c>
      <c r="J412" s="36">
        <v>26373.566666666673</v>
      </c>
      <c r="K412" s="31">
        <v>26145</v>
      </c>
      <c r="L412" s="31">
        <v>25880</v>
      </c>
      <c r="M412" s="31">
        <v>7.4569999999999997E-2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49.95</v>
      </c>
      <c r="D413" s="36">
        <v>50.199999999999996</v>
      </c>
      <c r="E413" s="36">
        <v>49.249999999999993</v>
      </c>
      <c r="F413" s="36">
        <v>48.55</v>
      </c>
      <c r="G413" s="36">
        <v>47.599999999999994</v>
      </c>
      <c r="H413" s="36">
        <v>50.899999999999991</v>
      </c>
      <c r="I413" s="36">
        <v>51.849999999999994</v>
      </c>
      <c r="J413" s="36">
        <v>52.54999999999999</v>
      </c>
      <c r="K413" s="31">
        <v>51.15</v>
      </c>
      <c r="L413" s="31">
        <v>49.5</v>
      </c>
      <c r="M413" s="31">
        <v>122.50876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2013.55</v>
      </c>
      <c r="D414" s="36">
        <v>1997.8500000000001</v>
      </c>
      <c r="E414" s="36">
        <v>1967.7500000000002</v>
      </c>
      <c r="F414" s="36">
        <v>1921.95</v>
      </c>
      <c r="G414" s="36">
        <v>1891.8500000000001</v>
      </c>
      <c r="H414" s="36">
        <v>2043.6500000000003</v>
      </c>
      <c r="I414" s="36">
        <v>2073.75</v>
      </c>
      <c r="J414" s="36">
        <v>2119.5500000000002</v>
      </c>
      <c r="K414" s="31">
        <v>2027.95</v>
      </c>
      <c r="L414" s="31">
        <v>1952.05</v>
      </c>
      <c r="M414" s="31">
        <v>18.644539999999999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440</v>
      </c>
      <c r="D415" s="36">
        <v>437.26666666666665</v>
      </c>
      <c r="E415" s="36">
        <v>432.73333333333329</v>
      </c>
      <c r="F415" s="36">
        <v>425.46666666666664</v>
      </c>
      <c r="G415" s="36">
        <v>420.93333333333328</v>
      </c>
      <c r="H415" s="36">
        <v>444.5333333333333</v>
      </c>
      <c r="I415" s="36">
        <v>449.06666666666661</v>
      </c>
      <c r="J415" s="36">
        <v>456.33333333333331</v>
      </c>
      <c r="K415" s="31">
        <v>441.8</v>
      </c>
      <c r="L415" s="31">
        <v>430</v>
      </c>
      <c r="M415" s="31">
        <v>4.3170099999999998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3367.55</v>
      </c>
      <c r="D416" s="36">
        <v>3372.0833333333335</v>
      </c>
      <c r="E416" s="36">
        <v>3349.166666666667</v>
      </c>
      <c r="F416" s="36">
        <v>3330.7833333333333</v>
      </c>
      <c r="G416" s="36">
        <v>3307.8666666666668</v>
      </c>
      <c r="H416" s="36">
        <v>3390.4666666666672</v>
      </c>
      <c r="I416" s="36">
        <v>3413.3833333333341</v>
      </c>
      <c r="J416" s="36">
        <v>3431.7666666666673</v>
      </c>
      <c r="K416" s="31">
        <v>3395</v>
      </c>
      <c r="L416" s="31">
        <v>3353.7</v>
      </c>
      <c r="M416" s="31">
        <v>2.5388899999999999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73.849999999999994</v>
      </c>
      <c r="D417" s="36">
        <v>74.316666666666663</v>
      </c>
      <c r="E417" s="36">
        <v>73.083333333333329</v>
      </c>
      <c r="F417" s="36">
        <v>72.316666666666663</v>
      </c>
      <c r="G417" s="36">
        <v>71.083333333333329</v>
      </c>
      <c r="H417" s="36">
        <v>75.083333333333329</v>
      </c>
      <c r="I417" s="36">
        <v>76.316666666666677</v>
      </c>
      <c r="J417" s="36">
        <v>77.083333333333329</v>
      </c>
      <c r="K417" s="31">
        <v>75.55</v>
      </c>
      <c r="L417" s="31">
        <v>73.55</v>
      </c>
      <c r="M417" s="31">
        <v>158.93638000000001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4838.8500000000004</v>
      </c>
      <c r="D418" s="36">
        <v>4847.2</v>
      </c>
      <c r="E418" s="36">
        <v>4796.7</v>
      </c>
      <c r="F418" s="36">
        <v>4754.55</v>
      </c>
      <c r="G418" s="36">
        <v>4704.05</v>
      </c>
      <c r="H418" s="36">
        <v>4889.3499999999995</v>
      </c>
      <c r="I418" s="36">
        <v>4939.8499999999995</v>
      </c>
      <c r="J418" s="36">
        <v>4981.9999999999991</v>
      </c>
      <c r="K418" s="31">
        <v>4897.7</v>
      </c>
      <c r="L418" s="31">
        <v>4805.05</v>
      </c>
      <c r="M418" s="31">
        <v>0.11382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767.55</v>
      </c>
      <c r="D419" s="36">
        <v>764.66666666666663</v>
      </c>
      <c r="E419" s="36">
        <v>752.38333333333321</v>
      </c>
      <c r="F419" s="36">
        <v>737.21666666666658</v>
      </c>
      <c r="G419" s="36">
        <v>724.93333333333317</v>
      </c>
      <c r="H419" s="36">
        <v>779.83333333333326</v>
      </c>
      <c r="I419" s="36">
        <v>792.11666666666679</v>
      </c>
      <c r="J419" s="36">
        <v>807.2833333333333</v>
      </c>
      <c r="K419" s="31">
        <v>776.95</v>
      </c>
      <c r="L419" s="31">
        <v>749.5</v>
      </c>
      <c r="M419" s="31">
        <v>6.4177499999999998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5577.5</v>
      </c>
      <c r="D420" s="36">
        <v>5519.0666666666666</v>
      </c>
      <c r="E420" s="36">
        <v>5404.9333333333334</v>
      </c>
      <c r="F420" s="36">
        <v>5232.3666666666668</v>
      </c>
      <c r="G420" s="36">
        <v>5118.2333333333336</v>
      </c>
      <c r="H420" s="36">
        <v>5691.6333333333332</v>
      </c>
      <c r="I420" s="36">
        <v>5805.7666666666664</v>
      </c>
      <c r="J420" s="36">
        <v>5978.333333333333</v>
      </c>
      <c r="K420" s="31">
        <v>5633.2</v>
      </c>
      <c r="L420" s="31">
        <v>5346.5</v>
      </c>
      <c r="M420" s="31">
        <v>1.2736099999999999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548.45000000000005</v>
      </c>
      <c r="D421" s="36">
        <v>546.21666666666658</v>
      </c>
      <c r="E421" s="36">
        <v>542.53333333333319</v>
      </c>
      <c r="F421" s="36">
        <v>536.61666666666656</v>
      </c>
      <c r="G421" s="36">
        <v>532.93333333333317</v>
      </c>
      <c r="H421" s="36">
        <v>552.13333333333321</v>
      </c>
      <c r="I421" s="36">
        <v>555.81666666666661</v>
      </c>
      <c r="J421" s="36">
        <v>561.73333333333323</v>
      </c>
      <c r="K421" s="31">
        <v>549.9</v>
      </c>
      <c r="L421" s="31">
        <v>540.29999999999995</v>
      </c>
      <c r="M421" s="31">
        <v>7.8444399999999996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1226.4000000000001</v>
      </c>
      <c r="D422" s="36">
        <v>1216.8</v>
      </c>
      <c r="E422" s="36">
        <v>1199.5999999999999</v>
      </c>
      <c r="F422" s="36">
        <v>1172.8</v>
      </c>
      <c r="G422" s="36">
        <v>1155.5999999999999</v>
      </c>
      <c r="H422" s="36">
        <v>1243.5999999999999</v>
      </c>
      <c r="I422" s="36">
        <v>1260.8000000000002</v>
      </c>
      <c r="J422" s="36">
        <v>1287.5999999999999</v>
      </c>
      <c r="K422" s="31">
        <v>1234</v>
      </c>
      <c r="L422" s="31">
        <v>1190</v>
      </c>
      <c r="M422" s="31">
        <v>7.3135599999999998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2253.35</v>
      </c>
      <c r="D423" s="36">
        <v>2252.6999999999998</v>
      </c>
      <c r="E423" s="36">
        <v>2236.4499999999998</v>
      </c>
      <c r="F423" s="36">
        <v>2219.5500000000002</v>
      </c>
      <c r="G423" s="36">
        <v>2203.3000000000002</v>
      </c>
      <c r="H423" s="36">
        <v>2269.5999999999995</v>
      </c>
      <c r="I423" s="36">
        <v>2285.8499999999995</v>
      </c>
      <c r="J423" s="36">
        <v>2302.7499999999991</v>
      </c>
      <c r="K423" s="31">
        <v>2268.9499999999998</v>
      </c>
      <c r="L423" s="31">
        <v>2235.8000000000002</v>
      </c>
      <c r="M423" s="31">
        <v>2.2450899999999998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546.04999999999995</v>
      </c>
      <c r="D424" s="36">
        <v>548.76666666666665</v>
      </c>
      <c r="E424" s="36">
        <v>539.7833333333333</v>
      </c>
      <c r="F424" s="36">
        <v>533.51666666666665</v>
      </c>
      <c r="G424" s="36">
        <v>524.5333333333333</v>
      </c>
      <c r="H424" s="36">
        <v>555.0333333333333</v>
      </c>
      <c r="I424" s="36">
        <v>564.01666666666665</v>
      </c>
      <c r="J424" s="36">
        <v>570.2833333333333</v>
      </c>
      <c r="K424" s="31">
        <v>557.75</v>
      </c>
      <c r="L424" s="31">
        <v>542.5</v>
      </c>
      <c r="M424" s="31">
        <v>10.854570000000001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578.15</v>
      </c>
      <c r="D425" s="36">
        <v>577.03333333333342</v>
      </c>
      <c r="E425" s="36">
        <v>574.56666666666683</v>
      </c>
      <c r="F425" s="36">
        <v>570.98333333333346</v>
      </c>
      <c r="G425" s="36">
        <v>568.51666666666688</v>
      </c>
      <c r="H425" s="36">
        <v>580.61666666666679</v>
      </c>
      <c r="I425" s="36">
        <v>583.08333333333326</v>
      </c>
      <c r="J425" s="36">
        <v>586.66666666666674</v>
      </c>
      <c r="K425" s="31">
        <v>579.5</v>
      </c>
      <c r="L425" s="31">
        <v>573.45000000000005</v>
      </c>
      <c r="M425" s="31">
        <v>113.71371000000001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84.9</v>
      </c>
      <c r="D426" s="36">
        <v>85.11666666666666</v>
      </c>
      <c r="E426" s="36">
        <v>84.383333333333326</v>
      </c>
      <c r="F426" s="36">
        <v>83.86666666666666</v>
      </c>
      <c r="G426" s="36">
        <v>83.133333333333326</v>
      </c>
      <c r="H426" s="36">
        <v>85.633333333333326</v>
      </c>
      <c r="I426" s="36">
        <v>86.366666666666646</v>
      </c>
      <c r="J426" s="36">
        <v>86.883333333333326</v>
      </c>
      <c r="K426" s="31">
        <v>85.85</v>
      </c>
      <c r="L426" s="31">
        <v>84.6</v>
      </c>
      <c r="M426" s="31">
        <v>76.858170000000001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275.25</v>
      </c>
      <c r="D427" s="36">
        <v>271.3</v>
      </c>
      <c r="E427" s="36">
        <v>265.15000000000003</v>
      </c>
      <c r="F427" s="36">
        <v>255.05</v>
      </c>
      <c r="G427" s="36">
        <v>248.90000000000003</v>
      </c>
      <c r="H427" s="36">
        <v>281.40000000000003</v>
      </c>
      <c r="I427" s="36">
        <v>287.55</v>
      </c>
      <c r="J427" s="36">
        <v>297.65000000000003</v>
      </c>
      <c r="K427" s="31">
        <v>277.45</v>
      </c>
      <c r="L427" s="31">
        <v>261.2</v>
      </c>
      <c r="M427" s="31">
        <v>12.9658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136.65</v>
      </c>
      <c r="D428" s="36">
        <v>137.18333333333337</v>
      </c>
      <c r="E428" s="36">
        <v>135.56666666666672</v>
      </c>
      <c r="F428" s="36">
        <v>134.48333333333335</v>
      </c>
      <c r="G428" s="36">
        <v>132.8666666666667</v>
      </c>
      <c r="H428" s="36">
        <v>138.26666666666674</v>
      </c>
      <c r="I428" s="36">
        <v>139.88333333333335</v>
      </c>
      <c r="J428" s="36">
        <v>140.96666666666675</v>
      </c>
      <c r="K428" s="31">
        <v>138.80000000000001</v>
      </c>
      <c r="L428" s="31">
        <v>136.1</v>
      </c>
      <c r="M428" s="31">
        <v>8.7742799999999992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372.2</v>
      </c>
      <c r="D429" s="36">
        <v>373.59999999999997</v>
      </c>
      <c r="E429" s="36">
        <v>369.59999999999991</v>
      </c>
      <c r="F429" s="36">
        <v>366.99999999999994</v>
      </c>
      <c r="G429" s="36">
        <v>362.99999999999989</v>
      </c>
      <c r="H429" s="36">
        <v>376.19999999999993</v>
      </c>
      <c r="I429" s="36">
        <v>380.20000000000005</v>
      </c>
      <c r="J429" s="36">
        <v>382.79999999999995</v>
      </c>
      <c r="K429" s="31">
        <v>377.6</v>
      </c>
      <c r="L429" s="31">
        <v>371</v>
      </c>
      <c r="M429" s="31">
        <v>2.4809600000000001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240.3</v>
      </c>
      <c r="D430" s="36">
        <v>239.71666666666667</v>
      </c>
      <c r="E430" s="36">
        <v>237.08333333333334</v>
      </c>
      <c r="F430" s="36">
        <v>233.86666666666667</v>
      </c>
      <c r="G430" s="36">
        <v>231.23333333333335</v>
      </c>
      <c r="H430" s="36">
        <v>242.93333333333334</v>
      </c>
      <c r="I430" s="36">
        <v>245.56666666666666</v>
      </c>
      <c r="J430" s="36">
        <v>248.78333333333333</v>
      </c>
      <c r="K430" s="31">
        <v>242.35</v>
      </c>
      <c r="L430" s="31">
        <v>236.5</v>
      </c>
      <c r="M430" s="31">
        <v>5.8632499999999999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1141.0999999999999</v>
      </c>
      <c r="D431" s="36">
        <v>1139.4333333333334</v>
      </c>
      <c r="E431" s="36">
        <v>1133.1666666666667</v>
      </c>
      <c r="F431" s="36">
        <v>1125.2333333333333</v>
      </c>
      <c r="G431" s="36">
        <v>1118.9666666666667</v>
      </c>
      <c r="H431" s="36">
        <v>1147.3666666666668</v>
      </c>
      <c r="I431" s="36">
        <v>1153.6333333333332</v>
      </c>
      <c r="J431" s="36">
        <v>1161.5666666666668</v>
      </c>
      <c r="K431" s="31">
        <v>1145.7</v>
      </c>
      <c r="L431" s="31">
        <v>1131.5</v>
      </c>
      <c r="M431" s="31">
        <v>17.417560000000002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652.75</v>
      </c>
      <c r="D432" s="36">
        <v>650</v>
      </c>
      <c r="E432" s="36">
        <v>643.6</v>
      </c>
      <c r="F432" s="36">
        <v>634.45000000000005</v>
      </c>
      <c r="G432" s="36">
        <v>628.05000000000007</v>
      </c>
      <c r="H432" s="36">
        <v>659.15</v>
      </c>
      <c r="I432" s="36">
        <v>665.55000000000007</v>
      </c>
      <c r="J432" s="36">
        <v>674.69999999999993</v>
      </c>
      <c r="K432" s="31">
        <v>656.4</v>
      </c>
      <c r="L432" s="31">
        <v>640.85</v>
      </c>
      <c r="M432" s="31">
        <v>9.6797799999999992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3221.6</v>
      </c>
      <c r="D433" s="36">
        <v>3231.4333333333329</v>
      </c>
      <c r="E433" s="36">
        <v>3187.8666666666659</v>
      </c>
      <c r="F433" s="36">
        <v>3154.1333333333328</v>
      </c>
      <c r="G433" s="36">
        <v>3110.5666666666657</v>
      </c>
      <c r="H433" s="36">
        <v>3265.1666666666661</v>
      </c>
      <c r="I433" s="36">
        <v>3308.7333333333327</v>
      </c>
      <c r="J433" s="36">
        <v>3342.4666666666662</v>
      </c>
      <c r="K433" s="31">
        <v>3275</v>
      </c>
      <c r="L433" s="31">
        <v>3197.7</v>
      </c>
      <c r="M433" s="31">
        <v>0.71906999999999999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1278.7</v>
      </c>
      <c r="D434" s="36">
        <v>1284.4833333333333</v>
      </c>
      <c r="E434" s="36">
        <v>1261.9666666666667</v>
      </c>
      <c r="F434" s="36">
        <v>1245.2333333333333</v>
      </c>
      <c r="G434" s="36">
        <v>1222.7166666666667</v>
      </c>
      <c r="H434" s="36">
        <v>1301.2166666666667</v>
      </c>
      <c r="I434" s="36">
        <v>1323.7333333333336</v>
      </c>
      <c r="J434" s="36">
        <v>1340.4666666666667</v>
      </c>
      <c r="K434" s="31">
        <v>1307</v>
      </c>
      <c r="L434" s="31">
        <v>1267.75</v>
      </c>
      <c r="M434" s="31">
        <v>0.85006000000000004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449.3</v>
      </c>
      <c r="D435" s="36">
        <v>449.83333333333331</v>
      </c>
      <c r="E435" s="36">
        <v>444.66666666666663</v>
      </c>
      <c r="F435" s="36">
        <v>440.0333333333333</v>
      </c>
      <c r="G435" s="36">
        <v>434.86666666666662</v>
      </c>
      <c r="H435" s="36">
        <v>454.46666666666664</v>
      </c>
      <c r="I435" s="36">
        <v>459.63333333333327</v>
      </c>
      <c r="J435" s="36">
        <v>464.26666666666665</v>
      </c>
      <c r="K435" s="31">
        <v>455</v>
      </c>
      <c r="L435" s="31">
        <v>445.2</v>
      </c>
      <c r="M435" s="31">
        <v>2.8126600000000002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373.05</v>
      </c>
      <c r="D436" s="36">
        <v>373.03333333333336</v>
      </c>
      <c r="E436" s="36">
        <v>368.2166666666667</v>
      </c>
      <c r="F436" s="36">
        <v>363.38333333333333</v>
      </c>
      <c r="G436" s="36">
        <v>358.56666666666666</v>
      </c>
      <c r="H436" s="36">
        <v>377.86666666666673</v>
      </c>
      <c r="I436" s="36">
        <v>382.68333333333345</v>
      </c>
      <c r="J436" s="36">
        <v>387.51666666666677</v>
      </c>
      <c r="K436" s="31">
        <v>377.85</v>
      </c>
      <c r="L436" s="31">
        <v>368.2</v>
      </c>
      <c r="M436" s="31">
        <v>3.1694900000000001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4379.45</v>
      </c>
      <c r="D437" s="36">
        <v>4418.5</v>
      </c>
      <c r="E437" s="36">
        <v>4316.95</v>
      </c>
      <c r="F437" s="36">
        <v>4254.45</v>
      </c>
      <c r="G437" s="36">
        <v>4152.8999999999996</v>
      </c>
      <c r="H437" s="36">
        <v>4481</v>
      </c>
      <c r="I437" s="36">
        <v>4582.5499999999993</v>
      </c>
      <c r="J437" s="36">
        <v>4645.05</v>
      </c>
      <c r="K437" s="31">
        <v>4520.05</v>
      </c>
      <c r="L437" s="31">
        <v>4356</v>
      </c>
      <c r="M437" s="31">
        <v>1.3375300000000001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557</v>
      </c>
      <c r="D438" s="36">
        <v>564.85</v>
      </c>
      <c r="E438" s="36">
        <v>544.20000000000005</v>
      </c>
      <c r="F438" s="36">
        <v>531.4</v>
      </c>
      <c r="G438" s="36">
        <v>510.75</v>
      </c>
      <c r="H438" s="36">
        <v>577.65000000000009</v>
      </c>
      <c r="I438" s="36">
        <v>598.29999999999995</v>
      </c>
      <c r="J438" s="36">
        <v>611.10000000000014</v>
      </c>
      <c r="K438" s="31">
        <v>585.5</v>
      </c>
      <c r="L438" s="31">
        <v>552.04999999999995</v>
      </c>
      <c r="M438" s="31">
        <v>3.47532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34.25</v>
      </c>
      <c r="D439" s="36">
        <v>33.833333333333336</v>
      </c>
      <c r="E439" s="36">
        <v>33.416666666666671</v>
      </c>
      <c r="F439" s="36">
        <v>32.583333333333336</v>
      </c>
      <c r="G439" s="36">
        <v>32.166666666666671</v>
      </c>
      <c r="H439" s="36">
        <v>34.666666666666671</v>
      </c>
      <c r="I439" s="36">
        <v>35.083333333333343</v>
      </c>
      <c r="J439" s="36">
        <v>35.916666666666671</v>
      </c>
      <c r="K439" s="31">
        <v>34.25</v>
      </c>
      <c r="L439" s="31">
        <v>33</v>
      </c>
      <c r="M439" s="31">
        <v>766.23253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386</v>
      </c>
      <c r="D440" s="36">
        <v>388.18333333333339</v>
      </c>
      <c r="E440" s="36">
        <v>381.9166666666668</v>
      </c>
      <c r="F440" s="36">
        <v>377.83333333333343</v>
      </c>
      <c r="G440" s="36">
        <v>371.56666666666683</v>
      </c>
      <c r="H440" s="36">
        <v>392.26666666666677</v>
      </c>
      <c r="I440" s="36">
        <v>398.53333333333342</v>
      </c>
      <c r="J440" s="36">
        <v>402.61666666666673</v>
      </c>
      <c r="K440" s="31">
        <v>394.45</v>
      </c>
      <c r="L440" s="31">
        <v>384.1</v>
      </c>
      <c r="M440" s="31">
        <v>11.298629999999999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693.6</v>
      </c>
      <c r="D441" s="36">
        <v>692.33333333333337</v>
      </c>
      <c r="E441" s="36">
        <v>689.06666666666672</v>
      </c>
      <c r="F441" s="36">
        <v>684.5333333333333</v>
      </c>
      <c r="G441" s="36">
        <v>681.26666666666665</v>
      </c>
      <c r="H441" s="36">
        <v>696.86666666666679</v>
      </c>
      <c r="I441" s="36">
        <v>700.13333333333344</v>
      </c>
      <c r="J441" s="36">
        <v>704.66666666666686</v>
      </c>
      <c r="K441" s="31">
        <v>695.6</v>
      </c>
      <c r="L441" s="31">
        <v>687.8</v>
      </c>
      <c r="M441" s="31">
        <v>3.5005999999999999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534.85</v>
      </c>
      <c r="D442" s="36">
        <v>539.75</v>
      </c>
      <c r="E442" s="36">
        <v>528.85</v>
      </c>
      <c r="F442" s="36">
        <v>522.85</v>
      </c>
      <c r="G442" s="36">
        <v>511.95000000000005</v>
      </c>
      <c r="H442" s="36">
        <v>545.75</v>
      </c>
      <c r="I442" s="36">
        <v>556.65000000000009</v>
      </c>
      <c r="J442" s="36">
        <v>562.65</v>
      </c>
      <c r="K442" s="31">
        <v>550.65</v>
      </c>
      <c r="L442" s="31">
        <v>533.75</v>
      </c>
      <c r="M442" s="31">
        <v>1.06806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935.75</v>
      </c>
      <c r="D443" s="36">
        <v>942.15</v>
      </c>
      <c r="E443" s="36">
        <v>926.3</v>
      </c>
      <c r="F443" s="36">
        <v>916.85</v>
      </c>
      <c r="G443" s="36">
        <v>901</v>
      </c>
      <c r="H443" s="36">
        <v>951.59999999999991</v>
      </c>
      <c r="I443" s="36">
        <v>967.45</v>
      </c>
      <c r="J443" s="36">
        <v>976.89999999999986</v>
      </c>
      <c r="K443" s="31">
        <v>958</v>
      </c>
      <c r="L443" s="31">
        <v>932.7</v>
      </c>
      <c r="M443" s="31">
        <v>3.0661399999999999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958.6</v>
      </c>
      <c r="D444" s="36">
        <v>960.13333333333333</v>
      </c>
      <c r="E444" s="36">
        <v>955.31666666666661</v>
      </c>
      <c r="F444" s="36">
        <v>952.0333333333333</v>
      </c>
      <c r="G444" s="36">
        <v>947.21666666666658</v>
      </c>
      <c r="H444" s="36">
        <v>963.41666666666663</v>
      </c>
      <c r="I444" s="36">
        <v>968.23333333333346</v>
      </c>
      <c r="J444" s="36">
        <v>971.51666666666665</v>
      </c>
      <c r="K444" s="31">
        <v>964.95</v>
      </c>
      <c r="L444" s="31">
        <v>956.85</v>
      </c>
      <c r="M444" s="31">
        <v>2.80436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1703.6</v>
      </c>
      <c r="D445" s="36">
        <v>1706.8999999999999</v>
      </c>
      <c r="E445" s="36">
        <v>1690.7499999999998</v>
      </c>
      <c r="F445" s="36">
        <v>1677.8999999999999</v>
      </c>
      <c r="G445" s="36">
        <v>1661.7499999999998</v>
      </c>
      <c r="H445" s="36">
        <v>1719.7499999999998</v>
      </c>
      <c r="I445" s="36">
        <v>1735.8999999999999</v>
      </c>
      <c r="J445" s="36">
        <v>1748.7499999999998</v>
      </c>
      <c r="K445" s="31">
        <v>1723.05</v>
      </c>
      <c r="L445" s="31">
        <v>1694.05</v>
      </c>
      <c r="M445" s="31">
        <v>4.3463599999999998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3350.9</v>
      </c>
      <c r="D446" s="36">
        <v>3361.0333333333333</v>
      </c>
      <c r="E446" s="36">
        <v>3334.1666666666665</v>
      </c>
      <c r="F446" s="36">
        <v>3317.4333333333334</v>
      </c>
      <c r="G446" s="36">
        <v>3290.5666666666666</v>
      </c>
      <c r="H446" s="36">
        <v>3377.7666666666664</v>
      </c>
      <c r="I446" s="36">
        <v>3404.6333333333332</v>
      </c>
      <c r="J446" s="36">
        <v>3421.3666666666663</v>
      </c>
      <c r="K446" s="31">
        <v>3387.9</v>
      </c>
      <c r="L446" s="31">
        <v>3344.3</v>
      </c>
      <c r="M446" s="31">
        <v>14.025980000000001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913.7</v>
      </c>
      <c r="D447" s="36">
        <v>914.75</v>
      </c>
      <c r="E447" s="36">
        <v>910.2</v>
      </c>
      <c r="F447" s="36">
        <v>906.7</v>
      </c>
      <c r="G447" s="36">
        <v>902.15000000000009</v>
      </c>
      <c r="H447" s="36">
        <v>918.25</v>
      </c>
      <c r="I447" s="36">
        <v>922.8</v>
      </c>
      <c r="J447" s="36">
        <v>926.3</v>
      </c>
      <c r="K447" s="31">
        <v>919.3</v>
      </c>
      <c r="L447" s="31">
        <v>911.25</v>
      </c>
      <c r="M447" s="31">
        <v>9.0191099999999995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7617</v>
      </c>
      <c r="D448" s="36">
        <v>7586.0333333333328</v>
      </c>
      <c r="E448" s="36">
        <v>7532.0666666666657</v>
      </c>
      <c r="F448" s="36">
        <v>7447.1333333333332</v>
      </c>
      <c r="G448" s="36">
        <v>7393.1666666666661</v>
      </c>
      <c r="H448" s="36">
        <v>7670.9666666666653</v>
      </c>
      <c r="I448" s="36">
        <v>7724.9333333333325</v>
      </c>
      <c r="J448" s="36">
        <v>7809.866666666665</v>
      </c>
      <c r="K448" s="31">
        <v>7640</v>
      </c>
      <c r="L448" s="31">
        <v>7501.1</v>
      </c>
      <c r="M448" s="31">
        <v>0.75629000000000002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3193.95</v>
      </c>
      <c r="D449" s="36">
        <v>3204.7666666666664</v>
      </c>
      <c r="E449" s="36">
        <v>3170.583333333333</v>
      </c>
      <c r="F449" s="36">
        <v>3147.2166666666667</v>
      </c>
      <c r="G449" s="36">
        <v>3113.0333333333333</v>
      </c>
      <c r="H449" s="36">
        <v>3228.1333333333328</v>
      </c>
      <c r="I449" s="36">
        <v>3262.3166666666662</v>
      </c>
      <c r="J449" s="36">
        <v>3285.6833333333325</v>
      </c>
      <c r="K449" s="31">
        <v>3238.95</v>
      </c>
      <c r="L449" s="31">
        <v>3181.4</v>
      </c>
      <c r="M449" s="31">
        <v>0.60943000000000003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441.5</v>
      </c>
      <c r="D450" s="36">
        <v>443.73333333333335</v>
      </c>
      <c r="E450" s="36">
        <v>437.4666666666667</v>
      </c>
      <c r="F450" s="36">
        <v>433.43333333333334</v>
      </c>
      <c r="G450" s="36">
        <v>427.16666666666669</v>
      </c>
      <c r="H450" s="36">
        <v>447.76666666666671</v>
      </c>
      <c r="I450" s="36">
        <v>454.03333333333336</v>
      </c>
      <c r="J450" s="36">
        <v>458.06666666666672</v>
      </c>
      <c r="K450" s="31">
        <v>450</v>
      </c>
      <c r="L450" s="31">
        <v>439.7</v>
      </c>
      <c r="M450" s="31">
        <v>48.458350000000003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647.5</v>
      </c>
      <c r="D451" s="36">
        <v>653.23333333333335</v>
      </c>
      <c r="E451" s="36">
        <v>640.4666666666667</v>
      </c>
      <c r="F451" s="36">
        <v>633.43333333333339</v>
      </c>
      <c r="G451" s="36">
        <v>620.66666666666674</v>
      </c>
      <c r="H451" s="36">
        <v>660.26666666666665</v>
      </c>
      <c r="I451" s="36">
        <v>673.0333333333333</v>
      </c>
      <c r="J451" s="36">
        <v>680.06666666666661</v>
      </c>
      <c r="K451" s="31">
        <v>666</v>
      </c>
      <c r="L451" s="31">
        <v>646.20000000000005</v>
      </c>
      <c r="M451" s="31">
        <v>230.87855999999999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244.6</v>
      </c>
      <c r="D452" s="36">
        <v>244.88333333333333</v>
      </c>
      <c r="E452" s="36">
        <v>243.61666666666665</v>
      </c>
      <c r="F452" s="36">
        <v>242.63333333333333</v>
      </c>
      <c r="G452" s="36">
        <v>241.36666666666665</v>
      </c>
      <c r="H452" s="36">
        <v>245.86666666666665</v>
      </c>
      <c r="I452" s="36">
        <v>247.1333333333333</v>
      </c>
      <c r="J452" s="36">
        <v>248.11666666666665</v>
      </c>
      <c r="K452" s="31">
        <v>246.15</v>
      </c>
      <c r="L452" s="31">
        <v>243.9</v>
      </c>
      <c r="M452" s="31">
        <v>50.3018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117.3</v>
      </c>
      <c r="D453" s="36">
        <v>117.66666666666667</v>
      </c>
      <c r="E453" s="36">
        <v>116.73333333333335</v>
      </c>
      <c r="F453" s="36">
        <v>116.16666666666667</v>
      </c>
      <c r="G453" s="36">
        <v>115.23333333333335</v>
      </c>
      <c r="H453" s="36">
        <v>118.23333333333335</v>
      </c>
      <c r="I453" s="36">
        <v>119.16666666666666</v>
      </c>
      <c r="J453" s="36">
        <v>119.73333333333335</v>
      </c>
      <c r="K453" s="31">
        <v>118.6</v>
      </c>
      <c r="L453" s="31">
        <v>117.1</v>
      </c>
      <c r="M453" s="31">
        <v>317.47230000000002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87.3</v>
      </c>
      <c r="D454" s="36">
        <v>87.783333333333346</v>
      </c>
      <c r="E454" s="36">
        <v>86.566666666666691</v>
      </c>
      <c r="F454" s="36">
        <v>85.833333333333343</v>
      </c>
      <c r="G454" s="36">
        <v>84.616666666666688</v>
      </c>
      <c r="H454" s="36">
        <v>88.516666666666694</v>
      </c>
      <c r="I454" s="36">
        <v>89.733333333333363</v>
      </c>
      <c r="J454" s="36">
        <v>90.466666666666697</v>
      </c>
      <c r="K454" s="31">
        <v>89</v>
      </c>
      <c r="L454" s="31">
        <v>87.05</v>
      </c>
      <c r="M454" s="31">
        <v>19.8992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1324.85</v>
      </c>
      <c r="D455" s="36">
        <v>1325.6166666666666</v>
      </c>
      <c r="E455" s="36">
        <v>1316.2333333333331</v>
      </c>
      <c r="F455" s="36">
        <v>1307.6166666666666</v>
      </c>
      <c r="G455" s="36">
        <v>1298.2333333333331</v>
      </c>
      <c r="H455" s="36">
        <v>1334.2333333333331</v>
      </c>
      <c r="I455" s="36">
        <v>1343.6166666666668</v>
      </c>
      <c r="J455" s="36">
        <v>1352.2333333333331</v>
      </c>
      <c r="K455" s="31">
        <v>1335</v>
      </c>
      <c r="L455" s="31">
        <v>1317</v>
      </c>
      <c r="M455" s="31">
        <v>0.10685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356.9</v>
      </c>
      <c r="D456" s="36">
        <v>357.45</v>
      </c>
      <c r="E456" s="36">
        <v>354.45</v>
      </c>
      <c r="F456" s="36">
        <v>352</v>
      </c>
      <c r="G456" s="36">
        <v>349</v>
      </c>
      <c r="H456" s="36">
        <v>359.9</v>
      </c>
      <c r="I456" s="36">
        <v>362.9</v>
      </c>
      <c r="J456" s="36">
        <v>365.34999999999997</v>
      </c>
      <c r="K456" s="31">
        <v>360.45</v>
      </c>
      <c r="L456" s="31">
        <v>355</v>
      </c>
      <c r="M456" s="31">
        <v>0.92151000000000005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2386.8000000000002</v>
      </c>
      <c r="D457" s="36">
        <v>2389.6833333333334</v>
      </c>
      <c r="E457" s="36">
        <v>2371.8166666666666</v>
      </c>
      <c r="F457" s="36">
        <v>2356.833333333333</v>
      </c>
      <c r="G457" s="36">
        <v>2338.9666666666662</v>
      </c>
      <c r="H457" s="36">
        <v>2404.666666666667</v>
      </c>
      <c r="I457" s="36">
        <v>2422.5333333333338</v>
      </c>
      <c r="J457" s="36">
        <v>2437.5166666666673</v>
      </c>
      <c r="K457" s="31">
        <v>2407.5500000000002</v>
      </c>
      <c r="L457" s="31">
        <v>2374.6999999999998</v>
      </c>
      <c r="M457" s="31">
        <v>5.6439999999999997E-2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1133.0999999999999</v>
      </c>
      <c r="D458" s="36">
        <v>1128.3666666666666</v>
      </c>
      <c r="E458" s="36">
        <v>1120.7333333333331</v>
      </c>
      <c r="F458" s="36">
        <v>1108.3666666666666</v>
      </c>
      <c r="G458" s="36">
        <v>1100.7333333333331</v>
      </c>
      <c r="H458" s="36">
        <v>1140.7333333333331</v>
      </c>
      <c r="I458" s="36">
        <v>1148.3666666666668</v>
      </c>
      <c r="J458" s="36">
        <v>1160.7333333333331</v>
      </c>
      <c r="K458" s="31">
        <v>1136</v>
      </c>
      <c r="L458" s="31">
        <v>1116</v>
      </c>
      <c r="M458" s="31">
        <v>11.08121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844.35</v>
      </c>
      <c r="D459" s="36">
        <v>845.78333333333342</v>
      </c>
      <c r="E459" s="36">
        <v>836.76666666666688</v>
      </c>
      <c r="F459" s="36">
        <v>829.18333333333351</v>
      </c>
      <c r="G459" s="36">
        <v>820.16666666666697</v>
      </c>
      <c r="H459" s="36">
        <v>853.36666666666679</v>
      </c>
      <c r="I459" s="36">
        <v>862.38333333333344</v>
      </c>
      <c r="J459" s="36">
        <v>869.9666666666667</v>
      </c>
      <c r="K459" s="31">
        <v>854.8</v>
      </c>
      <c r="L459" s="31">
        <v>838.2</v>
      </c>
      <c r="M459" s="31">
        <v>1.5551699999999999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138.30000000000001</v>
      </c>
      <c r="D460" s="36">
        <v>139.08333333333334</v>
      </c>
      <c r="E460" s="36">
        <v>135.9666666666667</v>
      </c>
      <c r="F460" s="36">
        <v>133.63333333333335</v>
      </c>
      <c r="G460" s="36">
        <v>130.51666666666671</v>
      </c>
      <c r="H460" s="36">
        <v>141.41666666666669</v>
      </c>
      <c r="I460" s="36">
        <v>144.5333333333333</v>
      </c>
      <c r="J460" s="36">
        <v>146.86666666666667</v>
      </c>
      <c r="K460" s="31">
        <v>142.19999999999999</v>
      </c>
      <c r="L460" s="31">
        <v>136.75</v>
      </c>
      <c r="M460" s="31">
        <v>7.1860499999999998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983.6</v>
      </c>
      <c r="D461" s="36">
        <v>987.46666666666658</v>
      </c>
      <c r="E461" s="36">
        <v>976.43333333333317</v>
      </c>
      <c r="F461" s="36">
        <v>969.26666666666654</v>
      </c>
      <c r="G461" s="36">
        <v>958.23333333333312</v>
      </c>
      <c r="H461" s="36">
        <v>994.63333333333321</v>
      </c>
      <c r="I461" s="36">
        <v>1005.6666666666667</v>
      </c>
      <c r="J461" s="36">
        <v>1012.8333333333333</v>
      </c>
      <c r="K461" s="31">
        <v>998.5</v>
      </c>
      <c r="L461" s="31">
        <v>980.3</v>
      </c>
      <c r="M461" s="31">
        <v>1.81569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2941.35</v>
      </c>
      <c r="D462" s="36">
        <v>2931.25</v>
      </c>
      <c r="E462" s="36">
        <v>2885.25</v>
      </c>
      <c r="F462" s="36">
        <v>2829.15</v>
      </c>
      <c r="G462" s="36">
        <v>2783.15</v>
      </c>
      <c r="H462" s="36">
        <v>2987.35</v>
      </c>
      <c r="I462" s="36">
        <v>3033.35</v>
      </c>
      <c r="J462" s="36">
        <v>3089.45</v>
      </c>
      <c r="K462" s="31">
        <v>2977.25</v>
      </c>
      <c r="L462" s="31">
        <v>2875.15</v>
      </c>
      <c r="M462" s="31">
        <v>0.39694000000000002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2938.05</v>
      </c>
      <c r="D463" s="36">
        <v>2927.1</v>
      </c>
      <c r="E463" s="36">
        <v>2891.85</v>
      </c>
      <c r="F463" s="36">
        <v>2845.65</v>
      </c>
      <c r="G463" s="36">
        <v>2810.4</v>
      </c>
      <c r="H463" s="36">
        <v>2973.2999999999997</v>
      </c>
      <c r="I463" s="36">
        <v>3008.5499999999997</v>
      </c>
      <c r="J463" s="36">
        <v>3054.7499999999995</v>
      </c>
      <c r="K463" s="31">
        <v>2962.35</v>
      </c>
      <c r="L463" s="31">
        <v>2880.9</v>
      </c>
      <c r="M463" s="31">
        <v>0.76863999999999999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3274.5</v>
      </c>
      <c r="D464" s="36">
        <v>3255.85</v>
      </c>
      <c r="E464" s="36">
        <v>3223.7</v>
      </c>
      <c r="F464" s="36">
        <v>3172.9</v>
      </c>
      <c r="G464" s="36">
        <v>3140.75</v>
      </c>
      <c r="H464" s="36">
        <v>3306.6499999999996</v>
      </c>
      <c r="I464" s="36">
        <v>3338.8</v>
      </c>
      <c r="J464" s="36">
        <v>3389.5999999999995</v>
      </c>
      <c r="K464" s="31">
        <v>3288</v>
      </c>
      <c r="L464" s="31">
        <v>3205.05</v>
      </c>
      <c r="M464" s="31">
        <v>13.556139999999999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1960.4</v>
      </c>
      <c r="D465" s="36">
        <v>1953.6500000000003</v>
      </c>
      <c r="E465" s="36">
        <v>1939.4000000000005</v>
      </c>
      <c r="F465" s="36">
        <v>1918.4000000000003</v>
      </c>
      <c r="G465" s="36">
        <v>1904.1500000000005</v>
      </c>
      <c r="H465" s="36">
        <v>1974.6500000000005</v>
      </c>
      <c r="I465" s="36">
        <v>1988.9</v>
      </c>
      <c r="J465" s="36">
        <v>2009.9000000000005</v>
      </c>
      <c r="K465" s="31">
        <v>1967.9</v>
      </c>
      <c r="L465" s="31">
        <v>1932.65</v>
      </c>
      <c r="M465" s="31">
        <v>4.0160200000000001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745.5</v>
      </c>
      <c r="D466" s="36">
        <v>748.80000000000007</v>
      </c>
      <c r="E466" s="36">
        <v>728.70000000000016</v>
      </c>
      <c r="F466" s="36">
        <v>711.90000000000009</v>
      </c>
      <c r="G466" s="36">
        <v>691.80000000000018</v>
      </c>
      <c r="H466" s="36">
        <v>765.60000000000014</v>
      </c>
      <c r="I466" s="36">
        <v>785.7</v>
      </c>
      <c r="J466" s="36">
        <v>802.50000000000011</v>
      </c>
      <c r="K466" s="31">
        <v>768.9</v>
      </c>
      <c r="L466" s="31">
        <v>732</v>
      </c>
      <c r="M466" s="31">
        <v>7.1626799999999999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817.05</v>
      </c>
      <c r="D467" s="36">
        <v>813.73333333333323</v>
      </c>
      <c r="E467" s="36">
        <v>808.46666666666647</v>
      </c>
      <c r="F467" s="36">
        <v>799.88333333333321</v>
      </c>
      <c r="G467" s="36">
        <v>794.61666666666645</v>
      </c>
      <c r="H467" s="36">
        <v>822.31666666666649</v>
      </c>
      <c r="I467" s="36">
        <v>827.58333333333314</v>
      </c>
      <c r="J467" s="36">
        <v>836.16666666666652</v>
      </c>
      <c r="K467" s="31">
        <v>819</v>
      </c>
      <c r="L467" s="31">
        <v>805.15</v>
      </c>
      <c r="M467" s="31">
        <v>0.17607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2196.5</v>
      </c>
      <c r="D468" s="36">
        <v>2191.8166666666666</v>
      </c>
      <c r="E468" s="36">
        <v>2184.6833333333334</v>
      </c>
      <c r="F468" s="36">
        <v>2172.8666666666668</v>
      </c>
      <c r="G468" s="36">
        <v>2165.7333333333336</v>
      </c>
      <c r="H468" s="36">
        <v>2203.6333333333332</v>
      </c>
      <c r="I468" s="36">
        <v>2210.7666666666664</v>
      </c>
      <c r="J468" s="36">
        <v>2222.583333333333</v>
      </c>
      <c r="K468" s="31">
        <v>2198.9499999999998</v>
      </c>
      <c r="L468" s="31">
        <v>2180</v>
      </c>
      <c r="M468" s="31">
        <v>2.30437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34.950000000000003</v>
      </c>
      <c r="D469" s="36">
        <v>35.083333333333336</v>
      </c>
      <c r="E469" s="36">
        <v>34.716666666666669</v>
      </c>
      <c r="F469" s="36">
        <v>34.483333333333334</v>
      </c>
      <c r="G469" s="36">
        <v>34.116666666666667</v>
      </c>
      <c r="H469" s="36">
        <v>35.31666666666667</v>
      </c>
      <c r="I469" s="36">
        <v>35.68333333333333</v>
      </c>
      <c r="J469" s="36">
        <v>35.916666666666671</v>
      </c>
      <c r="K469" s="31">
        <v>35.450000000000003</v>
      </c>
      <c r="L469" s="31">
        <v>34.85</v>
      </c>
      <c r="M469" s="31">
        <v>48.449379999999998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361.2</v>
      </c>
      <c r="D470" s="36">
        <v>362.73333333333335</v>
      </c>
      <c r="E470" s="36">
        <v>356.4666666666667</v>
      </c>
      <c r="F470" s="36">
        <v>351.73333333333335</v>
      </c>
      <c r="G470" s="36">
        <v>345.4666666666667</v>
      </c>
      <c r="H470" s="36">
        <v>367.4666666666667</v>
      </c>
      <c r="I470" s="36">
        <v>373.73333333333335</v>
      </c>
      <c r="J470" s="36">
        <v>378.4666666666667</v>
      </c>
      <c r="K470" s="31">
        <v>369</v>
      </c>
      <c r="L470" s="31">
        <v>358</v>
      </c>
      <c r="M470" s="31">
        <v>4.1844000000000001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392.5</v>
      </c>
      <c r="D471" s="36">
        <v>392.25</v>
      </c>
      <c r="E471" s="36">
        <v>382.05</v>
      </c>
      <c r="F471" s="36">
        <v>371.6</v>
      </c>
      <c r="G471" s="36">
        <v>361.40000000000003</v>
      </c>
      <c r="H471" s="36">
        <v>402.7</v>
      </c>
      <c r="I471" s="36">
        <v>412.90000000000003</v>
      </c>
      <c r="J471" s="36">
        <v>423.34999999999997</v>
      </c>
      <c r="K471" s="31">
        <v>402.45</v>
      </c>
      <c r="L471" s="31">
        <v>381.8</v>
      </c>
      <c r="M471" s="31">
        <v>16.56812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787.95</v>
      </c>
      <c r="D472" s="36">
        <v>789.33333333333337</v>
      </c>
      <c r="E472" s="36">
        <v>780.66666666666674</v>
      </c>
      <c r="F472" s="36">
        <v>773.38333333333333</v>
      </c>
      <c r="G472" s="36">
        <v>764.7166666666667</v>
      </c>
      <c r="H472" s="36">
        <v>796.61666666666679</v>
      </c>
      <c r="I472" s="36">
        <v>805.28333333333353</v>
      </c>
      <c r="J472" s="36">
        <v>812.56666666666683</v>
      </c>
      <c r="K472" s="31">
        <v>798</v>
      </c>
      <c r="L472" s="31">
        <v>782.05</v>
      </c>
      <c r="M472" s="31">
        <v>0.29003000000000001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3199.35</v>
      </c>
      <c r="D473" s="36">
        <v>3184.4</v>
      </c>
      <c r="E473" s="36">
        <v>3141.8</v>
      </c>
      <c r="F473" s="36">
        <v>3084.25</v>
      </c>
      <c r="G473" s="36">
        <v>3041.65</v>
      </c>
      <c r="H473" s="36">
        <v>3241.9500000000003</v>
      </c>
      <c r="I473" s="36">
        <v>3284.5499999999997</v>
      </c>
      <c r="J473" s="36">
        <v>3342.1000000000004</v>
      </c>
      <c r="K473" s="31">
        <v>3227</v>
      </c>
      <c r="L473" s="31">
        <v>3126.85</v>
      </c>
      <c r="M473" s="31">
        <v>0.76275000000000004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42.4</v>
      </c>
      <c r="D474" s="36">
        <v>42.583333333333336</v>
      </c>
      <c r="E474" s="36">
        <v>41.716666666666669</v>
      </c>
      <c r="F474" s="36">
        <v>41.033333333333331</v>
      </c>
      <c r="G474" s="36">
        <v>40.166666666666664</v>
      </c>
      <c r="H474" s="36">
        <v>43.266666666666673</v>
      </c>
      <c r="I474" s="36">
        <v>44.133333333333333</v>
      </c>
      <c r="J474" s="36">
        <v>44.816666666666677</v>
      </c>
      <c r="K474" s="31">
        <v>43.45</v>
      </c>
      <c r="L474" s="31">
        <v>41.9</v>
      </c>
      <c r="M474" s="31">
        <v>112.07539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1599.1</v>
      </c>
      <c r="D475" s="36">
        <v>1590.9666666666665</v>
      </c>
      <c r="E475" s="36">
        <v>1580.633333333333</v>
      </c>
      <c r="F475" s="36">
        <v>1562.1666666666665</v>
      </c>
      <c r="G475" s="36">
        <v>1551.833333333333</v>
      </c>
      <c r="H475" s="36">
        <v>1609.4333333333329</v>
      </c>
      <c r="I475" s="36">
        <v>1619.7666666666664</v>
      </c>
      <c r="J475" s="36">
        <v>1638.2333333333329</v>
      </c>
      <c r="K475" s="31">
        <v>1601.3</v>
      </c>
      <c r="L475" s="31">
        <v>1572.5</v>
      </c>
      <c r="M475" s="31">
        <v>5.5285599999999997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37.5</v>
      </c>
      <c r="D476" s="36">
        <v>37.583333333333336</v>
      </c>
      <c r="E476" s="36">
        <v>36.81666666666667</v>
      </c>
      <c r="F476" s="36">
        <v>36.133333333333333</v>
      </c>
      <c r="G476" s="36">
        <v>35.366666666666667</v>
      </c>
      <c r="H476" s="36">
        <v>38.266666666666673</v>
      </c>
      <c r="I476" s="36">
        <v>39.033333333333339</v>
      </c>
      <c r="J476" s="36">
        <v>39.716666666666676</v>
      </c>
      <c r="K476" s="31">
        <v>38.35</v>
      </c>
      <c r="L476" s="31">
        <v>36.9</v>
      </c>
      <c r="M476" s="31">
        <v>227.72040000000001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435</v>
      </c>
      <c r="D477" s="36">
        <v>433.16666666666669</v>
      </c>
      <c r="E477" s="36">
        <v>428.98333333333335</v>
      </c>
      <c r="F477" s="36">
        <v>422.96666666666664</v>
      </c>
      <c r="G477" s="36">
        <v>418.7833333333333</v>
      </c>
      <c r="H477" s="36">
        <v>439.18333333333339</v>
      </c>
      <c r="I477" s="36">
        <v>443.36666666666667</v>
      </c>
      <c r="J477" s="36">
        <v>449.38333333333344</v>
      </c>
      <c r="K477" s="31">
        <v>437.35</v>
      </c>
      <c r="L477" s="31">
        <v>427.15</v>
      </c>
      <c r="M477" s="31">
        <v>0.91576999999999997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8522.6</v>
      </c>
      <c r="D478" s="36">
        <v>8496.1999999999989</v>
      </c>
      <c r="E478" s="36">
        <v>8462.3999999999978</v>
      </c>
      <c r="F478" s="36">
        <v>8402.1999999999989</v>
      </c>
      <c r="G478" s="36">
        <v>8368.3999999999978</v>
      </c>
      <c r="H478" s="36">
        <v>8556.3999999999978</v>
      </c>
      <c r="I478" s="36">
        <v>8590.1999999999971</v>
      </c>
      <c r="J478" s="36">
        <v>8650.3999999999978</v>
      </c>
      <c r="K478" s="31">
        <v>8530</v>
      </c>
      <c r="L478" s="31">
        <v>8436</v>
      </c>
      <c r="M478" s="31">
        <v>2.4368599999999998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104.5</v>
      </c>
      <c r="D479" s="36">
        <v>105.10000000000001</v>
      </c>
      <c r="E479" s="36">
        <v>103.45000000000002</v>
      </c>
      <c r="F479" s="36">
        <v>102.4</v>
      </c>
      <c r="G479" s="36">
        <v>100.75000000000001</v>
      </c>
      <c r="H479" s="36">
        <v>106.15000000000002</v>
      </c>
      <c r="I479" s="36">
        <v>107.80000000000003</v>
      </c>
      <c r="J479" s="36">
        <v>108.85000000000002</v>
      </c>
      <c r="K479" s="31">
        <v>106.75</v>
      </c>
      <c r="L479" s="31">
        <v>104.05</v>
      </c>
      <c r="M479" s="31">
        <v>120.41882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1613.15</v>
      </c>
      <c r="D480" s="36">
        <v>1615.1000000000001</v>
      </c>
      <c r="E480" s="36">
        <v>1604.2000000000003</v>
      </c>
      <c r="F480" s="36">
        <v>1595.2500000000002</v>
      </c>
      <c r="G480" s="36">
        <v>1584.3500000000004</v>
      </c>
      <c r="H480" s="36">
        <v>1624.0500000000002</v>
      </c>
      <c r="I480" s="36">
        <v>1634.9500000000003</v>
      </c>
      <c r="J480" s="36">
        <v>1643.9</v>
      </c>
      <c r="K480" s="31">
        <v>1626</v>
      </c>
      <c r="L480" s="31">
        <v>1606.15</v>
      </c>
      <c r="M480" s="31">
        <v>2.0626600000000002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1071.2</v>
      </c>
      <c r="D481" s="36">
        <v>1068.1666666666667</v>
      </c>
      <c r="E481" s="36">
        <v>1061.3333333333335</v>
      </c>
      <c r="F481" s="36">
        <v>1051.4666666666667</v>
      </c>
      <c r="G481" s="36">
        <v>1044.6333333333334</v>
      </c>
      <c r="H481" s="36">
        <v>1078.0333333333335</v>
      </c>
      <c r="I481" s="36">
        <v>1084.866666666667</v>
      </c>
      <c r="J481" s="31">
        <v>1094.7333333333336</v>
      </c>
      <c r="K481" s="31">
        <v>1075</v>
      </c>
      <c r="L481" s="31">
        <v>1058.3</v>
      </c>
      <c r="M481" s="53">
        <v>13.584720000000001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577.70000000000005</v>
      </c>
      <c r="D482" s="36">
        <v>581.13333333333333</v>
      </c>
      <c r="E482" s="36">
        <v>572.56666666666661</v>
      </c>
      <c r="F482" s="36">
        <v>567.43333333333328</v>
      </c>
      <c r="G482" s="36">
        <v>558.86666666666656</v>
      </c>
      <c r="H482" s="36">
        <v>586.26666666666665</v>
      </c>
      <c r="I482" s="36">
        <v>594.83333333333348</v>
      </c>
      <c r="J482" s="31">
        <v>599.9666666666667</v>
      </c>
      <c r="K482" s="31">
        <v>589.70000000000005</v>
      </c>
      <c r="L482" s="31">
        <v>576</v>
      </c>
      <c r="M482" s="53">
        <v>1.66523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550.29999999999995</v>
      </c>
      <c r="D483" s="36">
        <v>548.73333333333323</v>
      </c>
      <c r="E483" s="36">
        <v>545.56666666666649</v>
      </c>
      <c r="F483" s="36">
        <v>540.83333333333326</v>
      </c>
      <c r="G483" s="36">
        <v>537.66666666666652</v>
      </c>
      <c r="H483" s="36">
        <v>553.46666666666647</v>
      </c>
      <c r="I483" s="36">
        <v>556.63333333333321</v>
      </c>
      <c r="J483" s="36">
        <v>561.36666666666645</v>
      </c>
      <c r="K483" s="31">
        <v>551.9</v>
      </c>
      <c r="L483" s="31">
        <v>544</v>
      </c>
      <c r="M483" s="31">
        <v>18.090340000000001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762.6</v>
      </c>
      <c r="D484" s="36">
        <v>761.7833333333333</v>
      </c>
      <c r="E484" s="36">
        <v>754.16666666666663</v>
      </c>
      <c r="F484" s="36">
        <v>745.73333333333335</v>
      </c>
      <c r="G484" s="36">
        <v>738.11666666666667</v>
      </c>
      <c r="H484" s="36">
        <v>770.21666666666658</v>
      </c>
      <c r="I484" s="36">
        <v>777.83333333333337</v>
      </c>
      <c r="J484" s="31">
        <v>786.26666666666654</v>
      </c>
      <c r="K484" s="31">
        <v>769.4</v>
      </c>
      <c r="L484" s="31">
        <v>753.35</v>
      </c>
      <c r="M484" s="53">
        <v>0.53954999999999997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595.25</v>
      </c>
      <c r="D485" s="36">
        <v>597.44999999999993</v>
      </c>
      <c r="E485" s="36">
        <v>590.89999999999986</v>
      </c>
      <c r="F485" s="36">
        <v>586.54999999999995</v>
      </c>
      <c r="G485" s="36">
        <v>579.99999999999989</v>
      </c>
      <c r="H485" s="36">
        <v>601.79999999999984</v>
      </c>
      <c r="I485" s="36">
        <v>608.3499999999998</v>
      </c>
      <c r="J485" s="36">
        <v>612.69999999999982</v>
      </c>
      <c r="K485" s="31">
        <v>604</v>
      </c>
      <c r="L485" s="31">
        <v>593.1</v>
      </c>
      <c r="M485" s="31">
        <v>2.5623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421.55</v>
      </c>
      <c r="D486" s="36">
        <v>421.86666666666673</v>
      </c>
      <c r="E486" s="36">
        <v>417.63333333333344</v>
      </c>
      <c r="F486" s="36">
        <v>413.7166666666667</v>
      </c>
      <c r="G486" s="36">
        <v>409.48333333333341</v>
      </c>
      <c r="H486" s="36">
        <v>425.78333333333347</v>
      </c>
      <c r="I486" s="36">
        <v>430.01666666666671</v>
      </c>
      <c r="J486" s="36">
        <v>433.93333333333351</v>
      </c>
      <c r="K486" s="31">
        <v>426.1</v>
      </c>
      <c r="L486" s="31">
        <v>417.95</v>
      </c>
      <c r="M486" s="31">
        <v>1.431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356.45</v>
      </c>
      <c r="D487" s="36">
        <v>357.68333333333334</v>
      </c>
      <c r="E487" s="36">
        <v>353.31666666666666</v>
      </c>
      <c r="F487" s="36">
        <v>350.18333333333334</v>
      </c>
      <c r="G487" s="36">
        <v>345.81666666666666</v>
      </c>
      <c r="H487" s="36">
        <v>360.81666666666666</v>
      </c>
      <c r="I487" s="36">
        <v>365.18333333333334</v>
      </c>
      <c r="J487" s="36">
        <v>368.31666666666666</v>
      </c>
      <c r="K487" s="31">
        <v>362.05</v>
      </c>
      <c r="L487" s="31">
        <v>354.55</v>
      </c>
      <c r="M487" s="31">
        <v>0.83518000000000003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466.8</v>
      </c>
      <c r="D488" s="36">
        <v>468.14999999999992</v>
      </c>
      <c r="E488" s="36">
        <v>461.29999999999984</v>
      </c>
      <c r="F488" s="36">
        <v>455.7999999999999</v>
      </c>
      <c r="G488" s="36">
        <v>448.94999999999982</v>
      </c>
      <c r="H488" s="36">
        <v>473.64999999999986</v>
      </c>
      <c r="I488" s="36">
        <v>480.49999999999989</v>
      </c>
      <c r="J488" s="36">
        <v>485.99999999999989</v>
      </c>
      <c r="K488" s="31">
        <v>475</v>
      </c>
      <c r="L488" s="31">
        <v>462.65</v>
      </c>
      <c r="M488" s="31">
        <v>2.0646499999999999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951.85</v>
      </c>
      <c r="D489" s="36">
        <v>944.63333333333333</v>
      </c>
      <c r="E489" s="36">
        <v>933.36666666666667</v>
      </c>
      <c r="F489" s="36">
        <v>914.88333333333333</v>
      </c>
      <c r="G489" s="36">
        <v>903.61666666666667</v>
      </c>
      <c r="H489" s="36">
        <v>963.11666666666667</v>
      </c>
      <c r="I489" s="36">
        <v>974.38333333333333</v>
      </c>
      <c r="J489" s="36">
        <v>992.86666666666667</v>
      </c>
      <c r="K489" s="31">
        <v>955.9</v>
      </c>
      <c r="L489" s="31">
        <v>926.15</v>
      </c>
      <c r="M489" s="31">
        <v>18.887930000000001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1302.6500000000001</v>
      </c>
      <c r="D490" s="36">
        <v>1304.0166666666667</v>
      </c>
      <c r="E490" s="36">
        <v>1296.8833333333332</v>
      </c>
      <c r="F490" s="36">
        <v>1291.1166666666666</v>
      </c>
      <c r="G490" s="36">
        <v>1283.9833333333331</v>
      </c>
      <c r="H490" s="36">
        <v>1309.7833333333333</v>
      </c>
      <c r="I490" s="36">
        <v>1316.916666666667</v>
      </c>
      <c r="J490" s="36">
        <v>1322.6833333333334</v>
      </c>
      <c r="K490" s="31">
        <v>1311.15</v>
      </c>
      <c r="L490" s="31">
        <v>1298.25</v>
      </c>
      <c r="M490" s="31">
        <v>0.38068000000000002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232.75</v>
      </c>
      <c r="D491" s="36">
        <v>233.19999999999996</v>
      </c>
      <c r="E491" s="36">
        <v>230.74999999999991</v>
      </c>
      <c r="F491" s="36">
        <v>228.74999999999994</v>
      </c>
      <c r="G491" s="36">
        <v>226.2999999999999</v>
      </c>
      <c r="H491" s="36">
        <v>235.19999999999993</v>
      </c>
      <c r="I491" s="36">
        <v>237.64999999999998</v>
      </c>
      <c r="J491" s="36">
        <v>239.64999999999995</v>
      </c>
      <c r="K491" s="31">
        <v>235.65</v>
      </c>
      <c r="L491" s="31">
        <v>231.2</v>
      </c>
      <c r="M491" s="31">
        <v>97.949089999999998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296</v>
      </c>
      <c r="D492" s="36">
        <v>297.38333333333338</v>
      </c>
      <c r="E492" s="36">
        <v>293.81666666666678</v>
      </c>
      <c r="F492" s="36">
        <v>291.63333333333338</v>
      </c>
      <c r="G492" s="36">
        <v>288.06666666666678</v>
      </c>
      <c r="H492" s="36">
        <v>299.56666666666678</v>
      </c>
      <c r="I492" s="36">
        <v>303.13333333333338</v>
      </c>
      <c r="J492" s="36">
        <v>305.31666666666678</v>
      </c>
      <c r="K492" s="31">
        <v>300.95</v>
      </c>
      <c r="L492" s="31">
        <v>295.2</v>
      </c>
      <c r="M492" s="31">
        <v>0.94201999999999997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579.85</v>
      </c>
      <c r="D493" s="36">
        <v>579.69999999999993</v>
      </c>
      <c r="E493" s="36">
        <v>572.39999999999986</v>
      </c>
      <c r="F493" s="36">
        <v>564.94999999999993</v>
      </c>
      <c r="G493" s="36">
        <v>557.64999999999986</v>
      </c>
      <c r="H493" s="36">
        <v>587.14999999999986</v>
      </c>
      <c r="I493" s="36">
        <v>594.44999999999982</v>
      </c>
      <c r="J493" s="36">
        <v>601.89999999999986</v>
      </c>
      <c r="K493" s="31">
        <v>587</v>
      </c>
      <c r="L493" s="31">
        <v>572.25</v>
      </c>
      <c r="M493" s="31">
        <v>1.1361300000000001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1726.85</v>
      </c>
      <c r="D494" s="36">
        <v>1724.1833333333334</v>
      </c>
      <c r="E494" s="36">
        <v>1713.6666666666667</v>
      </c>
      <c r="F494" s="36">
        <v>1700.4833333333333</v>
      </c>
      <c r="G494" s="36">
        <v>1689.9666666666667</v>
      </c>
      <c r="H494" s="36">
        <v>1737.3666666666668</v>
      </c>
      <c r="I494" s="36">
        <v>1747.8833333333332</v>
      </c>
      <c r="J494" s="36">
        <v>1761.0666666666668</v>
      </c>
      <c r="K494" s="31">
        <v>1734.7</v>
      </c>
      <c r="L494" s="31">
        <v>1711</v>
      </c>
      <c r="M494" s="31">
        <v>0.14399000000000001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1709.25</v>
      </c>
      <c r="D495" s="36">
        <v>1701.4333333333334</v>
      </c>
      <c r="E495" s="36">
        <v>1677.8666666666668</v>
      </c>
      <c r="F495" s="36">
        <v>1646.4833333333333</v>
      </c>
      <c r="G495" s="36">
        <v>1622.9166666666667</v>
      </c>
      <c r="H495" s="36">
        <v>1732.8166666666668</v>
      </c>
      <c r="I495" s="36">
        <v>1756.3833333333334</v>
      </c>
      <c r="J495" s="36">
        <v>1787.7666666666669</v>
      </c>
      <c r="K495" s="31">
        <v>1725</v>
      </c>
      <c r="L495" s="31">
        <v>1670.05</v>
      </c>
      <c r="M495" s="31">
        <v>1.3394699999999999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13.75</v>
      </c>
      <c r="D496" s="36">
        <v>13.883333333333335</v>
      </c>
      <c r="E496" s="36">
        <v>13.41666666666667</v>
      </c>
      <c r="F496" s="36">
        <v>13.083333333333336</v>
      </c>
      <c r="G496" s="36">
        <v>12.616666666666671</v>
      </c>
      <c r="H496" s="36">
        <v>14.216666666666669</v>
      </c>
      <c r="I496" s="36">
        <v>14.683333333333334</v>
      </c>
      <c r="J496" s="36">
        <v>15.016666666666667</v>
      </c>
      <c r="K496" s="31">
        <v>14.35</v>
      </c>
      <c r="L496" s="31">
        <v>13.55</v>
      </c>
      <c r="M496" s="31">
        <v>6192.4498700000004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835.65</v>
      </c>
      <c r="D497" s="36">
        <v>835.86666666666679</v>
      </c>
      <c r="E497" s="36">
        <v>831.73333333333358</v>
      </c>
      <c r="F497" s="36">
        <v>827.81666666666683</v>
      </c>
      <c r="G497" s="36">
        <v>823.68333333333362</v>
      </c>
      <c r="H497" s="36">
        <v>839.78333333333353</v>
      </c>
      <c r="I497" s="36">
        <v>843.91666666666674</v>
      </c>
      <c r="J497" s="36">
        <v>847.83333333333348</v>
      </c>
      <c r="K497" s="31">
        <v>840</v>
      </c>
      <c r="L497" s="31">
        <v>831.95</v>
      </c>
      <c r="M497" s="31">
        <v>4.08324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451.7</v>
      </c>
      <c r="D498" s="36">
        <v>448.14999999999992</v>
      </c>
      <c r="E498" s="36">
        <v>441.39999999999986</v>
      </c>
      <c r="F498" s="36">
        <v>431.09999999999997</v>
      </c>
      <c r="G498" s="36">
        <v>424.34999999999991</v>
      </c>
      <c r="H498" s="36">
        <v>458.44999999999982</v>
      </c>
      <c r="I498" s="36">
        <v>465.19999999999993</v>
      </c>
      <c r="J498" s="36">
        <v>475.49999999999977</v>
      </c>
      <c r="K498" s="31">
        <v>454.9</v>
      </c>
      <c r="L498" s="31">
        <v>437.85</v>
      </c>
      <c r="M498" s="31">
        <v>13.232290000000001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148.19999999999999</v>
      </c>
      <c r="D499" s="36">
        <v>149.96666666666667</v>
      </c>
      <c r="E499" s="36">
        <v>145.43333333333334</v>
      </c>
      <c r="F499" s="36">
        <v>142.66666666666666</v>
      </c>
      <c r="G499" s="36">
        <v>138.13333333333333</v>
      </c>
      <c r="H499" s="36">
        <v>152.73333333333335</v>
      </c>
      <c r="I499" s="36">
        <v>157.26666666666671</v>
      </c>
      <c r="J499" s="36">
        <v>160.03333333333336</v>
      </c>
      <c r="K499" s="31">
        <v>154.5</v>
      </c>
      <c r="L499" s="31">
        <v>147.19999999999999</v>
      </c>
      <c r="M499" s="31">
        <v>45.485500000000002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820.35</v>
      </c>
      <c r="D500" s="36">
        <v>816.65</v>
      </c>
      <c r="E500" s="36">
        <v>806.69999999999993</v>
      </c>
      <c r="F500" s="36">
        <v>793.05</v>
      </c>
      <c r="G500" s="36">
        <v>783.09999999999991</v>
      </c>
      <c r="H500" s="36">
        <v>830.3</v>
      </c>
      <c r="I500" s="36">
        <v>840.25</v>
      </c>
      <c r="J500" s="36">
        <v>853.9</v>
      </c>
      <c r="K500" s="31">
        <v>826.6</v>
      </c>
      <c r="L500" s="31">
        <v>803</v>
      </c>
      <c r="M500" s="31">
        <v>1.7063299999999999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1618.1</v>
      </c>
      <c r="D501" s="36">
        <v>1599.3666666666668</v>
      </c>
      <c r="E501" s="36">
        <v>1568.7333333333336</v>
      </c>
      <c r="F501" s="36">
        <v>1519.3666666666668</v>
      </c>
      <c r="G501" s="36">
        <v>1488.7333333333336</v>
      </c>
      <c r="H501" s="36">
        <v>1648.7333333333336</v>
      </c>
      <c r="I501" s="36">
        <v>1679.3666666666668</v>
      </c>
      <c r="J501" s="36">
        <v>1728.7333333333336</v>
      </c>
      <c r="K501" s="31">
        <v>1630</v>
      </c>
      <c r="L501" s="31">
        <v>1550</v>
      </c>
      <c r="M501" s="31">
        <v>1.5885100000000001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383.55</v>
      </c>
      <c r="D502" s="36">
        <v>384.3</v>
      </c>
      <c r="E502" s="36">
        <v>381.90000000000003</v>
      </c>
      <c r="F502" s="36">
        <v>380.25</v>
      </c>
      <c r="G502" s="36">
        <v>377.85</v>
      </c>
      <c r="H502" s="36">
        <v>385.95000000000005</v>
      </c>
      <c r="I502" s="36">
        <v>388.35</v>
      </c>
      <c r="J502" s="36">
        <v>390.00000000000006</v>
      </c>
      <c r="K502" s="31">
        <v>386.7</v>
      </c>
      <c r="L502" s="31">
        <v>382.65</v>
      </c>
      <c r="M502" s="31">
        <v>26.457640000000001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16.45</v>
      </c>
      <c r="D503" s="36">
        <v>16.399999999999999</v>
      </c>
      <c r="E503" s="36">
        <v>16.149999999999999</v>
      </c>
      <c r="F503" s="36">
        <v>15.850000000000001</v>
      </c>
      <c r="G503" s="36">
        <v>15.600000000000001</v>
      </c>
      <c r="H503" s="36">
        <v>16.699999999999996</v>
      </c>
      <c r="I503" s="36">
        <v>16.949999999999996</v>
      </c>
      <c r="J503" s="31">
        <v>17.249999999999993</v>
      </c>
      <c r="K503" s="31">
        <v>16.649999999999999</v>
      </c>
      <c r="L503" s="31">
        <v>16.100000000000001</v>
      </c>
      <c r="M503" s="53">
        <v>1735.3706099999999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275.3</v>
      </c>
      <c r="D504" s="36">
        <v>273.81666666666666</v>
      </c>
      <c r="E504" s="36">
        <v>270.83333333333331</v>
      </c>
      <c r="F504" s="36">
        <v>266.36666666666667</v>
      </c>
      <c r="G504" s="36">
        <v>263.38333333333333</v>
      </c>
      <c r="H504" s="36">
        <v>278.2833333333333</v>
      </c>
      <c r="I504" s="36">
        <v>281.26666666666665</v>
      </c>
      <c r="J504" s="31">
        <v>285.73333333333329</v>
      </c>
      <c r="K504" s="31">
        <v>276.8</v>
      </c>
      <c r="L504" s="31">
        <v>269.35000000000002</v>
      </c>
      <c r="M504" s="53">
        <v>91.319950000000006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504.8</v>
      </c>
      <c r="D505" s="36">
        <v>503.56666666666666</v>
      </c>
      <c r="E505" s="36">
        <v>499.73333333333335</v>
      </c>
      <c r="F505" s="36">
        <v>494.66666666666669</v>
      </c>
      <c r="G505" s="36">
        <v>490.83333333333337</v>
      </c>
      <c r="H505" s="36">
        <v>508.63333333333333</v>
      </c>
      <c r="I505" s="36">
        <v>512.4666666666667</v>
      </c>
      <c r="J505" s="36">
        <v>517.5333333333333</v>
      </c>
      <c r="K505" s="31">
        <v>507.4</v>
      </c>
      <c r="L505" s="31">
        <v>498.5</v>
      </c>
      <c r="M505" s="31">
        <v>5.1070799999999998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15936.35</v>
      </c>
      <c r="D506" s="36">
        <v>15914.883333333333</v>
      </c>
      <c r="E506" s="36">
        <v>15761.116666666667</v>
      </c>
      <c r="F506" s="36">
        <v>15585.883333333333</v>
      </c>
      <c r="G506" s="36">
        <v>15432.116666666667</v>
      </c>
      <c r="H506" s="36">
        <v>16090.116666666667</v>
      </c>
      <c r="I506" s="36">
        <v>16243.883333333333</v>
      </c>
      <c r="J506" s="36">
        <v>16419.116666666669</v>
      </c>
      <c r="K506" s="31">
        <v>16068.65</v>
      </c>
      <c r="L506" s="31">
        <v>15739.65</v>
      </c>
      <c r="M506" s="31">
        <v>3.6060000000000002E-2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116.5</v>
      </c>
      <c r="D507" s="36">
        <v>115.03333333333335</v>
      </c>
      <c r="E507" s="36">
        <v>110.16666666666669</v>
      </c>
      <c r="F507" s="36">
        <v>103.83333333333334</v>
      </c>
      <c r="G507" s="36">
        <v>98.966666666666683</v>
      </c>
      <c r="H507" s="36">
        <v>121.36666666666669</v>
      </c>
      <c r="I507" s="36">
        <v>126.23333333333333</v>
      </c>
      <c r="J507" s="31">
        <v>132.56666666666669</v>
      </c>
      <c r="K507" s="31">
        <v>119.9</v>
      </c>
      <c r="L507" s="31">
        <v>108.7</v>
      </c>
      <c r="M507" s="53">
        <v>2388.3337700000002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584.85</v>
      </c>
      <c r="D508" s="36">
        <v>583.98333333333323</v>
      </c>
      <c r="E508" s="36">
        <v>579.96666666666647</v>
      </c>
      <c r="F508" s="36">
        <v>575.08333333333326</v>
      </c>
      <c r="G508" s="36">
        <v>571.06666666666649</v>
      </c>
      <c r="H508" s="36">
        <v>588.86666666666645</v>
      </c>
      <c r="I508" s="36">
        <v>592.8833333333331</v>
      </c>
      <c r="J508" s="36">
        <v>597.76666666666642</v>
      </c>
      <c r="K508" s="31">
        <v>588</v>
      </c>
      <c r="L508" s="31">
        <v>579.1</v>
      </c>
      <c r="M508" s="31">
        <v>6.6782399999999997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1543.25</v>
      </c>
      <c r="D509" s="250">
        <v>1548.5833333333333</v>
      </c>
      <c r="E509" s="250">
        <v>1535.6666666666665</v>
      </c>
      <c r="F509" s="250">
        <v>1528.0833333333333</v>
      </c>
      <c r="G509" s="250">
        <v>1515.1666666666665</v>
      </c>
      <c r="H509" s="250">
        <v>1556.1666666666665</v>
      </c>
      <c r="I509" s="250">
        <v>1569.083333333333</v>
      </c>
      <c r="J509" s="250">
        <v>1576.6666666666665</v>
      </c>
      <c r="K509" s="251">
        <v>1561.5</v>
      </c>
      <c r="L509" s="251">
        <v>1541</v>
      </c>
      <c r="M509" s="251">
        <v>0.23835999999999999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6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8"/>
      <c r="B5" s="359"/>
      <c r="C5" s="358"/>
      <c r="D5" s="35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60" t="s">
        <v>565</v>
      </c>
      <c r="C7" s="359"/>
      <c r="D7" s="7">
        <f>Main!B10</f>
        <v>45236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45233</v>
      </c>
      <c r="B10" s="32">
        <v>540718</v>
      </c>
      <c r="C10" s="31" t="s">
        <v>921</v>
      </c>
      <c r="D10" s="31" t="s">
        <v>973</v>
      </c>
      <c r="E10" s="31" t="s">
        <v>574</v>
      </c>
      <c r="F10" s="86">
        <v>33000</v>
      </c>
      <c r="G10" s="32">
        <v>50.19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45233</v>
      </c>
      <c r="B11" s="32">
        <v>540718</v>
      </c>
      <c r="C11" s="31" t="s">
        <v>921</v>
      </c>
      <c r="D11" s="31" t="s">
        <v>974</v>
      </c>
      <c r="E11" s="31" t="s">
        <v>575</v>
      </c>
      <c r="F11" s="86">
        <v>24000</v>
      </c>
      <c r="G11" s="32">
        <v>50.11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45233</v>
      </c>
      <c r="B12" s="32">
        <v>540718</v>
      </c>
      <c r="C12" s="31" t="s">
        <v>921</v>
      </c>
      <c r="D12" s="31" t="s">
        <v>946</v>
      </c>
      <c r="E12" s="31" t="s">
        <v>574</v>
      </c>
      <c r="F12" s="86">
        <v>54000</v>
      </c>
      <c r="G12" s="32">
        <v>50.15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45233</v>
      </c>
      <c r="B13" s="32">
        <v>540718</v>
      </c>
      <c r="C13" s="31" t="s">
        <v>921</v>
      </c>
      <c r="D13" s="31" t="s">
        <v>975</v>
      </c>
      <c r="E13" s="31" t="s">
        <v>575</v>
      </c>
      <c r="F13" s="86">
        <v>78000</v>
      </c>
      <c r="G13" s="32">
        <v>50.15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45233</v>
      </c>
      <c r="B14" s="32">
        <v>540718</v>
      </c>
      <c r="C14" s="31" t="s">
        <v>921</v>
      </c>
      <c r="D14" s="31" t="s">
        <v>947</v>
      </c>
      <c r="E14" s="31" t="s">
        <v>574</v>
      </c>
      <c r="F14" s="86">
        <v>18000</v>
      </c>
      <c r="G14" s="32">
        <v>50.15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45233</v>
      </c>
      <c r="B15" s="32">
        <v>513401</v>
      </c>
      <c r="C15" s="31" t="s">
        <v>976</v>
      </c>
      <c r="D15" s="31" t="s">
        <v>977</v>
      </c>
      <c r="E15" s="31" t="s">
        <v>575</v>
      </c>
      <c r="F15" s="86">
        <v>47000</v>
      </c>
      <c r="G15" s="32">
        <v>28.77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45233</v>
      </c>
      <c r="B16" s="32">
        <v>508664</v>
      </c>
      <c r="C16" s="31" t="s">
        <v>978</v>
      </c>
      <c r="D16" s="31" t="s">
        <v>979</v>
      </c>
      <c r="E16" s="31" t="s">
        <v>574</v>
      </c>
      <c r="F16" s="86">
        <v>150000</v>
      </c>
      <c r="G16" s="32">
        <v>28.85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45233</v>
      </c>
      <c r="B17" s="32">
        <v>543209</v>
      </c>
      <c r="C17" s="31" t="s">
        <v>980</v>
      </c>
      <c r="D17" s="31" t="s">
        <v>981</v>
      </c>
      <c r="E17" s="31" t="s">
        <v>575</v>
      </c>
      <c r="F17" s="86">
        <v>18000</v>
      </c>
      <c r="G17" s="32">
        <v>55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45233</v>
      </c>
      <c r="B18" s="32">
        <v>543209</v>
      </c>
      <c r="C18" s="31" t="s">
        <v>980</v>
      </c>
      <c r="D18" s="31" t="s">
        <v>981</v>
      </c>
      <c r="E18" s="31" t="s">
        <v>574</v>
      </c>
      <c r="F18" s="86">
        <v>18000</v>
      </c>
      <c r="G18" s="32">
        <v>54.2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45233</v>
      </c>
      <c r="B19" s="32">
        <v>543209</v>
      </c>
      <c r="C19" s="31" t="s">
        <v>980</v>
      </c>
      <c r="D19" s="31" t="s">
        <v>982</v>
      </c>
      <c r="E19" s="31" t="s">
        <v>574</v>
      </c>
      <c r="F19" s="86">
        <v>15000</v>
      </c>
      <c r="G19" s="32">
        <v>57.56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45233</v>
      </c>
      <c r="B20" s="32">
        <v>512379</v>
      </c>
      <c r="C20" s="31" t="s">
        <v>983</v>
      </c>
      <c r="D20" s="31" t="s">
        <v>984</v>
      </c>
      <c r="E20" s="31" t="s">
        <v>574</v>
      </c>
      <c r="F20" s="86">
        <v>2200000</v>
      </c>
      <c r="G20" s="32">
        <v>23.7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45233</v>
      </c>
      <c r="B21" s="32">
        <v>512379</v>
      </c>
      <c r="C21" s="31" t="s">
        <v>983</v>
      </c>
      <c r="D21" s="31" t="s">
        <v>985</v>
      </c>
      <c r="E21" s="31" t="s">
        <v>574</v>
      </c>
      <c r="F21" s="86">
        <v>1751009</v>
      </c>
      <c r="G21" s="32">
        <v>23.79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45233</v>
      </c>
      <c r="B22" s="32">
        <v>512379</v>
      </c>
      <c r="C22" s="31" t="s">
        <v>983</v>
      </c>
      <c r="D22" s="31" t="s">
        <v>985</v>
      </c>
      <c r="E22" s="31" t="s">
        <v>575</v>
      </c>
      <c r="F22" s="86">
        <v>2599428</v>
      </c>
      <c r="G22" s="32">
        <v>23.72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45233</v>
      </c>
      <c r="B23" s="32">
        <v>542802</v>
      </c>
      <c r="C23" s="31" t="s">
        <v>986</v>
      </c>
      <c r="D23" s="31" t="s">
        <v>987</v>
      </c>
      <c r="E23" s="31" t="s">
        <v>575</v>
      </c>
      <c r="F23" s="86">
        <v>1204106</v>
      </c>
      <c r="G23" s="32">
        <v>4.18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45233</v>
      </c>
      <c r="B24" s="32">
        <v>541703</v>
      </c>
      <c r="C24" s="31" t="s">
        <v>988</v>
      </c>
      <c r="D24" s="31" t="s">
        <v>989</v>
      </c>
      <c r="E24" s="31" t="s">
        <v>575</v>
      </c>
      <c r="F24" s="86">
        <v>36800</v>
      </c>
      <c r="G24" s="32">
        <v>18.97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45233</v>
      </c>
      <c r="B25" s="32">
        <v>541703</v>
      </c>
      <c r="C25" s="31" t="s">
        <v>988</v>
      </c>
      <c r="D25" s="31" t="s">
        <v>990</v>
      </c>
      <c r="E25" s="31" t="s">
        <v>574</v>
      </c>
      <c r="F25" s="86">
        <v>32000</v>
      </c>
      <c r="G25" s="32">
        <v>18.96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45233</v>
      </c>
      <c r="B26" s="32">
        <v>540936</v>
      </c>
      <c r="C26" s="31" t="s">
        <v>991</v>
      </c>
      <c r="D26" s="31" t="s">
        <v>992</v>
      </c>
      <c r="E26" s="31" t="s">
        <v>575</v>
      </c>
      <c r="F26" s="86">
        <v>58316</v>
      </c>
      <c r="G26" s="32">
        <v>11.34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45233</v>
      </c>
      <c r="B27" s="32">
        <v>540377</v>
      </c>
      <c r="C27" s="31" t="s">
        <v>930</v>
      </c>
      <c r="D27" s="31" t="s">
        <v>993</v>
      </c>
      <c r="E27" s="31" t="s">
        <v>575</v>
      </c>
      <c r="F27" s="86">
        <v>1890000</v>
      </c>
      <c r="G27" s="32">
        <v>6.97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45233</v>
      </c>
      <c r="B28" s="32">
        <v>543286</v>
      </c>
      <c r="C28" s="31" t="s">
        <v>994</v>
      </c>
      <c r="D28" s="31" t="s">
        <v>995</v>
      </c>
      <c r="E28" s="31" t="s">
        <v>575</v>
      </c>
      <c r="F28" s="86">
        <v>48000</v>
      </c>
      <c r="G28" s="32">
        <v>23.5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45233</v>
      </c>
      <c r="B29" s="32">
        <v>543289</v>
      </c>
      <c r="C29" s="31" t="s">
        <v>996</v>
      </c>
      <c r="D29" s="31" t="s">
        <v>997</v>
      </c>
      <c r="E29" s="31" t="s">
        <v>575</v>
      </c>
      <c r="F29" s="86">
        <v>18000</v>
      </c>
      <c r="G29" s="32">
        <v>14.7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45233</v>
      </c>
      <c r="B30" s="32">
        <v>543289</v>
      </c>
      <c r="C30" s="31" t="s">
        <v>996</v>
      </c>
      <c r="D30" s="31" t="s">
        <v>997</v>
      </c>
      <c r="E30" s="31" t="s">
        <v>574</v>
      </c>
      <c r="F30" s="86">
        <v>18000</v>
      </c>
      <c r="G30" s="32">
        <v>14.7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45233</v>
      </c>
      <c r="B31" s="32">
        <v>543289</v>
      </c>
      <c r="C31" s="31" t="s">
        <v>996</v>
      </c>
      <c r="D31" s="31" t="s">
        <v>998</v>
      </c>
      <c r="E31" s="31" t="s">
        <v>574</v>
      </c>
      <c r="F31" s="86">
        <v>12000</v>
      </c>
      <c r="G31" s="32">
        <v>14.7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45233</v>
      </c>
      <c r="B32" s="32">
        <v>543289</v>
      </c>
      <c r="C32" s="31" t="s">
        <v>996</v>
      </c>
      <c r="D32" s="31" t="s">
        <v>998</v>
      </c>
      <c r="E32" s="31" t="s">
        <v>575</v>
      </c>
      <c r="F32" s="86">
        <v>12000</v>
      </c>
      <c r="G32" s="32">
        <v>17.75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45233</v>
      </c>
      <c r="B33" s="32">
        <v>543289</v>
      </c>
      <c r="C33" s="31" t="s">
        <v>996</v>
      </c>
      <c r="D33" s="31" t="s">
        <v>999</v>
      </c>
      <c r="E33" s="31" t="s">
        <v>575</v>
      </c>
      <c r="F33" s="86">
        <v>18000</v>
      </c>
      <c r="G33" s="32">
        <v>14.7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45233</v>
      </c>
      <c r="B34" s="32">
        <v>531272</v>
      </c>
      <c r="C34" s="31" t="s">
        <v>1000</v>
      </c>
      <c r="D34" s="31" t="s">
        <v>1001</v>
      </c>
      <c r="E34" s="31" t="s">
        <v>574</v>
      </c>
      <c r="F34" s="86">
        <v>104897</v>
      </c>
      <c r="G34" s="32">
        <v>6.1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45233</v>
      </c>
      <c r="B35" s="32">
        <v>531272</v>
      </c>
      <c r="C35" s="31" t="s">
        <v>1000</v>
      </c>
      <c r="D35" s="31" t="s">
        <v>1002</v>
      </c>
      <c r="E35" s="31" t="s">
        <v>575</v>
      </c>
      <c r="F35" s="86">
        <v>110000</v>
      </c>
      <c r="G35" s="32">
        <v>6.1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45233</v>
      </c>
      <c r="B36" s="32">
        <v>540386</v>
      </c>
      <c r="C36" s="31" t="s">
        <v>1003</v>
      </c>
      <c r="D36" s="31" t="s">
        <v>1004</v>
      </c>
      <c r="E36" s="31" t="s">
        <v>574</v>
      </c>
      <c r="F36" s="86">
        <v>995000</v>
      </c>
      <c r="G36" s="32">
        <v>0.61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45233</v>
      </c>
      <c r="B37" s="32">
        <v>540386</v>
      </c>
      <c r="C37" s="31" t="s">
        <v>1003</v>
      </c>
      <c r="D37" s="31" t="s">
        <v>1005</v>
      </c>
      <c r="E37" s="31" t="s">
        <v>575</v>
      </c>
      <c r="F37" s="86">
        <v>500000</v>
      </c>
      <c r="G37" s="32">
        <v>0.61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45233</v>
      </c>
      <c r="B38" s="32">
        <v>540386</v>
      </c>
      <c r="C38" s="31" t="s">
        <v>1003</v>
      </c>
      <c r="D38" s="31" t="s">
        <v>1006</v>
      </c>
      <c r="E38" s="31" t="s">
        <v>575</v>
      </c>
      <c r="F38" s="86">
        <v>500000</v>
      </c>
      <c r="G38" s="32">
        <v>0.61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45233</v>
      </c>
      <c r="B39" s="32">
        <v>540727</v>
      </c>
      <c r="C39" s="31" t="s">
        <v>949</v>
      </c>
      <c r="D39" s="31" t="s">
        <v>1007</v>
      </c>
      <c r="E39" s="31" t="s">
        <v>575</v>
      </c>
      <c r="F39" s="86">
        <v>111066</v>
      </c>
      <c r="G39" s="32">
        <v>34.700000000000003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45233</v>
      </c>
      <c r="B40" s="32">
        <v>543366</v>
      </c>
      <c r="C40" s="31" t="s">
        <v>905</v>
      </c>
      <c r="D40" s="31" t="s">
        <v>1008</v>
      </c>
      <c r="E40" s="31" t="s">
        <v>575</v>
      </c>
      <c r="F40" s="86">
        <v>8400</v>
      </c>
      <c r="G40" s="32">
        <v>30.4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45233</v>
      </c>
      <c r="B41" s="32">
        <v>543366</v>
      </c>
      <c r="C41" s="31" t="s">
        <v>905</v>
      </c>
      <c r="D41" s="31" t="s">
        <v>1009</v>
      </c>
      <c r="E41" s="31" t="s">
        <v>575</v>
      </c>
      <c r="F41" s="86">
        <v>10800</v>
      </c>
      <c r="G41" s="32">
        <v>30.56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45233</v>
      </c>
      <c r="B42" s="32">
        <v>543366</v>
      </c>
      <c r="C42" s="31" t="s">
        <v>905</v>
      </c>
      <c r="D42" s="31" t="s">
        <v>950</v>
      </c>
      <c r="E42" s="31" t="s">
        <v>574</v>
      </c>
      <c r="F42" s="86">
        <v>6000</v>
      </c>
      <c r="G42" s="32">
        <v>31.65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45233</v>
      </c>
      <c r="B43" s="32">
        <v>543366</v>
      </c>
      <c r="C43" s="31" t="s">
        <v>905</v>
      </c>
      <c r="D43" s="31" t="s">
        <v>951</v>
      </c>
      <c r="E43" s="31" t="s">
        <v>575</v>
      </c>
      <c r="F43" s="86">
        <v>4800</v>
      </c>
      <c r="G43" s="32">
        <v>32.24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45233</v>
      </c>
      <c r="B44" s="32">
        <v>543366</v>
      </c>
      <c r="C44" s="31" t="s">
        <v>905</v>
      </c>
      <c r="D44" s="31" t="s">
        <v>951</v>
      </c>
      <c r="E44" s="31" t="s">
        <v>574</v>
      </c>
      <c r="F44" s="86">
        <v>4800</v>
      </c>
      <c r="G44" s="32">
        <v>30.51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45233</v>
      </c>
      <c r="B45" s="32">
        <v>538402</v>
      </c>
      <c r="C45" s="31" t="s">
        <v>1010</v>
      </c>
      <c r="D45" s="31" t="s">
        <v>1011</v>
      </c>
      <c r="E45" s="31" t="s">
        <v>574</v>
      </c>
      <c r="F45" s="86">
        <v>78284</v>
      </c>
      <c r="G45" s="32">
        <v>60.7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45233</v>
      </c>
      <c r="B46" s="32">
        <v>538402</v>
      </c>
      <c r="C46" s="31" t="s">
        <v>1010</v>
      </c>
      <c r="D46" s="31" t="s">
        <v>1012</v>
      </c>
      <c r="E46" s="31" t="s">
        <v>575</v>
      </c>
      <c r="F46" s="86">
        <v>53798</v>
      </c>
      <c r="G46" s="32">
        <v>60.7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45233</v>
      </c>
      <c r="B47" s="32">
        <v>540914</v>
      </c>
      <c r="C47" s="31" t="s">
        <v>1013</v>
      </c>
      <c r="D47" s="31" t="s">
        <v>1014</v>
      </c>
      <c r="E47" s="31" t="s">
        <v>575</v>
      </c>
      <c r="F47" s="86">
        <v>200000</v>
      </c>
      <c r="G47" s="32">
        <v>9.67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45233</v>
      </c>
      <c r="B48" s="32">
        <v>539406</v>
      </c>
      <c r="C48" s="31" t="s">
        <v>1015</v>
      </c>
      <c r="D48" s="31" t="s">
        <v>1016</v>
      </c>
      <c r="E48" s="31" t="s">
        <v>575</v>
      </c>
      <c r="F48" s="86">
        <v>8890</v>
      </c>
      <c r="G48" s="32">
        <v>46.5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45233</v>
      </c>
      <c r="B49" s="32">
        <v>539406</v>
      </c>
      <c r="C49" s="31" t="s">
        <v>1015</v>
      </c>
      <c r="D49" s="31" t="s">
        <v>1017</v>
      </c>
      <c r="E49" s="31" t="s">
        <v>574</v>
      </c>
      <c r="F49" s="86">
        <v>10000</v>
      </c>
      <c r="G49" s="32">
        <v>46.5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45233</v>
      </c>
      <c r="B50" s="32">
        <v>539406</v>
      </c>
      <c r="C50" s="31" t="s">
        <v>1015</v>
      </c>
      <c r="D50" s="31" t="s">
        <v>1018</v>
      </c>
      <c r="E50" s="31" t="s">
        <v>574</v>
      </c>
      <c r="F50" s="86">
        <v>10000</v>
      </c>
      <c r="G50" s="32">
        <v>46.5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45233</v>
      </c>
      <c r="B51" s="32">
        <v>539406</v>
      </c>
      <c r="C51" s="31" t="s">
        <v>1015</v>
      </c>
      <c r="D51" s="31" t="s">
        <v>1019</v>
      </c>
      <c r="E51" s="31" t="s">
        <v>574</v>
      </c>
      <c r="F51" s="86">
        <v>10000</v>
      </c>
      <c r="G51" s="32">
        <v>46.5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45233</v>
      </c>
      <c r="B52" s="32">
        <v>539310</v>
      </c>
      <c r="C52" s="31" t="s">
        <v>1020</v>
      </c>
      <c r="D52" s="31" t="s">
        <v>1021</v>
      </c>
      <c r="E52" s="31" t="s">
        <v>574</v>
      </c>
      <c r="F52" s="86">
        <v>146166</v>
      </c>
      <c r="G52" s="32">
        <v>76.72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45233</v>
      </c>
      <c r="B53" s="32">
        <v>539310</v>
      </c>
      <c r="C53" s="31" t="s">
        <v>1020</v>
      </c>
      <c r="D53" s="31" t="s">
        <v>1021</v>
      </c>
      <c r="E53" s="31" t="s">
        <v>575</v>
      </c>
      <c r="F53" s="86">
        <v>175534</v>
      </c>
      <c r="G53" s="32">
        <v>75.599999999999994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45233</v>
      </c>
      <c r="B54" s="32">
        <v>519367</v>
      </c>
      <c r="C54" s="31" t="s">
        <v>1022</v>
      </c>
      <c r="D54" s="31" t="s">
        <v>1023</v>
      </c>
      <c r="E54" s="31" t="s">
        <v>575</v>
      </c>
      <c r="F54" s="86">
        <v>933</v>
      </c>
      <c r="G54" s="32">
        <v>101.51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45233</v>
      </c>
      <c r="B55" s="32">
        <v>519367</v>
      </c>
      <c r="C55" s="31" t="s">
        <v>1022</v>
      </c>
      <c r="D55" s="31" t="s">
        <v>1024</v>
      </c>
      <c r="E55" s="31" t="s">
        <v>574</v>
      </c>
      <c r="F55" s="86">
        <v>981</v>
      </c>
      <c r="G55" s="32">
        <v>101.89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45233</v>
      </c>
      <c r="B56" s="32">
        <v>532035</v>
      </c>
      <c r="C56" s="31" t="s">
        <v>1025</v>
      </c>
      <c r="D56" s="31" t="s">
        <v>1026</v>
      </c>
      <c r="E56" s="31" t="s">
        <v>574</v>
      </c>
      <c r="F56" s="86">
        <v>146700</v>
      </c>
      <c r="G56" s="32">
        <v>13.99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45233</v>
      </c>
      <c r="B57" s="32">
        <v>532035</v>
      </c>
      <c r="C57" s="31" t="s">
        <v>1025</v>
      </c>
      <c r="D57" s="31" t="s">
        <v>1027</v>
      </c>
      <c r="E57" s="31" t="s">
        <v>574</v>
      </c>
      <c r="F57" s="86">
        <v>178502</v>
      </c>
      <c r="G57" s="32">
        <v>14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45233</v>
      </c>
      <c r="B58" s="32" t="s">
        <v>1028</v>
      </c>
      <c r="C58" s="31" t="s">
        <v>1029</v>
      </c>
      <c r="D58" s="31" t="s">
        <v>931</v>
      </c>
      <c r="E58" s="31" t="s">
        <v>574</v>
      </c>
      <c r="F58" s="86">
        <v>8065093</v>
      </c>
      <c r="G58" s="32">
        <v>29.81</v>
      </c>
      <c r="H58" s="32" t="s">
        <v>863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45233</v>
      </c>
      <c r="B59" s="32" t="s">
        <v>932</v>
      </c>
      <c r="C59" s="31" t="s">
        <v>933</v>
      </c>
      <c r="D59" s="31" t="s">
        <v>1030</v>
      </c>
      <c r="E59" s="31" t="s">
        <v>574</v>
      </c>
      <c r="F59" s="86">
        <v>91098</v>
      </c>
      <c r="G59" s="32">
        <v>159.82</v>
      </c>
      <c r="H59" s="32" t="s">
        <v>863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45233</v>
      </c>
      <c r="B60" s="32" t="s">
        <v>932</v>
      </c>
      <c r="C60" s="31" t="s">
        <v>933</v>
      </c>
      <c r="D60" s="31" t="s">
        <v>1031</v>
      </c>
      <c r="E60" s="31" t="s">
        <v>574</v>
      </c>
      <c r="F60" s="86">
        <v>100000</v>
      </c>
      <c r="G60" s="32">
        <v>157.75</v>
      </c>
      <c r="H60" s="32" t="s">
        <v>863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45233</v>
      </c>
      <c r="B61" s="32" t="s">
        <v>1032</v>
      </c>
      <c r="C61" s="31" t="s">
        <v>1033</v>
      </c>
      <c r="D61" s="31" t="s">
        <v>954</v>
      </c>
      <c r="E61" s="31" t="s">
        <v>574</v>
      </c>
      <c r="F61" s="86">
        <v>500000</v>
      </c>
      <c r="G61" s="32">
        <v>5.9</v>
      </c>
      <c r="H61" s="32" t="s">
        <v>863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45233</v>
      </c>
      <c r="B62" s="32" t="s">
        <v>365</v>
      </c>
      <c r="C62" s="31" t="s">
        <v>1034</v>
      </c>
      <c r="D62" s="31" t="s">
        <v>1035</v>
      </c>
      <c r="E62" s="31" t="s">
        <v>574</v>
      </c>
      <c r="F62" s="86">
        <v>274434</v>
      </c>
      <c r="G62" s="32">
        <v>2300.2399999999998</v>
      </c>
      <c r="H62" s="32" t="s">
        <v>863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45233</v>
      </c>
      <c r="B63" s="32" t="s">
        <v>1036</v>
      </c>
      <c r="C63" s="31" t="s">
        <v>1037</v>
      </c>
      <c r="D63" s="31" t="s">
        <v>1038</v>
      </c>
      <c r="E63" s="31" t="s">
        <v>574</v>
      </c>
      <c r="F63" s="86">
        <v>79747</v>
      </c>
      <c r="G63" s="32">
        <v>54.13</v>
      </c>
      <c r="H63" s="32" t="s">
        <v>863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45233</v>
      </c>
      <c r="B64" s="32" t="s">
        <v>1036</v>
      </c>
      <c r="C64" s="31" t="s">
        <v>1037</v>
      </c>
      <c r="D64" s="31" t="s">
        <v>886</v>
      </c>
      <c r="E64" s="31" t="s">
        <v>574</v>
      </c>
      <c r="F64" s="86">
        <v>75752</v>
      </c>
      <c r="G64" s="32">
        <v>54.63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45233</v>
      </c>
      <c r="B65" s="32" t="s">
        <v>1039</v>
      </c>
      <c r="C65" s="31" t="s">
        <v>1040</v>
      </c>
      <c r="D65" s="31" t="s">
        <v>1041</v>
      </c>
      <c r="E65" s="31" t="s">
        <v>574</v>
      </c>
      <c r="F65" s="86">
        <v>49000</v>
      </c>
      <c r="G65" s="32">
        <v>605.5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45233</v>
      </c>
      <c r="B66" s="32" t="s">
        <v>1039</v>
      </c>
      <c r="C66" s="31" t="s">
        <v>1040</v>
      </c>
      <c r="D66" s="31" t="s">
        <v>1042</v>
      </c>
      <c r="E66" s="31" t="s">
        <v>574</v>
      </c>
      <c r="F66" s="86">
        <v>33000</v>
      </c>
      <c r="G66" s="32">
        <v>605.5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45233</v>
      </c>
      <c r="B67" s="32" t="s">
        <v>1039</v>
      </c>
      <c r="C67" s="31" t="s">
        <v>1040</v>
      </c>
      <c r="D67" s="31" t="s">
        <v>1043</v>
      </c>
      <c r="E67" s="31" t="s">
        <v>574</v>
      </c>
      <c r="F67" s="86">
        <v>49000</v>
      </c>
      <c r="G67" s="32">
        <v>605.5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45233</v>
      </c>
      <c r="B68" s="32" t="s">
        <v>917</v>
      </c>
      <c r="C68" s="31" t="s">
        <v>918</v>
      </c>
      <c r="D68" s="31" t="s">
        <v>894</v>
      </c>
      <c r="E68" s="31" t="s">
        <v>574</v>
      </c>
      <c r="F68" s="86">
        <v>57600</v>
      </c>
      <c r="G68" s="32">
        <v>182.88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45233</v>
      </c>
      <c r="B69" s="32" t="s">
        <v>1044</v>
      </c>
      <c r="C69" s="31" t="s">
        <v>1045</v>
      </c>
      <c r="D69" s="31" t="s">
        <v>1046</v>
      </c>
      <c r="E69" s="31" t="s">
        <v>574</v>
      </c>
      <c r="F69" s="86">
        <v>10000000</v>
      </c>
      <c r="G69" s="32">
        <v>0.35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45233</v>
      </c>
      <c r="B70" s="32" t="s">
        <v>1047</v>
      </c>
      <c r="C70" s="31" t="s">
        <v>1048</v>
      </c>
      <c r="D70" s="31" t="s">
        <v>1049</v>
      </c>
      <c r="E70" s="31" t="s">
        <v>574</v>
      </c>
      <c r="F70" s="86">
        <v>325000</v>
      </c>
      <c r="G70" s="32">
        <v>88.78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45233</v>
      </c>
      <c r="B71" s="32" t="s">
        <v>1047</v>
      </c>
      <c r="C71" s="31" t="s">
        <v>1048</v>
      </c>
      <c r="D71" s="31" t="s">
        <v>886</v>
      </c>
      <c r="E71" s="31" t="s">
        <v>574</v>
      </c>
      <c r="F71" s="86">
        <v>127098</v>
      </c>
      <c r="G71" s="32">
        <v>88.37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45233</v>
      </c>
      <c r="B72" s="32" t="s">
        <v>1050</v>
      </c>
      <c r="C72" s="31" t="s">
        <v>1051</v>
      </c>
      <c r="D72" s="31" t="s">
        <v>1052</v>
      </c>
      <c r="E72" s="31" t="s">
        <v>574</v>
      </c>
      <c r="F72" s="86">
        <v>14466193</v>
      </c>
      <c r="G72" s="32">
        <v>80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45233</v>
      </c>
      <c r="B73" s="32" t="s">
        <v>952</v>
      </c>
      <c r="C73" s="31" t="s">
        <v>953</v>
      </c>
      <c r="D73" s="31" t="s">
        <v>931</v>
      </c>
      <c r="E73" s="31" t="s">
        <v>574</v>
      </c>
      <c r="F73" s="86">
        <v>35724706</v>
      </c>
      <c r="G73" s="32">
        <v>10.74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45233</v>
      </c>
      <c r="B74" s="32" t="s">
        <v>952</v>
      </c>
      <c r="C74" s="31" t="s">
        <v>953</v>
      </c>
      <c r="D74" s="31" t="s">
        <v>954</v>
      </c>
      <c r="E74" s="31" t="s">
        <v>574</v>
      </c>
      <c r="F74" s="86">
        <v>88132519</v>
      </c>
      <c r="G74" s="32">
        <v>11.1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45233</v>
      </c>
      <c r="B75" s="32" t="s">
        <v>1053</v>
      </c>
      <c r="C75" s="31" t="s">
        <v>1054</v>
      </c>
      <c r="D75" s="31" t="s">
        <v>1055</v>
      </c>
      <c r="E75" s="31" t="s">
        <v>574</v>
      </c>
      <c r="F75" s="86">
        <v>1567544</v>
      </c>
      <c r="G75" s="32">
        <v>90.36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45233</v>
      </c>
      <c r="B76" s="32" t="s">
        <v>912</v>
      </c>
      <c r="C76" s="31" t="s">
        <v>913</v>
      </c>
      <c r="D76" s="31" t="s">
        <v>1056</v>
      </c>
      <c r="E76" s="31" t="s">
        <v>574</v>
      </c>
      <c r="F76" s="86">
        <v>300000</v>
      </c>
      <c r="G76" s="32">
        <v>7.7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45233</v>
      </c>
      <c r="B77" s="32" t="s">
        <v>898</v>
      </c>
      <c r="C77" s="31" t="s">
        <v>899</v>
      </c>
      <c r="D77" s="31" t="s">
        <v>1057</v>
      </c>
      <c r="E77" s="31" t="s">
        <v>574</v>
      </c>
      <c r="F77" s="86">
        <v>149406</v>
      </c>
      <c r="G77" s="32">
        <v>14.12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45233</v>
      </c>
      <c r="B78" s="32" t="s">
        <v>898</v>
      </c>
      <c r="C78" s="31" t="s">
        <v>899</v>
      </c>
      <c r="D78" s="31" t="s">
        <v>1058</v>
      </c>
      <c r="E78" s="31" t="s">
        <v>574</v>
      </c>
      <c r="F78" s="86">
        <v>163761</v>
      </c>
      <c r="G78" s="32">
        <v>14.87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45233</v>
      </c>
      <c r="B79" s="32" t="s">
        <v>898</v>
      </c>
      <c r="C79" s="31" t="s">
        <v>899</v>
      </c>
      <c r="D79" s="31" t="s">
        <v>1059</v>
      </c>
      <c r="E79" s="31" t="s">
        <v>574</v>
      </c>
      <c r="F79" s="86">
        <v>211695</v>
      </c>
      <c r="G79" s="32">
        <v>15.2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45233</v>
      </c>
      <c r="B80" s="32" t="s">
        <v>898</v>
      </c>
      <c r="C80" s="31" t="s">
        <v>899</v>
      </c>
      <c r="D80" s="31" t="s">
        <v>576</v>
      </c>
      <c r="E80" s="31" t="s">
        <v>574</v>
      </c>
      <c r="F80" s="86">
        <v>336019</v>
      </c>
      <c r="G80" s="32">
        <v>14.49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45233</v>
      </c>
      <c r="B81" s="32" t="s">
        <v>898</v>
      </c>
      <c r="C81" s="31" t="s">
        <v>899</v>
      </c>
      <c r="D81" s="31" t="s">
        <v>893</v>
      </c>
      <c r="E81" s="31" t="s">
        <v>574</v>
      </c>
      <c r="F81" s="86">
        <v>884921</v>
      </c>
      <c r="G81" s="32">
        <v>14.15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45233</v>
      </c>
      <c r="B82" s="32" t="s">
        <v>898</v>
      </c>
      <c r="C82" s="31" t="s">
        <v>899</v>
      </c>
      <c r="D82" s="31" t="s">
        <v>886</v>
      </c>
      <c r="E82" s="31" t="s">
        <v>574</v>
      </c>
      <c r="F82" s="86">
        <v>901281</v>
      </c>
      <c r="G82" s="32">
        <v>14.26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45233</v>
      </c>
      <c r="B83" s="32" t="s">
        <v>955</v>
      </c>
      <c r="C83" s="31" t="s">
        <v>956</v>
      </c>
      <c r="D83" s="31" t="s">
        <v>948</v>
      </c>
      <c r="E83" s="31" t="s">
        <v>574</v>
      </c>
      <c r="F83" s="86">
        <v>274259</v>
      </c>
      <c r="G83" s="32">
        <v>95.39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45233</v>
      </c>
      <c r="B84" s="32" t="s">
        <v>1060</v>
      </c>
      <c r="C84" s="31" t="s">
        <v>1061</v>
      </c>
      <c r="D84" s="31" t="s">
        <v>1062</v>
      </c>
      <c r="E84" s="31" t="s">
        <v>574</v>
      </c>
      <c r="F84" s="86">
        <v>90000</v>
      </c>
      <c r="G84" s="32">
        <v>56.21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45233</v>
      </c>
      <c r="B85" s="32" t="s">
        <v>1063</v>
      </c>
      <c r="C85" s="31" t="s">
        <v>1064</v>
      </c>
      <c r="D85" s="31" t="s">
        <v>1065</v>
      </c>
      <c r="E85" s="31" t="s">
        <v>574</v>
      </c>
      <c r="F85" s="86">
        <v>1551600</v>
      </c>
      <c r="G85" s="32">
        <v>1.79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45233</v>
      </c>
      <c r="B86" s="32" t="s">
        <v>1066</v>
      </c>
      <c r="C86" s="31" t="s">
        <v>1067</v>
      </c>
      <c r="D86" s="31" t="s">
        <v>1068</v>
      </c>
      <c r="E86" s="31" t="s">
        <v>574</v>
      </c>
      <c r="F86" s="86">
        <v>475000</v>
      </c>
      <c r="G86" s="32">
        <v>25.29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45233</v>
      </c>
      <c r="B87" s="32" t="s">
        <v>1069</v>
      </c>
      <c r="C87" s="31" t="s">
        <v>1070</v>
      </c>
      <c r="D87" s="31" t="s">
        <v>1071</v>
      </c>
      <c r="E87" s="31" t="s">
        <v>574</v>
      </c>
      <c r="F87" s="86">
        <v>180000</v>
      </c>
      <c r="G87" s="32">
        <v>225.03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45233</v>
      </c>
      <c r="B88" s="32" t="s">
        <v>1069</v>
      </c>
      <c r="C88" s="31" t="s">
        <v>1070</v>
      </c>
      <c r="D88" s="31" t="s">
        <v>1072</v>
      </c>
      <c r="E88" s="31" t="s">
        <v>574</v>
      </c>
      <c r="F88" s="86">
        <v>200400</v>
      </c>
      <c r="G88" s="32">
        <v>225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45233</v>
      </c>
      <c r="B89" s="32" t="s">
        <v>1073</v>
      </c>
      <c r="C89" s="31" t="s">
        <v>1074</v>
      </c>
      <c r="D89" s="31" t="s">
        <v>1075</v>
      </c>
      <c r="E89" s="31" t="s">
        <v>574</v>
      </c>
      <c r="F89" s="86">
        <v>65000</v>
      </c>
      <c r="G89" s="32">
        <v>209.7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45233</v>
      </c>
      <c r="B90" s="32" t="s">
        <v>1076</v>
      </c>
      <c r="C90" s="31" t="s">
        <v>1077</v>
      </c>
      <c r="D90" s="31" t="s">
        <v>576</v>
      </c>
      <c r="E90" s="31" t="s">
        <v>574</v>
      </c>
      <c r="F90" s="86">
        <v>985597</v>
      </c>
      <c r="G90" s="32">
        <v>99.27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45233</v>
      </c>
      <c r="B91" s="32" t="s">
        <v>1078</v>
      </c>
      <c r="C91" s="31" t="s">
        <v>1079</v>
      </c>
      <c r="D91" s="31" t="s">
        <v>576</v>
      </c>
      <c r="E91" s="31" t="s">
        <v>574</v>
      </c>
      <c r="F91" s="86">
        <v>1073207</v>
      </c>
      <c r="G91" s="32">
        <v>234.85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45233</v>
      </c>
      <c r="B92" s="32" t="s">
        <v>1080</v>
      </c>
      <c r="C92" s="31" t="s">
        <v>1081</v>
      </c>
      <c r="D92" s="31" t="s">
        <v>894</v>
      </c>
      <c r="E92" s="31" t="s">
        <v>574</v>
      </c>
      <c r="F92" s="86">
        <v>588518</v>
      </c>
      <c r="G92" s="32">
        <v>55.04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45233</v>
      </c>
      <c r="B93" s="32" t="s">
        <v>1082</v>
      </c>
      <c r="C93" s="31" t="s">
        <v>1083</v>
      </c>
      <c r="D93" s="31" t="s">
        <v>576</v>
      </c>
      <c r="E93" s="31" t="s">
        <v>574</v>
      </c>
      <c r="F93" s="86">
        <v>1164749</v>
      </c>
      <c r="G93" s="32">
        <v>177.7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45233</v>
      </c>
      <c r="B94" s="32" t="s">
        <v>1084</v>
      </c>
      <c r="C94" s="31" t="s">
        <v>1085</v>
      </c>
      <c r="D94" s="31" t="s">
        <v>1086</v>
      </c>
      <c r="E94" s="31" t="s">
        <v>574</v>
      </c>
      <c r="F94" s="86">
        <v>60000</v>
      </c>
      <c r="G94" s="32">
        <v>120.48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45233</v>
      </c>
      <c r="B95" s="32" t="s">
        <v>1084</v>
      </c>
      <c r="C95" s="31" t="s">
        <v>1085</v>
      </c>
      <c r="D95" s="31" t="s">
        <v>948</v>
      </c>
      <c r="E95" s="31" t="s">
        <v>574</v>
      </c>
      <c r="F95" s="86">
        <v>106688</v>
      </c>
      <c r="G95" s="32">
        <v>122.37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45233</v>
      </c>
      <c r="B96" s="32" t="s">
        <v>1087</v>
      </c>
      <c r="C96" s="31" t="s">
        <v>1088</v>
      </c>
      <c r="D96" s="31" t="s">
        <v>931</v>
      </c>
      <c r="E96" s="31" t="s">
        <v>574</v>
      </c>
      <c r="F96" s="86">
        <v>5364119</v>
      </c>
      <c r="G96" s="32">
        <v>18.88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45233</v>
      </c>
      <c r="B97" s="32" t="s">
        <v>1028</v>
      </c>
      <c r="C97" s="31" t="s">
        <v>1029</v>
      </c>
      <c r="D97" s="31" t="s">
        <v>931</v>
      </c>
      <c r="E97" s="31" t="s">
        <v>575</v>
      </c>
      <c r="F97" s="86">
        <v>8362539</v>
      </c>
      <c r="G97" s="32">
        <v>29.88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45233</v>
      </c>
      <c r="B98" s="32" t="s">
        <v>932</v>
      </c>
      <c r="C98" s="31" t="s">
        <v>933</v>
      </c>
      <c r="D98" s="31" t="s">
        <v>1030</v>
      </c>
      <c r="E98" s="31" t="s">
        <v>575</v>
      </c>
      <c r="F98" s="86">
        <v>29826</v>
      </c>
      <c r="G98" s="32">
        <v>159.41999999999999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45233</v>
      </c>
      <c r="B99" s="32" t="s">
        <v>1089</v>
      </c>
      <c r="C99" s="31" t="s">
        <v>1090</v>
      </c>
      <c r="D99" s="31" t="s">
        <v>1091</v>
      </c>
      <c r="E99" s="31" t="s">
        <v>575</v>
      </c>
      <c r="F99" s="86">
        <v>99000</v>
      </c>
      <c r="G99" s="32">
        <v>3.7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45233</v>
      </c>
      <c r="B100" s="32" t="s">
        <v>1036</v>
      </c>
      <c r="C100" s="31" t="s">
        <v>1037</v>
      </c>
      <c r="D100" s="31" t="s">
        <v>886</v>
      </c>
      <c r="E100" s="31" t="s">
        <v>575</v>
      </c>
      <c r="F100" s="86">
        <v>75748</v>
      </c>
      <c r="G100" s="32">
        <v>54.12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45233</v>
      </c>
      <c r="B101" s="32" t="s">
        <v>1036</v>
      </c>
      <c r="C101" s="31" t="s">
        <v>1037</v>
      </c>
      <c r="D101" s="31" t="s">
        <v>1038</v>
      </c>
      <c r="E101" s="31" t="s">
        <v>575</v>
      </c>
      <c r="F101" s="86">
        <v>80019</v>
      </c>
      <c r="G101" s="32">
        <v>54.61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45233</v>
      </c>
      <c r="B102" s="32" t="s">
        <v>1039</v>
      </c>
      <c r="C102" s="31" t="s">
        <v>1040</v>
      </c>
      <c r="D102" s="31" t="s">
        <v>1092</v>
      </c>
      <c r="E102" s="31" t="s">
        <v>575</v>
      </c>
      <c r="F102" s="86">
        <v>135558</v>
      </c>
      <c r="G102" s="32">
        <v>605.5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45233</v>
      </c>
      <c r="B103" s="32" t="s">
        <v>917</v>
      </c>
      <c r="C103" s="31" t="s">
        <v>918</v>
      </c>
      <c r="D103" s="31" t="s">
        <v>894</v>
      </c>
      <c r="E103" s="31" t="s">
        <v>575</v>
      </c>
      <c r="F103" s="86">
        <v>105600</v>
      </c>
      <c r="G103" s="32">
        <v>177.56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45233</v>
      </c>
      <c r="B104" s="32" t="s">
        <v>1044</v>
      </c>
      <c r="C104" s="31" t="s">
        <v>1045</v>
      </c>
      <c r="D104" s="31" t="s">
        <v>1093</v>
      </c>
      <c r="E104" s="31" t="s">
        <v>575</v>
      </c>
      <c r="F104" s="86">
        <v>9800000</v>
      </c>
      <c r="G104" s="32">
        <v>0.35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45233</v>
      </c>
      <c r="B105" s="32" t="s">
        <v>934</v>
      </c>
      <c r="C105" s="31" t="s">
        <v>935</v>
      </c>
      <c r="D105" s="31" t="s">
        <v>1094</v>
      </c>
      <c r="E105" s="31" t="s">
        <v>575</v>
      </c>
      <c r="F105" s="86">
        <v>54000</v>
      </c>
      <c r="G105" s="32">
        <v>142.62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45233</v>
      </c>
      <c r="B106" s="32" t="s">
        <v>1047</v>
      </c>
      <c r="C106" s="31" t="s">
        <v>1048</v>
      </c>
      <c r="D106" s="31" t="s">
        <v>886</v>
      </c>
      <c r="E106" s="31" t="s">
        <v>575</v>
      </c>
      <c r="F106" s="86">
        <v>125687</v>
      </c>
      <c r="G106" s="32">
        <v>88.81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45233</v>
      </c>
      <c r="B107" s="32" t="s">
        <v>1050</v>
      </c>
      <c r="C107" s="31" t="s">
        <v>1051</v>
      </c>
      <c r="D107" s="31" t="s">
        <v>1095</v>
      </c>
      <c r="E107" s="31" t="s">
        <v>575</v>
      </c>
      <c r="F107" s="86">
        <v>14466193</v>
      </c>
      <c r="G107" s="32">
        <v>80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45233</v>
      </c>
      <c r="B108" s="32" t="s">
        <v>952</v>
      </c>
      <c r="C108" s="31" t="s">
        <v>953</v>
      </c>
      <c r="D108" s="31" t="s">
        <v>931</v>
      </c>
      <c r="E108" s="31" t="s">
        <v>575</v>
      </c>
      <c r="F108" s="86">
        <v>41263305</v>
      </c>
      <c r="G108" s="32">
        <v>10.73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45233</v>
      </c>
      <c r="B109" s="32" t="s">
        <v>952</v>
      </c>
      <c r="C109" s="31" t="s">
        <v>953</v>
      </c>
      <c r="D109" s="31" t="s">
        <v>954</v>
      </c>
      <c r="E109" s="31" t="s">
        <v>575</v>
      </c>
      <c r="F109" s="86">
        <v>84289688</v>
      </c>
      <c r="G109" s="32">
        <v>11.12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45233</v>
      </c>
      <c r="B110" s="32" t="s">
        <v>1096</v>
      </c>
      <c r="C110" s="31" t="s">
        <v>1097</v>
      </c>
      <c r="D110" s="31" t="s">
        <v>1098</v>
      </c>
      <c r="E110" s="31" t="s">
        <v>575</v>
      </c>
      <c r="F110" s="86">
        <v>500000</v>
      </c>
      <c r="G110" s="32">
        <v>7.2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45233</v>
      </c>
      <c r="B111" s="32" t="s">
        <v>912</v>
      </c>
      <c r="C111" s="31" t="s">
        <v>913</v>
      </c>
      <c r="D111" s="31" t="s">
        <v>922</v>
      </c>
      <c r="E111" s="31" t="s">
        <v>575</v>
      </c>
      <c r="F111" s="86">
        <v>2000000</v>
      </c>
      <c r="G111" s="32">
        <v>7.7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45233</v>
      </c>
      <c r="B112" s="32" t="s">
        <v>898</v>
      </c>
      <c r="C112" s="31" t="s">
        <v>899</v>
      </c>
      <c r="D112" s="31" t="s">
        <v>576</v>
      </c>
      <c r="E112" s="31" t="s">
        <v>575</v>
      </c>
      <c r="F112" s="86">
        <v>336019</v>
      </c>
      <c r="G112" s="32">
        <v>14.47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45233</v>
      </c>
      <c r="B113" s="32" t="s">
        <v>898</v>
      </c>
      <c r="C113" s="31" t="s">
        <v>899</v>
      </c>
      <c r="D113" s="31" t="s">
        <v>1099</v>
      </c>
      <c r="E113" s="31" t="s">
        <v>575</v>
      </c>
      <c r="F113" s="86">
        <v>164035</v>
      </c>
      <c r="G113" s="32">
        <v>14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45233</v>
      </c>
      <c r="B114" s="32" t="s">
        <v>898</v>
      </c>
      <c r="C114" s="31" t="s">
        <v>899</v>
      </c>
      <c r="D114" s="31" t="s">
        <v>886</v>
      </c>
      <c r="E114" s="31" t="s">
        <v>575</v>
      </c>
      <c r="F114" s="86">
        <v>901281</v>
      </c>
      <c r="G114" s="32">
        <v>14.24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45233</v>
      </c>
      <c r="B115" s="32" t="s">
        <v>898</v>
      </c>
      <c r="C115" s="31" t="s">
        <v>899</v>
      </c>
      <c r="D115" s="31" t="s">
        <v>1057</v>
      </c>
      <c r="E115" s="31" t="s">
        <v>575</v>
      </c>
      <c r="F115" s="86">
        <v>149406</v>
      </c>
      <c r="G115" s="32">
        <v>14.15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45233</v>
      </c>
      <c r="B116" s="32" t="s">
        <v>898</v>
      </c>
      <c r="C116" s="31" t="s">
        <v>899</v>
      </c>
      <c r="D116" s="31" t="s">
        <v>1058</v>
      </c>
      <c r="E116" s="31" t="s">
        <v>575</v>
      </c>
      <c r="F116" s="86">
        <v>163761</v>
      </c>
      <c r="G116" s="32">
        <v>14.83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45233</v>
      </c>
      <c r="B117" s="32" t="s">
        <v>898</v>
      </c>
      <c r="C117" s="31" t="s">
        <v>899</v>
      </c>
      <c r="D117" s="31" t="s">
        <v>893</v>
      </c>
      <c r="E117" s="31" t="s">
        <v>575</v>
      </c>
      <c r="F117" s="86">
        <v>879921</v>
      </c>
      <c r="G117" s="32">
        <v>14.17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45233</v>
      </c>
      <c r="B118" s="32" t="s">
        <v>955</v>
      </c>
      <c r="C118" s="31" t="s">
        <v>956</v>
      </c>
      <c r="D118" s="31" t="s">
        <v>948</v>
      </c>
      <c r="E118" s="31" t="s">
        <v>575</v>
      </c>
      <c r="F118" s="86">
        <v>274259</v>
      </c>
      <c r="G118" s="32">
        <v>93.81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45233</v>
      </c>
      <c r="B119" s="32" t="s">
        <v>1063</v>
      </c>
      <c r="C119" s="31" t="s">
        <v>1064</v>
      </c>
      <c r="D119" s="31" t="s">
        <v>1065</v>
      </c>
      <c r="E119" s="31" t="s">
        <v>575</v>
      </c>
      <c r="F119" s="86">
        <v>991523</v>
      </c>
      <c r="G119" s="32">
        <v>1.76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45233</v>
      </c>
      <c r="B120" s="32" t="s">
        <v>1066</v>
      </c>
      <c r="C120" s="31" t="s">
        <v>1067</v>
      </c>
      <c r="D120" s="31" t="s">
        <v>1068</v>
      </c>
      <c r="E120" s="31" t="s">
        <v>575</v>
      </c>
      <c r="F120" s="86">
        <v>161627</v>
      </c>
      <c r="G120" s="32">
        <v>26.15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45233</v>
      </c>
      <c r="B121" s="32" t="s">
        <v>1073</v>
      </c>
      <c r="C121" s="31" t="s">
        <v>1074</v>
      </c>
      <c r="D121" s="31" t="s">
        <v>1075</v>
      </c>
      <c r="E121" s="31" t="s">
        <v>575</v>
      </c>
      <c r="F121" s="86">
        <v>45000</v>
      </c>
      <c r="G121" s="32">
        <v>209.92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45233</v>
      </c>
      <c r="B122" s="32" t="s">
        <v>1100</v>
      </c>
      <c r="C122" s="31" t="s">
        <v>1101</v>
      </c>
      <c r="D122" s="31" t="s">
        <v>1102</v>
      </c>
      <c r="E122" s="31" t="s">
        <v>575</v>
      </c>
      <c r="F122" s="86">
        <v>46800</v>
      </c>
      <c r="G122" s="32">
        <v>109.94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45233</v>
      </c>
      <c r="B123" s="32" t="s">
        <v>1076</v>
      </c>
      <c r="C123" s="31" t="s">
        <v>1077</v>
      </c>
      <c r="D123" s="31" t="s">
        <v>576</v>
      </c>
      <c r="E123" s="31" t="s">
        <v>575</v>
      </c>
      <c r="F123" s="86">
        <v>985597</v>
      </c>
      <c r="G123" s="32">
        <v>99.3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45233</v>
      </c>
      <c r="B124" s="32" t="s">
        <v>1078</v>
      </c>
      <c r="C124" s="31" t="s">
        <v>1079</v>
      </c>
      <c r="D124" s="31" t="s">
        <v>576</v>
      </c>
      <c r="E124" s="31" t="s">
        <v>575</v>
      </c>
      <c r="F124" s="86">
        <v>1073207</v>
      </c>
      <c r="G124" s="32">
        <v>235.24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45233</v>
      </c>
      <c r="B125" s="32" t="s">
        <v>1080</v>
      </c>
      <c r="C125" s="31" t="s">
        <v>1081</v>
      </c>
      <c r="D125" s="31" t="s">
        <v>894</v>
      </c>
      <c r="E125" s="31" t="s">
        <v>575</v>
      </c>
      <c r="F125" s="86">
        <v>326710</v>
      </c>
      <c r="G125" s="32">
        <v>55.49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45233</v>
      </c>
      <c r="B126" s="32" t="s">
        <v>1082</v>
      </c>
      <c r="C126" s="31" t="s">
        <v>1083</v>
      </c>
      <c r="D126" s="31" t="s">
        <v>576</v>
      </c>
      <c r="E126" s="31" t="s">
        <v>575</v>
      </c>
      <c r="F126" s="86">
        <v>1164749</v>
      </c>
      <c r="G126" s="32">
        <v>178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45233</v>
      </c>
      <c r="B127" s="32" t="s">
        <v>1103</v>
      </c>
      <c r="C127" s="31" t="s">
        <v>1104</v>
      </c>
      <c r="D127" s="31" t="s">
        <v>1105</v>
      </c>
      <c r="E127" s="31" t="s">
        <v>575</v>
      </c>
      <c r="F127" s="86">
        <v>90000</v>
      </c>
      <c r="G127" s="32">
        <v>59.51</v>
      </c>
      <c r="H127" s="32" t="s">
        <v>863</v>
      </c>
    </row>
    <row r="128" spans="1:28" ht="15" customHeight="1">
      <c r="A128" s="85">
        <v>45233</v>
      </c>
      <c r="B128" s="32" t="s">
        <v>1084</v>
      </c>
      <c r="C128" s="31" t="s">
        <v>1085</v>
      </c>
      <c r="D128" s="31" t="s">
        <v>948</v>
      </c>
      <c r="E128" s="31" t="s">
        <v>575</v>
      </c>
      <c r="F128" s="86">
        <v>106688</v>
      </c>
      <c r="G128" s="32">
        <v>120.88</v>
      </c>
      <c r="H128" s="32" t="s">
        <v>863</v>
      </c>
    </row>
    <row r="129" spans="1:8" ht="15" customHeight="1">
      <c r="A129" s="85">
        <v>45233</v>
      </c>
      <c r="B129" s="32" t="s">
        <v>1084</v>
      </c>
      <c r="C129" s="31" t="s">
        <v>1085</v>
      </c>
      <c r="D129" s="31" t="s">
        <v>1086</v>
      </c>
      <c r="E129" s="31" t="s">
        <v>575</v>
      </c>
      <c r="F129" s="86">
        <v>41000</v>
      </c>
      <c r="G129" s="32">
        <v>123.23</v>
      </c>
      <c r="H129" s="32" t="s">
        <v>863</v>
      </c>
    </row>
    <row r="130" spans="1:8" ht="15" customHeight="1">
      <c r="A130" s="85">
        <v>45233</v>
      </c>
      <c r="B130" s="32" t="s">
        <v>1087</v>
      </c>
      <c r="C130" s="31" t="s">
        <v>1088</v>
      </c>
      <c r="D130" s="31" t="s">
        <v>931</v>
      </c>
      <c r="E130" s="31" t="s">
        <v>575</v>
      </c>
      <c r="F130" s="86">
        <v>5538778</v>
      </c>
      <c r="G130" s="32">
        <v>18.88</v>
      </c>
      <c r="H130" s="32" t="s">
        <v>863</v>
      </c>
    </row>
    <row r="131" spans="1:8" ht="15" customHeight="1">
      <c r="A131" s="85"/>
      <c r="B131" s="32"/>
      <c r="C131" s="31"/>
      <c r="D131" s="31"/>
      <c r="E131" s="31"/>
      <c r="F131" s="86"/>
      <c r="G131" s="32"/>
      <c r="H131" s="32"/>
    </row>
    <row r="132" spans="1:8" ht="15" customHeight="1">
      <c r="A132" s="85"/>
      <c r="B132" s="32"/>
      <c r="C132" s="31"/>
      <c r="D132" s="31"/>
      <c r="E132" s="31"/>
      <c r="F132" s="86"/>
      <c r="G132" s="32"/>
      <c r="H132" s="32"/>
    </row>
    <row r="133" spans="1:8" ht="15" customHeight="1">
      <c r="A133" s="85"/>
      <c r="B133" s="32"/>
      <c r="C133" s="31"/>
      <c r="D133" s="31"/>
      <c r="E133" s="31"/>
      <c r="F133" s="86"/>
      <c r="G133" s="32"/>
      <c r="H133" s="32"/>
    </row>
    <row r="134" spans="1:8" ht="15" customHeight="1">
      <c r="A134" s="85"/>
      <c r="B134" s="32"/>
      <c r="C134" s="31"/>
      <c r="D134" s="31"/>
      <c r="E134" s="31"/>
      <c r="F134" s="86"/>
      <c r="G134" s="32"/>
      <c r="H134" s="32"/>
    </row>
    <row r="135" spans="1:8" ht="15" customHeight="1">
      <c r="A135" s="85"/>
      <c r="B135" s="32"/>
      <c r="C135" s="31"/>
      <c r="D135" s="31"/>
      <c r="E135" s="31"/>
      <c r="F135" s="86"/>
      <c r="G135" s="32"/>
      <c r="H135" s="32"/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  <row r="153" spans="1:8" ht="15" customHeight="1">
      <c r="A153" s="85"/>
      <c r="B153" s="32"/>
      <c r="C153" s="31"/>
      <c r="D153" s="31"/>
      <c r="E153" s="31"/>
      <c r="F153" s="86"/>
      <c r="G153" s="32"/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52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936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911</v>
      </c>
      <c r="E10" s="229" t="s">
        <v>591</v>
      </c>
      <c r="F10" s="293" t="s">
        <v>876</v>
      </c>
      <c r="G10" s="296">
        <v>608</v>
      </c>
      <c r="H10" s="293"/>
      <c r="I10" s="293" t="s">
        <v>877</v>
      </c>
      <c r="J10" s="296" t="s">
        <v>592</v>
      </c>
      <c r="K10" s="296"/>
      <c r="L10" s="297"/>
      <c r="M10" s="298"/>
      <c r="N10" s="296"/>
      <c r="O10" s="299"/>
      <c r="P10" s="300">
        <f>VLOOKUP(D10,'MidCap Intra'!$B$11:$C$568,2,0)</f>
        <v>621.04999999999995</v>
      </c>
      <c r="Q10" s="294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2319.6999999999998</v>
      </c>
      <c r="Q11" s="294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296</v>
      </c>
      <c r="Q12" s="294">
        <v>45208</v>
      </c>
      <c r="S12" s="37" t="s">
        <v>786</v>
      </c>
    </row>
    <row r="13" spans="1:27" ht="15" customHeight="1">
      <c r="A13" s="301">
        <v>4</v>
      </c>
      <c r="B13" s="283">
        <v>45208</v>
      </c>
      <c r="C13" s="302"/>
      <c r="D13" s="303" t="s">
        <v>228</v>
      </c>
      <c r="E13" s="304" t="s">
        <v>591</v>
      </c>
      <c r="F13" s="236">
        <v>122</v>
      </c>
      <c r="G13" s="236">
        <v>117</v>
      </c>
      <c r="H13" s="236">
        <v>117</v>
      </c>
      <c r="I13" s="236" t="s">
        <v>887</v>
      </c>
      <c r="J13" s="322" t="s">
        <v>929</v>
      </c>
      <c r="K13" s="322">
        <f t="shared" ref="K13" si="0">H13-F13</f>
        <v>-5</v>
      </c>
      <c r="L13" s="323">
        <f>(F13*-0.3)/100</f>
        <v>-0.36599999999999999</v>
      </c>
      <c r="M13" s="324">
        <f t="shared" ref="M13" si="1">(K13+L13)/F13</f>
        <v>-4.3983606557377049E-2</v>
      </c>
      <c r="N13" s="322" t="s">
        <v>604</v>
      </c>
      <c r="O13" s="325">
        <v>45231</v>
      </c>
      <c r="P13" s="305"/>
      <c r="Q13" s="294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888</v>
      </c>
      <c r="G14" s="224">
        <v>3330</v>
      </c>
      <c r="H14" s="222"/>
      <c r="I14" s="222" t="s">
        <v>889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3350.9</v>
      </c>
      <c r="Q14" s="294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896</v>
      </c>
      <c r="G15" s="224">
        <v>408</v>
      </c>
      <c r="H15" s="222"/>
      <c r="I15" s="222" t="s">
        <v>897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441.5</v>
      </c>
      <c r="Q15" s="294">
        <v>45224</v>
      </c>
      <c r="S15" s="37" t="s">
        <v>593</v>
      </c>
    </row>
    <row r="16" spans="1:27" ht="15" customHeight="1">
      <c r="A16" s="227">
        <v>7</v>
      </c>
      <c r="B16" s="223">
        <v>45219</v>
      </c>
      <c r="C16" s="228"/>
      <c r="D16" s="232" t="s">
        <v>227</v>
      </c>
      <c r="E16" s="229" t="s">
        <v>603</v>
      </c>
      <c r="F16" s="222" t="s">
        <v>900</v>
      </c>
      <c r="G16" s="224">
        <v>227</v>
      </c>
      <c r="H16" s="222"/>
      <c r="I16" s="222" t="s">
        <v>901</v>
      </c>
      <c r="J16" s="224" t="s">
        <v>592</v>
      </c>
      <c r="K16" s="224"/>
      <c r="L16" s="226"/>
      <c r="M16" s="230"/>
      <c r="N16" s="224"/>
      <c r="O16" s="231"/>
      <c r="P16" s="226">
        <f>VLOOKUP(D16,'MidCap Intra'!$B$11:$C$568,2,0)</f>
        <v>244.6</v>
      </c>
      <c r="Q16" s="294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903</v>
      </c>
      <c r="G17" s="224">
        <v>870</v>
      </c>
      <c r="H17" s="222"/>
      <c r="I17" s="222" t="s">
        <v>904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933.8</v>
      </c>
      <c r="Q17" s="294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924</v>
      </c>
      <c r="G18" s="224">
        <v>990</v>
      </c>
      <c r="H18" s="222"/>
      <c r="I18" s="222" t="s">
        <v>925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1063.8499999999999</v>
      </c>
      <c r="Q18" s="294"/>
      <c r="S18" s="37" t="s">
        <v>593</v>
      </c>
    </row>
    <row r="19" spans="1:39" ht="15" customHeight="1">
      <c r="A19" s="227">
        <v>10</v>
      </c>
      <c r="B19" s="223">
        <v>45231</v>
      </c>
      <c r="C19" s="228"/>
      <c r="D19" s="232" t="s">
        <v>372</v>
      </c>
      <c r="E19" s="229" t="s">
        <v>603</v>
      </c>
      <c r="F19" s="222" t="s">
        <v>923</v>
      </c>
      <c r="G19" s="224">
        <v>204</v>
      </c>
      <c r="H19" s="222"/>
      <c r="I19" s="222" t="s">
        <v>895</v>
      </c>
      <c r="J19" s="224" t="s">
        <v>592</v>
      </c>
      <c r="K19" s="224"/>
      <c r="L19" s="226"/>
      <c r="M19" s="230"/>
      <c r="N19" s="224"/>
      <c r="O19" s="231"/>
      <c r="P19" s="226">
        <f>VLOOKUP(D19,'MidCap Intra'!$B$11:$C$568,2,0)</f>
        <v>222.6</v>
      </c>
      <c r="Q19" s="294"/>
      <c r="S19" s="37" t="s">
        <v>593</v>
      </c>
    </row>
    <row r="20" spans="1:39" ht="15" customHeight="1">
      <c r="A20" s="227"/>
      <c r="B20" s="223"/>
      <c r="C20" s="228"/>
      <c r="D20" s="232"/>
      <c r="E20" s="229"/>
      <c r="F20" s="222"/>
      <c r="G20" s="224"/>
      <c r="H20" s="222"/>
      <c r="I20" s="222"/>
      <c r="J20" s="224"/>
      <c r="K20" s="224"/>
      <c r="L20" s="226"/>
      <c r="M20" s="230"/>
      <c r="N20" s="224"/>
      <c r="O20" s="231"/>
      <c r="P20" s="279"/>
      <c r="Q20" s="294"/>
      <c r="S20" s="37"/>
    </row>
    <row r="21" spans="1:39" ht="15" customHeight="1">
      <c r="A21" s="227"/>
      <c r="B21" s="223"/>
      <c r="C21" s="228"/>
      <c r="D21" s="232"/>
      <c r="E21" s="229"/>
      <c r="F21" s="222"/>
      <c r="G21" s="224"/>
      <c r="H21" s="222"/>
      <c r="I21" s="222"/>
      <c r="J21" s="224"/>
      <c r="K21" s="224"/>
      <c r="L21" s="226"/>
      <c r="M21" s="230"/>
      <c r="N21" s="224"/>
      <c r="O21" s="231"/>
      <c r="P21" s="226"/>
      <c r="Q21" s="294"/>
      <c r="S21" s="37"/>
    </row>
    <row r="23" spans="1:39" ht="14.25" customHeight="1">
      <c r="A23" s="104"/>
      <c r="B23" s="105"/>
      <c r="C23" s="106"/>
      <c r="D23" s="107"/>
      <c r="E23" s="108"/>
      <c r="F23" s="108"/>
      <c r="G23" s="104"/>
      <c r="H23" s="108"/>
      <c r="I23" s="109"/>
      <c r="J23" s="110"/>
      <c r="K23" s="110"/>
      <c r="L23" s="111"/>
      <c r="M23" s="112"/>
      <c r="N23" s="113"/>
      <c r="O23" s="114"/>
      <c r="P23" s="115"/>
      <c r="Q23" s="115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6" t="s">
        <v>595</v>
      </c>
      <c r="B24" s="117"/>
      <c r="C24" s="118"/>
      <c r="E24" s="119"/>
      <c r="F24" s="119"/>
      <c r="G24" s="119"/>
      <c r="H24" s="119"/>
      <c r="I24" s="119"/>
      <c r="J24" s="120"/>
      <c r="K24" s="119"/>
      <c r="L24" s="121"/>
      <c r="M24" s="55"/>
      <c r="N24" s="120"/>
      <c r="O24" s="11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22" t="s">
        <v>596</v>
      </c>
      <c r="B25" s="116"/>
      <c r="C25" s="116"/>
      <c r="D25" s="116"/>
      <c r="E25" s="37"/>
      <c r="F25" s="123" t="s">
        <v>597</v>
      </c>
      <c r="G25" s="6"/>
      <c r="H25" s="6"/>
      <c r="I25" s="6"/>
      <c r="J25" s="124"/>
      <c r="K25" s="125"/>
      <c r="L25" s="125"/>
      <c r="M25" s="126"/>
      <c r="N25" s="1"/>
      <c r="O25" s="12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6" t="s">
        <v>598</v>
      </c>
      <c r="B26" s="116"/>
      <c r="C26" s="116"/>
      <c r="D26" s="116" t="s">
        <v>599</v>
      </c>
      <c r="E26" s="6"/>
      <c r="F26" s="123" t="s">
        <v>600</v>
      </c>
      <c r="G26" s="6"/>
      <c r="H26" s="6"/>
      <c r="I26" s="6"/>
      <c r="J26" s="124"/>
      <c r="K26" s="125"/>
      <c r="L26" s="125"/>
      <c r="M26" s="126"/>
      <c r="N26" s="1"/>
      <c r="O26" s="12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6"/>
      <c r="B27" s="116"/>
      <c r="C27" s="116"/>
      <c r="D27" s="116"/>
      <c r="E27" s="6"/>
      <c r="F27" s="6"/>
      <c r="G27" s="6"/>
      <c r="H27" s="6"/>
      <c r="I27" s="6"/>
      <c r="J27" s="128"/>
      <c r="K27" s="125"/>
      <c r="L27" s="125"/>
      <c r="M27" s="6"/>
      <c r="N27" s="129"/>
      <c r="O27" s="1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241"/>
      <c r="B28" s="241"/>
      <c r="C28" s="241"/>
      <c r="D28" s="241"/>
      <c r="E28" s="242"/>
      <c r="F28" s="242"/>
      <c r="G28" s="242"/>
      <c r="H28" s="242"/>
      <c r="I28" s="242"/>
      <c r="J28" s="243"/>
      <c r="K28" s="244"/>
      <c r="L28" s="244"/>
      <c r="M28" s="242"/>
      <c r="N28" s="245"/>
      <c r="O28" s="24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4.25" customHeight="1">
      <c r="A29" s="116"/>
      <c r="B29" s="116"/>
      <c r="C29" s="116"/>
      <c r="D29" s="116"/>
      <c r="E29" s="6"/>
      <c r="F29" s="6"/>
      <c r="G29" s="6"/>
      <c r="H29" s="6"/>
      <c r="I29" s="6"/>
      <c r="J29" s="128"/>
      <c r="K29" s="125"/>
      <c r="L29" s="126"/>
      <c r="M29" s="6"/>
      <c r="N29" s="129"/>
      <c r="O29" s="1"/>
      <c r="P29" s="37"/>
      <c r="Q29" s="37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.75" customHeight="1">
      <c r="A30" s="139" t="s">
        <v>606</v>
      </c>
      <c r="B30" s="139"/>
      <c r="C30" s="139"/>
      <c r="D30" s="139"/>
      <c r="E30" s="6"/>
      <c r="F30" s="6"/>
      <c r="G30" s="6"/>
      <c r="H30" s="6"/>
      <c r="I30" s="6"/>
      <c r="J30" s="6"/>
      <c r="K30" s="6"/>
      <c r="L30" s="6"/>
      <c r="M30" s="6"/>
      <c r="N30" s="6"/>
      <c r="O30" s="24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38.25" customHeight="1">
      <c r="A31" s="96" t="s">
        <v>16</v>
      </c>
      <c r="B31" s="96" t="s">
        <v>566</v>
      </c>
      <c r="C31" s="96"/>
      <c r="D31" s="97" t="s">
        <v>578</v>
      </c>
      <c r="E31" s="96" t="s">
        <v>579</v>
      </c>
      <c r="F31" s="96" t="s">
        <v>580</v>
      </c>
      <c r="G31" s="96" t="s">
        <v>601</v>
      </c>
      <c r="H31" s="96" t="s">
        <v>582</v>
      </c>
      <c r="I31" s="233" t="s">
        <v>583</v>
      </c>
      <c r="J31" s="235" t="s">
        <v>584</v>
      </c>
      <c r="K31" s="234" t="s">
        <v>607</v>
      </c>
      <c r="L31" s="98" t="s">
        <v>586</v>
      </c>
      <c r="M31" s="140" t="s">
        <v>608</v>
      </c>
      <c r="N31" s="96" t="s">
        <v>609</v>
      </c>
      <c r="O31" s="95" t="s">
        <v>588</v>
      </c>
      <c r="P31" s="97" t="s">
        <v>589</v>
      </c>
      <c r="Q31" s="314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282">
        <v>1</v>
      </c>
      <c r="B32" s="283">
        <v>45229</v>
      </c>
      <c r="C32" s="284"/>
      <c r="D32" s="284" t="s">
        <v>908</v>
      </c>
      <c r="E32" s="282" t="s">
        <v>603</v>
      </c>
      <c r="F32" s="282">
        <v>22625</v>
      </c>
      <c r="G32" s="308">
        <v>22350</v>
      </c>
      <c r="H32" s="236">
        <v>22350</v>
      </c>
      <c r="I32" s="237" t="s">
        <v>916</v>
      </c>
      <c r="J32" s="310" t="s">
        <v>937</v>
      </c>
      <c r="K32" s="285">
        <f t="shared" ref="K32" si="2">H32-F32</f>
        <v>-275</v>
      </c>
      <c r="L32" s="286">
        <f t="shared" ref="L32" si="3">(H32*N32)*0.03%</f>
        <v>268.2</v>
      </c>
      <c r="M32" s="287">
        <f t="shared" ref="M32" si="4">(K32*N32)-L32</f>
        <v>-11268.2</v>
      </c>
      <c r="N32" s="285">
        <v>40</v>
      </c>
      <c r="O32" s="288" t="s">
        <v>604</v>
      </c>
      <c r="P32" s="283">
        <v>45231</v>
      </c>
      <c r="Q32" s="280"/>
      <c r="R32" s="141"/>
      <c r="S32" s="55" t="s">
        <v>605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42"/>
      <c r="AH32" s="143"/>
      <c r="AI32" s="141"/>
      <c r="AJ32" s="141"/>
      <c r="AK32" s="142"/>
      <c r="AL32" s="142"/>
      <c r="AM32" s="142"/>
    </row>
    <row r="33" spans="1:39" ht="15" customHeight="1">
      <c r="A33" s="382">
        <v>2</v>
      </c>
      <c r="B33" s="384">
        <v>45230</v>
      </c>
      <c r="C33" s="256"/>
      <c r="D33" s="256" t="s">
        <v>906</v>
      </c>
      <c r="E33" s="225" t="s">
        <v>603</v>
      </c>
      <c r="F33" s="225">
        <v>17.5</v>
      </c>
      <c r="G33" s="225"/>
      <c r="H33" s="225">
        <v>26.5</v>
      </c>
      <c r="I33" s="220"/>
      <c r="J33" s="333" t="s">
        <v>807</v>
      </c>
      <c r="K33" s="238">
        <f>H33-F33</f>
        <v>9</v>
      </c>
      <c r="L33" s="334">
        <f>(H33*N33)*0.03%</f>
        <v>11.328749999999999</v>
      </c>
      <c r="M33" s="374">
        <v>8890</v>
      </c>
      <c r="N33" s="238">
        <v>1425</v>
      </c>
      <c r="O33" s="361" t="s">
        <v>594</v>
      </c>
      <c r="P33" s="376">
        <v>45233</v>
      </c>
      <c r="Q33" s="280"/>
      <c r="R33" s="142"/>
      <c r="S33" s="55" t="s">
        <v>593</v>
      </c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spans="1:39" ht="15" customHeight="1">
      <c r="A34" s="383"/>
      <c r="B34" s="385"/>
      <c r="C34" s="256"/>
      <c r="D34" s="256" t="s">
        <v>907</v>
      </c>
      <c r="E34" s="225" t="s">
        <v>884</v>
      </c>
      <c r="F34" s="338" t="s">
        <v>957</v>
      </c>
      <c r="G34" s="225"/>
      <c r="H34" s="225">
        <v>11.25</v>
      </c>
      <c r="I34" s="220"/>
      <c r="J34" s="333" t="s">
        <v>958</v>
      </c>
      <c r="K34" s="339">
        <f>F34-H34</f>
        <v>-2.75</v>
      </c>
      <c r="L34" s="334">
        <f>(H34*N34)*0.03%</f>
        <v>4.8093749999999993</v>
      </c>
      <c r="M34" s="375"/>
      <c r="N34" s="238">
        <v>1425</v>
      </c>
      <c r="O34" s="362"/>
      <c r="P34" s="377"/>
      <c r="Q34" s="280"/>
      <c r="R34" s="142"/>
      <c r="S34" s="55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  <row r="35" spans="1:39" ht="12.75" customHeight="1">
      <c r="A35" s="99">
        <v>3</v>
      </c>
      <c r="B35" s="294">
        <v>45232</v>
      </c>
      <c r="C35" s="144"/>
      <c r="D35" s="144" t="s">
        <v>938</v>
      </c>
      <c r="E35" s="99" t="s">
        <v>603</v>
      </c>
      <c r="F35" s="99" t="s">
        <v>939</v>
      </c>
      <c r="G35" s="307">
        <v>426</v>
      </c>
      <c r="H35" s="222"/>
      <c r="I35" s="224" t="s">
        <v>940</v>
      </c>
      <c r="J35" s="309" t="s">
        <v>592</v>
      </c>
      <c r="K35" s="99"/>
      <c r="L35" s="102"/>
      <c r="M35" s="295"/>
      <c r="N35" s="99"/>
      <c r="O35" s="101"/>
      <c r="P35" s="294"/>
      <c r="Q35" s="280"/>
      <c r="R35" s="141"/>
      <c r="S35" s="55" t="s">
        <v>605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2"/>
      <c r="AH35" s="143"/>
      <c r="AI35" s="141"/>
      <c r="AJ35" s="141"/>
      <c r="AK35" s="142"/>
      <c r="AL35" s="142"/>
      <c r="AM35" s="142"/>
    </row>
    <row r="36" spans="1:39" ht="12.75" customHeight="1">
      <c r="A36" s="335">
        <v>4</v>
      </c>
      <c r="B36" s="240">
        <v>45232</v>
      </c>
      <c r="C36" s="336"/>
      <c r="D36" s="336" t="s">
        <v>941</v>
      </c>
      <c r="E36" s="335" t="s">
        <v>603</v>
      </c>
      <c r="F36" s="335">
        <v>920</v>
      </c>
      <c r="G36" s="337">
        <v>909</v>
      </c>
      <c r="H36" s="225">
        <v>929</v>
      </c>
      <c r="I36" s="220" t="s">
        <v>942</v>
      </c>
      <c r="J36" s="333" t="s">
        <v>807</v>
      </c>
      <c r="K36" s="238">
        <f t="shared" ref="K36" si="5">H36-F36</f>
        <v>9</v>
      </c>
      <c r="L36" s="334">
        <f t="shared" ref="L36" si="6">(H36*N36)*0.03%</f>
        <v>264.76499999999999</v>
      </c>
      <c r="M36" s="239">
        <f t="shared" ref="M36" si="7">(K36*N36)-L36</f>
        <v>8285.2350000000006</v>
      </c>
      <c r="N36" s="238">
        <v>950</v>
      </c>
      <c r="O36" s="103" t="s">
        <v>594</v>
      </c>
      <c r="P36" s="240">
        <v>45233</v>
      </c>
      <c r="Q36" s="280"/>
      <c r="R36" s="141"/>
      <c r="S36" s="55" t="s">
        <v>786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2"/>
      <c r="AH36" s="143"/>
      <c r="AI36" s="141"/>
      <c r="AJ36" s="141"/>
      <c r="AK36" s="142"/>
      <c r="AL36" s="142"/>
      <c r="AM36" s="142"/>
    </row>
    <row r="37" spans="1:39" ht="12.75" customHeight="1">
      <c r="A37" s="99">
        <v>5</v>
      </c>
      <c r="B37" s="294">
        <v>45233</v>
      </c>
      <c r="C37" s="144"/>
      <c r="D37" s="144" t="s">
        <v>963</v>
      </c>
      <c r="E37" s="99" t="s">
        <v>603</v>
      </c>
      <c r="F37" s="99" t="s">
        <v>964</v>
      </c>
      <c r="G37" s="307">
        <v>3915</v>
      </c>
      <c r="H37" s="222"/>
      <c r="I37" s="224" t="s">
        <v>965</v>
      </c>
      <c r="J37" s="309" t="s">
        <v>592</v>
      </c>
      <c r="K37" s="99"/>
      <c r="L37" s="102"/>
      <c r="M37" s="295"/>
      <c r="N37" s="99"/>
      <c r="O37" s="101"/>
      <c r="P37" s="294"/>
      <c r="Q37" s="280"/>
      <c r="R37" s="141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2"/>
      <c r="AH37" s="143"/>
      <c r="AI37" s="141"/>
      <c r="AJ37" s="141"/>
      <c r="AK37" s="142"/>
      <c r="AL37" s="142"/>
      <c r="AM37" s="142"/>
    </row>
    <row r="38" spans="1:39" ht="12.75" customHeight="1">
      <c r="A38" s="99">
        <v>6</v>
      </c>
      <c r="B38" s="294">
        <v>45233</v>
      </c>
      <c r="C38" s="144"/>
      <c r="D38" s="144" t="s">
        <v>966</v>
      </c>
      <c r="E38" s="99" t="s">
        <v>603</v>
      </c>
      <c r="F38" s="99" t="s">
        <v>967</v>
      </c>
      <c r="G38" s="307">
        <v>254</v>
      </c>
      <c r="H38" s="222"/>
      <c r="I38" s="224" t="s">
        <v>968</v>
      </c>
      <c r="J38" s="309" t="s">
        <v>592</v>
      </c>
      <c r="K38" s="99"/>
      <c r="L38" s="102"/>
      <c r="M38" s="295"/>
      <c r="N38" s="99"/>
      <c r="O38" s="101"/>
      <c r="P38" s="294"/>
      <c r="Q38" s="280"/>
      <c r="R38" s="141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2"/>
      <c r="AH38" s="143"/>
      <c r="AI38" s="141"/>
      <c r="AJ38" s="141"/>
      <c r="AK38" s="142"/>
      <c r="AL38" s="142"/>
      <c r="AM38" s="142"/>
    </row>
    <row r="39" spans="1:39" ht="12.75" customHeight="1">
      <c r="A39" s="99"/>
      <c r="B39" s="294"/>
      <c r="C39" s="144"/>
      <c r="D39" s="144"/>
      <c r="E39" s="99"/>
      <c r="F39" s="99"/>
      <c r="G39" s="307"/>
      <c r="H39" s="222"/>
      <c r="I39" s="224"/>
      <c r="J39" s="309"/>
      <c r="K39" s="99"/>
      <c r="L39" s="102"/>
      <c r="M39" s="295"/>
      <c r="N39" s="99"/>
      <c r="O39" s="101"/>
      <c r="P39" s="294"/>
      <c r="Q39" s="280"/>
      <c r="R39" s="141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2"/>
      <c r="AH39" s="143"/>
      <c r="AI39" s="141"/>
      <c r="AJ39" s="141"/>
      <c r="AK39" s="142"/>
      <c r="AL39" s="142"/>
      <c r="AM39" s="142"/>
    </row>
    <row r="40" spans="1:39" ht="12.75" customHeight="1">
      <c r="A40" s="99"/>
      <c r="B40" s="294"/>
      <c r="C40" s="144"/>
      <c r="D40" s="144"/>
      <c r="E40" s="99"/>
      <c r="F40" s="99"/>
      <c r="G40" s="307"/>
      <c r="H40" s="279"/>
      <c r="I40" s="224"/>
      <c r="J40" s="309"/>
      <c r="K40" s="99"/>
      <c r="L40" s="102"/>
      <c r="M40" s="295"/>
      <c r="N40" s="99"/>
      <c r="O40" s="101"/>
      <c r="P40" s="100"/>
      <c r="Q40" s="281"/>
      <c r="R40" s="141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2"/>
      <c r="AH40" s="143"/>
      <c r="AI40" s="141"/>
      <c r="AJ40" s="141"/>
      <c r="AK40" s="142"/>
      <c r="AL40" s="142"/>
      <c r="AM40" s="142"/>
    </row>
    <row r="42" spans="1:39" ht="12.75" customHeight="1">
      <c r="A42" s="142"/>
      <c r="B42" s="145"/>
      <c r="C42" s="141"/>
      <c r="D42" s="141"/>
      <c r="E42" s="142"/>
      <c r="F42" s="142"/>
      <c r="G42" s="142"/>
      <c r="H42" s="146"/>
      <c r="I42" s="146"/>
      <c r="J42" s="146"/>
      <c r="K42" s="141"/>
      <c r="L42" s="142"/>
      <c r="M42" s="142"/>
      <c r="N42" s="142"/>
      <c r="O42" s="146"/>
      <c r="P42" s="146"/>
      <c r="Q42" s="146"/>
      <c r="R42" s="141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2"/>
      <c r="AH42" s="143"/>
      <c r="AI42" s="141"/>
      <c r="AJ42" s="141"/>
      <c r="AK42" s="142"/>
      <c r="AL42" s="142"/>
      <c r="AM42" s="142"/>
    </row>
    <row r="43" spans="1:39">
      <c r="A43" s="147" t="s">
        <v>610</v>
      </c>
      <c r="B43" s="147"/>
      <c r="C43" s="147"/>
      <c r="D43" s="147"/>
      <c r="E43" s="148"/>
      <c r="F43" s="109"/>
      <c r="G43" s="109"/>
      <c r="H43" s="109"/>
      <c r="I43" s="109"/>
      <c r="J43" s="1"/>
      <c r="K43" s="6"/>
      <c r="L43" s="6"/>
      <c r="M43" s="6"/>
      <c r="N43" s="1"/>
      <c r="O43" s="1"/>
      <c r="P43" s="37"/>
      <c r="Q43" s="37"/>
      <c r="R43" s="37"/>
      <c r="S43" s="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7"/>
      <c r="AH43" s="37"/>
      <c r="AI43" s="37"/>
      <c r="AJ43" s="37"/>
      <c r="AK43" s="37"/>
      <c r="AL43" s="37"/>
      <c r="AM43" s="37"/>
    </row>
    <row r="44" spans="1:39" ht="38.25">
      <c r="A44" s="96" t="s">
        <v>16</v>
      </c>
      <c r="B44" s="96" t="s">
        <v>566</v>
      </c>
      <c r="C44" s="96"/>
      <c r="D44" s="97" t="s">
        <v>578</v>
      </c>
      <c r="E44" s="96" t="s">
        <v>579</v>
      </c>
      <c r="F44" s="96" t="s">
        <v>580</v>
      </c>
      <c r="G44" s="96" t="s">
        <v>601</v>
      </c>
      <c r="H44" s="96" t="s">
        <v>582</v>
      </c>
      <c r="I44" s="96" t="s">
        <v>583</v>
      </c>
      <c r="J44" s="95" t="s">
        <v>584</v>
      </c>
      <c r="K44" s="95" t="s">
        <v>611</v>
      </c>
      <c r="L44" s="98" t="s">
        <v>586</v>
      </c>
      <c r="M44" s="140" t="s">
        <v>608</v>
      </c>
      <c r="N44" s="96" t="s">
        <v>609</v>
      </c>
      <c r="O44" s="96" t="s">
        <v>588</v>
      </c>
      <c r="P44" s="97" t="s">
        <v>589</v>
      </c>
      <c r="Q44" s="311"/>
      <c r="R44" s="37"/>
      <c r="S44" s="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7"/>
      <c r="AH44" s="37"/>
      <c r="AI44" s="37"/>
      <c r="AJ44" s="37"/>
      <c r="AK44" s="37"/>
      <c r="AL44" s="37"/>
      <c r="AM44" s="37"/>
    </row>
    <row r="45" spans="1:39" ht="15" customHeight="1">
      <c r="A45" s="388">
        <v>1</v>
      </c>
      <c r="B45" s="389">
        <v>45226</v>
      </c>
      <c r="C45" s="321"/>
      <c r="D45" s="321" t="s">
        <v>909</v>
      </c>
      <c r="E45" s="317" t="s">
        <v>603</v>
      </c>
      <c r="F45" s="317">
        <v>60</v>
      </c>
      <c r="G45" s="317"/>
      <c r="H45" s="319">
        <v>43</v>
      </c>
      <c r="I45" s="319"/>
      <c r="J45" s="386" t="s">
        <v>807</v>
      </c>
      <c r="K45" s="238">
        <f t="shared" ref="K45" si="8">H45-F45</f>
        <v>-17</v>
      </c>
      <c r="L45" s="247">
        <v>50</v>
      </c>
      <c r="M45" s="374">
        <v>300</v>
      </c>
      <c r="N45" s="238">
        <v>50</v>
      </c>
      <c r="O45" s="361" t="s">
        <v>594</v>
      </c>
      <c r="P45" s="240">
        <v>45231</v>
      </c>
      <c r="Q45" s="280"/>
      <c r="R45" s="142"/>
      <c r="S45" s="55" t="s">
        <v>593</v>
      </c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</row>
    <row r="46" spans="1:39" ht="15" customHeight="1">
      <c r="A46" s="383"/>
      <c r="B46" s="385"/>
      <c r="C46" s="256"/>
      <c r="D46" s="256" t="s">
        <v>910</v>
      </c>
      <c r="E46" s="225" t="s">
        <v>884</v>
      </c>
      <c r="F46" s="225">
        <v>37</v>
      </c>
      <c r="G46" s="225"/>
      <c r="H46" s="220">
        <v>24</v>
      </c>
      <c r="I46" s="220"/>
      <c r="J46" s="387"/>
      <c r="K46" s="238">
        <v>26</v>
      </c>
      <c r="L46" s="247">
        <v>100</v>
      </c>
      <c r="M46" s="380"/>
      <c r="N46" s="238">
        <v>50</v>
      </c>
      <c r="O46" s="381"/>
      <c r="P46" s="240">
        <v>45230</v>
      </c>
      <c r="Q46" s="280"/>
      <c r="R46" s="142"/>
      <c r="S46" s="55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</row>
    <row r="47" spans="1:39" ht="15" customHeight="1">
      <c r="A47" s="365">
        <v>2</v>
      </c>
      <c r="B47" s="363">
        <v>45229</v>
      </c>
      <c r="C47" s="290"/>
      <c r="D47" s="290" t="s">
        <v>914</v>
      </c>
      <c r="E47" s="222" t="s">
        <v>603</v>
      </c>
      <c r="F47" s="222">
        <v>57</v>
      </c>
      <c r="G47" s="222"/>
      <c r="H47" s="224"/>
      <c r="I47" s="224"/>
      <c r="J47" s="315" t="s">
        <v>592</v>
      </c>
      <c r="K47" s="222"/>
      <c r="L47" s="291"/>
      <c r="M47" s="292"/>
      <c r="N47" s="222"/>
      <c r="O47" s="224"/>
      <c r="P47" s="363"/>
      <c r="Q47" s="280"/>
      <c r="R47" s="142"/>
      <c r="S47" s="55" t="s">
        <v>593</v>
      </c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</row>
    <row r="48" spans="1:39" ht="15" customHeight="1">
      <c r="A48" s="366"/>
      <c r="B48" s="364"/>
      <c r="C48" s="290"/>
      <c r="D48" s="290" t="s">
        <v>915</v>
      </c>
      <c r="E48" s="222" t="s">
        <v>884</v>
      </c>
      <c r="F48" s="222">
        <v>27</v>
      </c>
      <c r="G48" s="222"/>
      <c r="H48" s="224"/>
      <c r="I48" s="224"/>
      <c r="J48" s="316"/>
      <c r="K48" s="222"/>
      <c r="L48" s="291"/>
      <c r="M48" s="292"/>
      <c r="N48" s="222"/>
      <c r="O48" s="224"/>
      <c r="P48" s="364"/>
      <c r="Q48" s="280"/>
      <c r="R48" s="142"/>
      <c r="S48" s="55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</row>
    <row r="49" spans="1:39" ht="15" customHeight="1">
      <c r="A49" s="318">
        <v>3</v>
      </c>
      <c r="B49" s="306">
        <v>45231</v>
      </c>
      <c r="C49" s="256"/>
      <c r="D49" s="256" t="s">
        <v>919</v>
      </c>
      <c r="E49" s="225" t="s">
        <v>884</v>
      </c>
      <c r="F49" s="225">
        <v>57</v>
      </c>
      <c r="G49" s="225">
        <v>105</v>
      </c>
      <c r="H49" s="220">
        <v>16</v>
      </c>
      <c r="I49" s="220">
        <v>0.1</v>
      </c>
      <c r="J49" s="320" t="s">
        <v>926</v>
      </c>
      <c r="K49" s="238">
        <f>F49-H49</f>
        <v>41</v>
      </c>
      <c r="L49" s="247">
        <v>50</v>
      </c>
      <c r="M49" s="239">
        <f t="shared" ref="M49" si="9">(K49*N49)-L49</f>
        <v>565</v>
      </c>
      <c r="N49" s="238">
        <v>15</v>
      </c>
      <c r="O49" s="103" t="s">
        <v>594</v>
      </c>
      <c r="P49" s="240">
        <v>45231</v>
      </c>
      <c r="Q49" s="280"/>
      <c r="R49" s="142"/>
      <c r="S49" s="55" t="s">
        <v>593</v>
      </c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</row>
    <row r="50" spans="1:39" ht="15" customHeight="1">
      <c r="A50" s="365">
        <v>4</v>
      </c>
      <c r="B50" s="363">
        <v>45231</v>
      </c>
      <c r="C50" s="290"/>
      <c r="D50" s="290" t="s">
        <v>927</v>
      </c>
      <c r="E50" s="222" t="s">
        <v>603</v>
      </c>
      <c r="F50" s="222">
        <v>13.25</v>
      </c>
      <c r="G50" s="222"/>
      <c r="H50" s="224"/>
      <c r="I50" s="224"/>
      <c r="J50" s="367" t="s">
        <v>592</v>
      </c>
      <c r="K50" s="222"/>
      <c r="L50" s="291"/>
      <c r="M50" s="292"/>
      <c r="N50" s="222"/>
      <c r="O50" s="224"/>
      <c r="P50" s="289"/>
      <c r="Q50" s="280"/>
      <c r="R50" s="142"/>
      <c r="S50" s="55" t="s">
        <v>593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</row>
    <row r="51" spans="1:39" ht="15" customHeight="1">
      <c r="A51" s="366"/>
      <c r="B51" s="364"/>
      <c r="C51" s="290"/>
      <c r="D51" s="290" t="s">
        <v>928</v>
      </c>
      <c r="E51" s="222" t="s">
        <v>884</v>
      </c>
      <c r="F51" s="222">
        <v>8.25</v>
      </c>
      <c r="G51" s="222"/>
      <c r="H51" s="224"/>
      <c r="I51" s="224"/>
      <c r="J51" s="368"/>
      <c r="K51" s="222"/>
      <c r="L51" s="291"/>
      <c r="M51" s="292"/>
      <c r="N51" s="222"/>
      <c r="O51" s="224"/>
      <c r="P51" s="289"/>
      <c r="Q51" s="280"/>
      <c r="R51" s="142"/>
      <c r="S51" s="55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</row>
    <row r="52" spans="1:39" ht="15" customHeight="1">
      <c r="A52" s="326">
        <v>5</v>
      </c>
      <c r="B52" s="327">
        <v>45232</v>
      </c>
      <c r="C52" s="328"/>
      <c r="D52" s="328" t="s">
        <v>943</v>
      </c>
      <c r="E52" s="236" t="s">
        <v>603</v>
      </c>
      <c r="F52" s="236">
        <v>11</v>
      </c>
      <c r="G52" s="236">
        <v>0</v>
      </c>
      <c r="H52" s="237">
        <v>0</v>
      </c>
      <c r="I52" s="237" t="s">
        <v>944</v>
      </c>
      <c r="J52" s="329" t="s">
        <v>945</v>
      </c>
      <c r="K52" s="285">
        <f>H52-F52</f>
        <v>-11</v>
      </c>
      <c r="L52" s="330">
        <v>25</v>
      </c>
      <c r="M52" s="287">
        <f t="shared" ref="M52" si="10">(K52*N52)-L52</f>
        <v>-575</v>
      </c>
      <c r="N52" s="285">
        <v>50</v>
      </c>
      <c r="O52" s="288" t="s">
        <v>594</v>
      </c>
      <c r="P52" s="283">
        <v>45232</v>
      </c>
      <c r="Q52" s="280"/>
      <c r="R52" s="142"/>
      <c r="S52" s="55" t="s">
        <v>593</v>
      </c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</row>
    <row r="53" spans="1:39" ht="12.75" customHeight="1">
      <c r="A53" s="369">
        <v>5</v>
      </c>
      <c r="B53" s="371">
        <v>45233</v>
      </c>
      <c r="C53" s="144"/>
      <c r="D53" s="144" t="s">
        <v>959</v>
      </c>
      <c r="E53" s="99" t="s">
        <v>884</v>
      </c>
      <c r="F53" s="99" t="s">
        <v>961</v>
      </c>
      <c r="G53" s="307"/>
      <c r="H53" s="222"/>
      <c r="I53" s="224"/>
      <c r="J53" s="378" t="s">
        <v>592</v>
      </c>
      <c r="K53" s="99"/>
      <c r="L53" s="102"/>
      <c r="M53" s="295"/>
      <c r="N53" s="99"/>
      <c r="O53" s="101"/>
      <c r="P53" s="371"/>
      <c r="Q53" s="280"/>
      <c r="R53" s="141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2"/>
      <c r="AH53" s="143"/>
      <c r="AI53" s="141"/>
      <c r="AJ53" s="141"/>
      <c r="AK53" s="142"/>
      <c r="AL53" s="142"/>
      <c r="AM53" s="142"/>
    </row>
    <row r="54" spans="1:39" ht="12.75" customHeight="1">
      <c r="A54" s="370"/>
      <c r="B54" s="372"/>
      <c r="C54" s="340"/>
      <c r="D54" s="340" t="s">
        <v>960</v>
      </c>
      <c r="E54" s="341" t="s">
        <v>884</v>
      </c>
      <c r="F54" s="341" t="s">
        <v>962</v>
      </c>
      <c r="G54" s="342"/>
      <c r="H54" s="331"/>
      <c r="I54" s="332"/>
      <c r="J54" s="379"/>
      <c r="K54" s="341"/>
      <c r="L54" s="343"/>
      <c r="M54" s="344"/>
      <c r="N54" s="341"/>
      <c r="O54" s="345"/>
      <c r="P54" s="372"/>
      <c r="Q54" s="280"/>
      <c r="R54" s="141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2"/>
      <c r="AH54" s="143"/>
      <c r="AI54" s="141"/>
      <c r="AJ54" s="141"/>
      <c r="AK54" s="142"/>
      <c r="AL54" s="142"/>
      <c r="AM54" s="142"/>
    </row>
    <row r="55" spans="1:39" ht="12.75" customHeight="1">
      <c r="A55" s="369">
        <v>6</v>
      </c>
      <c r="B55" s="371">
        <v>45233</v>
      </c>
      <c r="C55" s="144"/>
      <c r="D55" s="144" t="s">
        <v>969</v>
      </c>
      <c r="E55" s="99" t="s">
        <v>603</v>
      </c>
      <c r="F55" s="99" t="s">
        <v>971</v>
      </c>
      <c r="G55" s="222"/>
      <c r="H55" s="222"/>
      <c r="I55" s="224"/>
      <c r="J55" s="373" t="s">
        <v>592</v>
      </c>
      <c r="K55" s="222"/>
      <c r="L55" s="226"/>
      <c r="M55" s="292"/>
      <c r="N55" s="222"/>
      <c r="O55" s="224"/>
      <c r="P55" s="347"/>
      <c r="Q55" s="280"/>
      <c r="R55" s="141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2"/>
      <c r="AH55" s="143"/>
      <c r="AI55" s="141"/>
      <c r="AJ55" s="141"/>
      <c r="AK55" s="142"/>
      <c r="AL55" s="142"/>
      <c r="AM55" s="142"/>
    </row>
    <row r="56" spans="1:39" ht="12.75" customHeight="1">
      <c r="A56" s="370"/>
      <c r="B56" s="372"/>
      <c r="C56" s="340"/>
      <c r="D56" s="340" t="s">
        <v>970</v>
      </c>
      <c r="E56" s="341" t="s">
        <v>884</v>
      </c>
      <c r="F56" s="341" t="s">
        <v>972</v>
      </c>
      <c r="G56" s="222"/>
      <c r="H56" s="222"/>
      <c r="I56" s="224"/>
      <c r="J56" s="368"/>
      <c r="K56" s="222"/>
      <c r="L56" s="226"/>
      <c r="M56" s="292"/>
      <c r="N56" s="222"/>
      <c r="O56" s="224"/>
      <c r="P56" s="347"/>
      <c r="Q56" s="280"/>
      <c r="R56" s="141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2"/>
      <c r="AH56" s="143"/>
      <c r="AI56" s="141"/>
      <c r="AJ56" s="141"/>
      <c r="AK56" s="142"/>
      <c r="AL56" s="142"/>
      <c r="AM56" s="142"/>
    </row>
    <row r="57" spans="1:39" ht="12.75" customHeight="1">
      <c r="A57" s="346"/>
      <c r="B57" s="347"/>
      <c r="C57" s="290"/>
      <c r="D57" s="290"/>
      <c r="E57" s="222"/>
      <c r="F57" s="222"/>
      <c r="G57" s="222"/>
      <c r="H57" s="222"/>
      <c r="I57" s="224"/>
      <c r="J57" s="348"/>
      <c r="K57" s="222"/>
      <c r="L57" s="226"/>
      <c r="M57" s="292"/>
      <c r="N57" s="222"/>
      <c r="O57" s="224"/>
      <c r="P57" s="347"/>
      <c r="Q57" s="280"/>
      <c r="R57" s="141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2"/>
      <c r="AH57" s="143"/>
      <c r="AI57" s="141"/>
      <c r="AJ57" s="141"/>
      <c r="AK57" s="142"/>
      <c r="AL57" s="142"/>
      <c r="AM57" s="142"/>
    </row>
    <row r="58" spans="1:39" ht="12.75" customHeight="1">
      <c r="A58" s="346"/>
      <c r="B58" s="347"/>
      <c r="C58" s="290"/>
      <c r="D58" s="290"/>
      <c r="E58" s="222"/>
      <c r="F58" s="222"/>
      <c r="G58" s="222"/>
      <c r="H58" s="222"/>
      <c r="I58" s="224"/>
      <c r="J58" s="348"/>
      <c r="K58" s="222"/>
      <c r="L58" s="226"/>
      <c r="M58" s="292"/>
      <c r="N58" s="222"/>
      <c r="O58" s="224"/>
      <c r="P58" s="347"/>
      <c r="Q58" s="280"/>
      <c r="R58" s="141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2"/>
      <c r="AH58" s="143"/>
      <c r="AI58" s="141"/>
      <c r="AJ58" s="141"/>
      <c r="AK58" s="142"/>
      <c r="AL58" s="142"/>
      <c r="AM58" s="142"/>
    </row>
    <row r="59" spans="1:39" ht="38.25" customHeight="1">
      <c r="A59" s="94" t="s">
        <v>616</v>
      </c>
      <c r="B59" s="149"/>
      <c r="C59" s="149"/>
      <c r="D59" s="150"/>
      <c r="E59" s="130"/>
      <c r="F59" s="6"/>
      <c r="G59" s="6"/>
      <c r="H59" s="131"/>
      <c r="I59" s="151"/>
      <c r="J59" s="1"/>
      <c r="K59" s="6"/>
      <c r="L59" s="6"/>
      <c r="M59" s="6"/>
      <c r="N59" s="1"/>
      <c r="O59" s="1"/>
      <c r="R59" s="1"/>
      <c r="S59" s="6"/>
      <c r="T59" s="1"/>
      <c r="U59" s="1"/>
      <c r="V59" s="1"/>
      <c r="W59" s="1"/>
      <c r="X59" s="1"/>
      <c r="Y59" s="6"/>
      <c r="Z59" s="1"/>
      <c r="AA59" s="1"/>
      <c r="AB59" s="1"/>
      <c r="AC59" s="1"/>
      <c r="AD59" s="1"/>
      <c r="AE59" s="6"/>
      <c r="AF59" s="1"/>
      <c r="AG59" s="1"/>
      <c r="AH59" s="1"/>
      <c r="AI59" s="1"/>
      <c r="AJ59" s="1"/>
      <c r="AK59" s="6"/>
      <c r="AL59" s="1"/>
    </row>
    <row r="60" spans="1:39" ht="38.25">
      <c r="A60" s="95" t="s">
        <v>16</v>
      </c>
      <c r="B60" s="96" t="s">
        <v>566</v>
      </c>
      <c r="C60" s="96"/>
      <c r="D60" s="97" t="s">
        <v>578</v>
      </c>
      <c r="E60" s="96" t="s">
        <v>579</v>
      </c>
      <c r="F60" s="96" t="s">
        <v>580</v>
      </c>
      <c r="G60" s="96" t="s">
        <v>581</v>
      </c>
      <c r="H60" s="96" t="s">
        <v>582</v>
      </c>
      <c r="I60" s="96" t="s">
        <v>583</v>
      </c>
      <c r="J60" s="95" t="s">
        <v>584</v>
      </c>
      <c r="K60" s="134" t="s">
        <v>602</v>
      </c>
      <c r="L60" s="135" t="s">
        <v>586</v>
      </c>
      <c r="M60" s="98" t="s">
        <v>587</v>
      </c>
      <c r="N60" s="96" t="s">
        <v>588</v>
      </c>
      <c r="O60" s="97" t="s">
        <v>589</v>
      </c>
      <c r="P60" s="233" t="s">
        <v>590</v>
      </c>
      <c r="Q60" s="235" t="s">
        <v>902</v>
      </c>
      <c r="R60" s="37"/>
      <c r="S60" s="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4.25" customHeight="1">
      <c r="A61" s="99">
        <v>1</v>
      </c>
      <c r="B61" s="100">
        <v>45169</v>
      </c>
      <c r="C61" s="144"/>
      <c r="D61" s="144" t="s">
        <v>871</v>
      </c>
      <c r="E61" s="99" t="s">
        <v>603</v>
      </c>
      <c r="F61" s="99" t="s">
        <v>873</v>
      </c>
      <c r="G61" s="99">
        <v>350</v>
      </c>
      <c r="H61" s="99"/>
      <c r="I61" s="99" t="s">
        <v>872</v>
      </c>
      <c r="J61" s="101" t="s">
        <v>592</v>
      </c>
      <c r="K61" s="101"/>
      <c r="L61" s="102"/>
      <c r="M61" s="257"/>
      <c r="N61" s="224"/>
      <c r="O61" s="231"/>
      <c r="P61" s="312"/>
      <c r="Q61" s="223"/>
      <c r="R61" s="37"/>
      <c r="S61" s="37" t="s">
        <v>593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</row>
    <row r="62" spans="1:39" ht="14.25" customHeight="1">
      <c r="A62" s="99">
        <v>2</v>
      </c>
      <c r="B62" s="100">
        <v>45173</v>
      </c>
      <c r="C62" s="144"/>
      <c r="D62" s="144" t="s">
        <v>168</v>
      </c>
      <c r="E62" s="99" t="s">
        <v>603</v>
      </c>
      <c r="F62" s="99" t="s">
        <v>874</v>
      </c>
      <c r="G62" s="99">
        <v>4790</v>
      </c>
      <c r="H62" s="99"/>
      <c r="I62" s="99" t="s">
        <v>875</v>
      </c>
      <c r="J62" s="101" t="s">
        <v>592</v>
      </c>
      <c r="K62" s="101"/>
      <c r="L62" s="102"/>
      <c r="M62" s="257"/>
      <c r="N62" s="224"/>
      <c r="O62" s="231"/>
      <c r="P62" s="312"/>
      <c r="Q62" s="223">
        <v>45217</v>
      </c>
      <c r="R62" s="37"/>
      <c r="S62" s="37" t="s">
        <v>593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</row>
    <row r="63" spans="1:39" ht="14.25" customHeight="1">
      <c r="A63" s="99"/>
      <c r="B63" s="100"/>
      <c r="C63" s="144"/>
      <c r="D63" s="144"/>
      <c r="E63" s="99"/>
      <c r="F63" s="99"/>
      <c r="G63" s="99"/>
      <c r="H63" s="99"/>
      <c r="I63" s="99"/>
      <c r="J63" s="101"/>
      <c r="K63" s="101"/>
      <c r="L63" s="102"/>
      <c r="M63" s="257"/>
      <c r="N63" s="224"/>
      <c r="O63" s="231"/>
      <c r="P63" s="312"/>
      <c r="Q63" s="223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2.75" customHeight="1">
      <c r="A64" s="99"/>
      <c r="B64" s="100"/>
      <c r="C64" s="144"/>
      <c r="D64" s="144"/>
      <c r="E64" s="99"/>
      <c r="F64" s="99"/>
      <c r="G64" s="99"/>
      <c r="H64" s="99"/>
      <c r="I64" s="99"/>
      <c r="J64" s="101"/>
      <c r="K64" s="101"/>
      <c r="L64" s="102"/>
      <c r="M64" s="152"/>
      <c r="N64" s="221"/>
      <c r="O64" s="221"/>
      <c r="P64" s="313"/>
      <c r="Q64" s="223"/>
      <c r="S64" s="6"/>
      <c r="T64" s="1"/>
      <c r="U64" s="1"/>
      <c r="V64" s="1"/>
      <c r="W64" s="1"/>
      <c r="X64" s="1"/>
      <c r="Y64" s="1"/>
      <c r="Z64" s="1"/>
    </row>
    <row r="65" spans="1:27" ht="12.75" customHeight="1">
      <c r="A65" s="116" t="s">
        <v>595</v>
      </c>
      <c r="B65" s="116"/>
      <c r="C65" s="116"/>
      <c r="D65" s="116"/>
      <c r="E65" s="37"/>
      <c r="F65" s="123" t="s">
        <v>597</v>
      </c>
      <c r="G65" s="55"/>
      <c r="H65" s="55"/>
      <c r="I65" s="55"/>
      <c r="J65" s="6"/>
      <c r="K65" s="136"/>
      <c r="L65" s="137"/>
      <c r="M65" s="6"/>
      <c r="N65" s="106"/>
      <c r="O65" s="153"/>
      <c r="P65" s="1"/>
      <c r="Q65" s="246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2" t="s">
        <v>596</v>
      </c>
      <c r="B66" s="116"/>
      <c r="C66" s="116"/>
      <c r="D66" s="116"/>
      <c r="E66" s="6"/>
      <c r="F66" s="123" t="s">
        <v>600</v>
      </c>
      <c r="G66" s="6"/>
      <c r="H66" s="6" t="s">
        <v>618</v>
      </c>
      <c r="I66" s="6"/>
      <c r="J66" s="1"/>
      <c r="K66" s="6"/>
      <c r="L66" s="6"/>
      <c r="M66" s="6"/>
      <c r="N66" s="1"/>
      <c r="O66" s="1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2"/>
      <c r="B67" s="116"/>
      <c r="C67" s="116"/>
      <c r="D67" s="116"/>
      <c r="E67" s="6"/>
      <c r="F67" s="123"/>
      <c r="G67" s="6"/>
      <c r="H67" s="6"/>
      <c r="I67" s="6"/>
      <c r="J67" s="1"/>
      <c r="K67" s="6"/>
      <c r="L67" s="6"/>
      <c r="M67" s="6"/>
      <c r="N67" s="1"/>
      <c r="O67" s="1"/>
      <c r="R67" s="1"/>
      <c r="S67" s="55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22"/>
      <c r="B68" s="116"/>
      <c r="C68" s="116"/>
      <c r="D68" s="116"/>
      <c r="E68" s="6"/>
      <c r="F68" s="123"/>
      <c r="G68" s="55"/>
      <c r="H68" s="37"/>
      <c r="I68" s="55"/>
      <c r="J68" s="6"/>
      <c r="K68" s="136"/>
      <c r="L68" s="137"/>
      <c r="M68" s="6"/>
      <c r="N68" s="106"/>
      <c r="O68" s="138"/>
      <c r="P68" s="1"/>
      <c r="Q68" s="246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22"/>
      <c r="B69" s="116"/>
      <c r="C69" s="116"/>
      <c r="D69" s="116"/>
      <c r="E69" s="6"/>
      <c r="F69" s="123"/>
      <c r="G69" s="55"/>
      <c r="H69" s="37"/>
      <c r="I69" s="55"/>
      <c r="J69" s="6"/>
      <c r="K69" s="136"/>
      <c r="L69" s="137"/>
      <c r="M69" s="6"/>
      <c r="N69" s="106"/>
      <c r="O69" s="138"/>
      <c r="P69" s="1"/>
      <c r="Q69" s="246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22"/>
      <c r="B70" s="116"/>
      <c r="C70" s="116"/>
      <c r="D70" s="116"/>
      <c r="E70" s="6"/>
      <c r="F70" s="123"/>
      <c r="G70" s="55"/>
      <c r="H70" s="37"/>
      <c r="I70" s="55"/>
      <c r="J70" s="6"/>
      <c r="K70" s="136"/>
      <c r="L70" s="137"/>
      <c r="M70" s="6"/>
      <c r="N70" s="106"/>
      <c r="O70" s="138"/>
      <c r="P70" s="1"/>
      <c r="Q70" s="246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22"/>
      <c r="B71" s="116"/>
      <c r="C71" s="116"/>
      <c r="D71" s="116"/>
      <c r="E71" s="6"/>
      <c r="F71" s="123"/>
      <c r="G71" s="55"/>
      <c r="H71" s="37"/>
      <c r="I71" s="55"/>
      <c r="J71" s="6"/>
      <c r="K71" s="136"/>
      <c r="L71" s="137"/>
      <c r="M71" s="6"/>
      <c r="N71" s="106"/>
      <c r="O71" s="138"/>
      <c r="P71" s="1"/>
      <c r="Q71" s="246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22"/>
      <c r="B72" s="116"/>
      <c r="C72" s="116"/>
      <c r="D72" s="116"/>
      <c r="E72" s="6"/>
      <c r="F72" s="123"/>
      <c r="G72" s="55"/>
      <c r="H72" s="37"/>
      <c r="I72" s="55"/>
      <c r="J72" s="6"/>
      <c r="K72" s="136"/>
      <c r="L72" s="137"/>
      <c r="M72" s="6"/>
      <c r="N72" s="106"/>
      <c r="O72" s="138"/>
      <c r="P72" s="1"/>
      <c r="Q72" s="246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22"/>
      <c r="B73" s="116"/>
      <c r="C73" s="116"/>
      <c r="D73" s="116"/>
      <c r="E73" s="6"/>
      <c r="F73" s="123"/>
      <c r="G73" s="55"/>
      <c r="H73" s="37"/>
      <c r="I73" s="55"/>
      <c r="J73" s="6"/>
      <c r="K73" s="136"/>
      <c r="L73" s="137"/>
      <c r="M73" s="6"/>
      <c r="N73" s="106"/>
      <c r="O73" s="138"/>
      <c r="P73" s="1"/>
      <c r="Q73" s="246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55"/>
      <c r="B74" s="105"/>
      <c r="C74" s="105"/>
      <c r="D74" s="37"/>
      <c r="E74" s="55"/>
      <c r="F74" s="55"/>
      <c r="G74" s="55"/>
      <c r="H74" s="37"/>
      <c r="I74" s="55"/>
      <c r="J74" s="6"/>
      <c r="K74" s="136"/>
      <c r="L74" s="137"/>
      <c r="M74" s="6"/>
      <c r="N74" s="106"/>
      <c r="O74" s="138"/>
      <c r="P74" s="1"/>
      <c r="Q74" s="246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38.25" customHeight="1">
      <c r="A75" s="37"/>
      <c r="B75" s="154" t="s">
        <v>619</v>
      </c>
      <c r="C75" s="154"/>
      <c r="D75" s="154"/>
      <c r="E75" s="154"/>
      <c r="F75" s="6"/>
      <c r="G75" s="6"/>
      <c r="H75" s="132"/>
      <c r="I75" s="6"/>
      <c r="J75" s="132"/>
      <c r="K75" s="133"/>
      <c r="L75" s="6"/>
      <c r="M75" s="6"/>
      <c r="N75" s="1"/>
      <c r="O75" s="1"/>
      <c r="P75" s="1"/>
      <c r="Q75" s="246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95" t="s">
        <v>16</v>
      </c>
      <c r="B76" s="96" t="s">
        <v>566</v>
      </c>
      <c r="C76" s="96"/>
      <c r="D76" s="97" t="s">
        <v>578</v>
      </c>
      <c r="E76" s="96" t="s">
        <v>579</v>
      </c>
      <c r="F76" s="96" t="s">
        <v>580</v>
      </c>
      <c r="G76" s="96" t="s">
        <v>620</v>
      </c>
      <c r="H76" s="96" t="s">
        <v>621</v>
      </c>
      <c r="I76" s="96" t="s">
        <v>583</v>
      </c>
      <c r="J76" s="155" t="s">
        <v>584</v>
      </c>
      <c r="K76" s="96" t="s">
        <v>585</v>
      </c>
      <c r="L76" s="96" t="s">
        <v>622</v>
      </c>
      <c r="M76" s="96" t="s">
        <v>588</v>
      </c>
      <c r="N76" s="97" t="s">
        <v>589</v>
      </c>
      <c r="O76" s="1"/>
      <c r="P76" s="1"/>
      <c r="Q76" s="246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6">
        <v>1</v>
      </c>
      <c r="B77" s="157">
        <v>41579</v>
      </c>
      <c r="C77" s="157"/>
      <c r="D77" s="158" t="s">
        <v>623</v>
      </c>
      <c r="E77" s="159" t="s">
        <v>591</v>
      </c>
      <c r="F77" s="160">
        <v>82</v>
      </c>
      <c r="G77" s="159" t="s">
        <v>624</v>
      </c>
      <c r="H77" s="159">
        <v>100</v>
      </c>
      <c r="I77" s="161">
        <v>100</v>
      </c>
      <c r="J77" s="162" t="s">
        <v>625</v>
      </c>
      <c r="K77" s="163">
        <f t="shared" ref="K77:K129" si="11">H77-F77</f>
        <v>18</v>
      </c>
      <c r="L77" s="164">
        <f t="shared" ref="L77:L129" si="12">K77/F77</f>
        <v>0.21951219512195122</v>
      </c>
      <c r="M77" s="159" t="s">
        <v>594</v>
      </c>
      <c r="N77" s="165">
        <v>42657</v>
      </c>
      <c r="O77" s="1"/>
      <c r="P77" s="1"/>
      <c r="Q77" s="246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6">
        <v>2</v>
      </c>
      <c r="B78" s="157">
        <v>41794</v>
      </c>
      <c r="C78" s="157"/>
      <c r="D78" s="158" t="s">
        <v>626</v>
      </c>
      <c r="E78" s="159" t="s">
        <v>603</v>
      </c>
      <c r="F78" s="160">
        <v>257</v>
      </c>
      <c r="G78" s="159" t="s">
        <v>624</v>
      </c>
      <c r="H78" s="159">
        <v>300</v>
      </c>
      <c r="I78" s="161">
        <v>300</v>
      </c>
      <c r="J78" s="162" t="s">
        <v>625</v>
      </c>
      <c r="K78" s="163">
        <f t="shared" si="11"/>
        <v>43</v>
      </c>
      <c r="L78" s="164">
        <f t="shared" si="12"/>
        <v>0.16731517509727625</v>
      </c>
      <c r="M78" s="159" t="s">
        <v>594</v>
      </c>
      <c r="N78" s="165">
        <v>41822</v>
      </c>
      <c r="O78" s="1"/>
      <c r="P78" s="1"/>
      <c r="Q78" s="246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6">
        <v>3</v>
      </c>
      <c r="B79" s="157">
        <v>41828</v>
      </c>
      <c r="C79" s="157"/>
      <c r="D79" s="158" t="s">
        <v>627</v>
      </c>
      <c r="E79" s="159" t="s">
        <v>603</v>
      </c>
      <c r="F79" s="160">
        <v>393</v>
      </c>
      <c r="G79" s="159" t="s">
        <v>624</v>
      </c>
      <c r="H79" s="159">
        <v>468</v>
      </c>
      <c r="I79" s="161">
        <v>468</v>
      </c>
      <c r="J79" s="162" t="s">
        <v>625</v>
      </c>
      <c r="K79" s="163">
        <f t="shared" si="11"/>
        <v>75</v>
      </c>
      <c r="L79" s="164">
        <f t="shared" si="12"/>
        <v>0.19083969465648856</v>
      </c>
      <c r="M79" s="159" t="s">
        <v>594</v>
      </c>
      <c r="N79" s="165">
        <v>41863</v>
      </c>
      <c r="O79" s="1"/>
      <c r="P79" s="1"/>
      <c r="Q79" s="246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6">
        <v>4</v>
      </c>
      <c r="B80" s="157">
        <v>41857</v>
      </c>
      <c r="C80" s="157"/>
      <c r="D80" s="158" t="s">
        <v>628</v>
      </c>
      <c r="E80" s="159" t="s">
        <v>603</v>
      </c>
      <c r="F80" s="160">
        <v>205</v>
      </c>
      <c r="G80" s="159" t="s">
        <v>624</v>
      </c>
      <c r="H80" s="159">
        <v>275</v>
      </c>
      <c r="I80" s="161">
        <v>250</v>
      </c>
      <c r="J80" s="162" t="s">
        <v>625</v>
      </c>
      <c r="K80" s="163">
        <f t="shared" si="11"/>
        <v>70</v>
      </c>
      <c r="L80" s="164">
        <f t="shared" si="12"/>
        <v>0.34146341463414637</v>
      </c>
      <c r="M80" s="159" t="s">
        <v>594</v>
      </c>
      <c r="N80" s="165">
        <v>41962</v>
      </c>
      <c r="O80" s="1"/>
      <c r="P80" s="1"/>
      <c r="Q80" s="246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6">
        <v>5</v>
      </c>
      <c r="B81" s="157">
        <v>41886</v>
      </c>
      <c r="C81" s="157"/>
      <c r="D81" s="158" t="s">
        <v>629</v>
      </c>
      <c r="E81" s="159" t="s">
        <v>603</v>
      </c>
      <c r="F81" s="160">
        <v>162</v>
      </c>
      <c r="G81" s="159" t="s">
        <v>624</v>
      </c>
      <c r="H81" s="159">
        <v>190</v>
      </c>
      <c r="I81" s="161">
        <v>190</v>
      </c>
      <c r="J81" s="162" t="s">
        <v>625</v>
      </c>
      <c r="K81" s="163">
        <f t="shared" si="11"/>
        <v>28</v>
      </c>
      <c r="L81" s="164">
        <f t="shared" si="12"/>
        <v>0.1728395061728395</v>
      </c>
      <c r="M81" s="159" t="s">
        <v>594</v>
      </c>
      <c r="N81" s="165">
        <v>42006</v>
      </c>
      <c r="O81" s="1"/>
      <c r="P81" s="1"/>
      <c r="Q81" s="246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6">
        <v>6</v>
      </c>
      <c r="B82" s="157">
        <v>41886</v>
      </c>
      <c r="C82" s="157"/>
      <c r="D82" s="158" t="s">
        <v>630</v>
      </c>
      <c r="E82" s="159" t="s">
        <v>603</v>
      </c>
      <c r="F82" s="160">
        <v>75</v>
      </c>
      <c r="G82" s="159" t="s">
        <v>624</v>
      </c>
      <c r="H82" s="159">
        <v>91.5</v>
      </c>
      <c r="I82" s="161" t="s">
        <v>617</v>
      </c>
      <c r="J82" s="162" t="s">
        <v>631</v>
      </c>
      <c r="K82" s="163">
        <f t="shared" si="11"/>
        <v>16.5</v>
      </c>
      <c r="L82" s="164">
        <f t="shared" si="12"/>
        <v>0.22</v>
      </c>
      <c r="M82" s="159" t="s">
        <v>594</v>
      </c>
      <c r="N82" s="165">
        <v>41954</v>
      </c>
      <c r="O82" s="1"/>
      <c r="P82" s="1"/>
      <c r="Q82" s="246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6">
        <v>7</v>
      </c>
      <c r="B83" s="157">
        <v>41913</v>
      </c>
      <c r="C83" s="157"/>
      <c r="D83" s="158" t="s">
        <v>632</v>
      </c>
      <c r="E83" s="159" t="s">
        <v>603</v>
      </c>
      <c r="F83" s="160">
        <v>850</v>
      </c>
      <c r="G83" s="159" t="s">
        <v>624</v>
      </c>
      <c r="H83" s="159">
        <v>982.5</v>
      </c>
      <c r="I83" s="161">
        <v>1050</v>
      </c>
      <c r="J83" s="162" t="s">
        <v>633</v>
      </c>
      <c r="K83" s="163">
        <f t="shared" si="11"/>
        <v>132.5</v>
      </c>
      <c r="L83" s="164">
        <f t="shared" si="12"/>
        <v>0.15588235294117647</v>
      </c>
      <c r="M83" s="159" t="s">
        <v>594</v>
      </c>
      <c r="N83" s="165">
        <v>42039</v>
      </c>
      <c r="O83" s="1"/>
      <c r="P83" s="1"/>
      <c r="Q83" s="246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6">
        <v>8</v>
      </c>
      <c r="B84" s="157">
        <v>41913</v>
      </c>
      <c r="C84" s="157"/>
      <c r="D84" s="158" t="s">
        <v>634</v>
      </c>
      <c r="E84" s="159" t="s">
        <v>603</v>
      </c>
      <c r="F84" s="160">
        <v>475</v>
      </c>
      <c r="G84" s="159" t="s">
        <v>624</v>
      </c>
      <c r="H84" s="159">
        <v>515</v>
      </c>
      <c r="I84" s="161">
        <v>600</v>
      </c>
      <c r="J84" s="162" t="s">
        <v>635</v>
      </c>
      <c r="K84" s="163">
        <f t="shared" si="11"/>
        <v>40</v>
      </c>
      <c r="L84" s="164">
        <f t="shared" si="12"/>
        <v>8.4210526315789472E-2</v>
      </c>
      <c r="M84" s="159" t="s">
        <v>594</v>
      </c>
      <c r="N84" s="165">
        <v>41939</v>
      </c>
      <c r="O84" s="1"/>
      <c r="P84" s="1"/>
      <c r="Q84" s="246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6">
        <v>9</v>
      </c>
      <c r="B85" s="157">
        <v>41913</v>
      </c>
      <c r="C85" s="157"/>
      <c r="D85" s="158" t="s">
        <v>636</v>
      </c>
      <c r="E85" s="159" t="s">
        <v>603</v>
      </c>
      <c r="F85" s="160">
        <v>86</v>
      </c>
      <c r="G85" s="159" t="s">
        <v>624</v>
      </c>
      <c r="H85" s="159">
        <v>99</v>
      </c>
      <c r="I85" s="161">
        <v>140</v>
      </c>
      <c r="J85" s="162" t="s">
        <v>637</v>
      </c>
      <c r="K85" s="163">
        <f t="shared" si="11"/>
        <v>13</v>
      </c>
      <c r="L85" s="164">
        <f t="shared" si="12"/>
        <v>0.15116279069767441</v>
      </c>
      <c r="M85" s="159" t="s">
        <v>594</v>
      </c>
      <c r="N85" s="165">
        <v>41939</v>
      </c>
      <c r="O85" s="1"/>
      <c r="P85" s="1"/>
      <c r="Q85" s="246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6">
        <v>10</v>
      </c>
      <c r="B86" s="157">
        <v>41926</v>
      </c>
      <c r="C86" s="157"/>
      <c r="D86" s="158" t="s">
        <v>638</v>
      </c>
      <c r="E86" s="159" t="s">
        <v>603</v>
      </c>
      <c r="F86" s="160">
        <v>496.6</v>
      </c>
      <c r="G86" s="159" t="s">
        <v>624</v>
      </c>
      <c r="H86" s="159">
        <v>621</v>
      </c>
      <c r="I86" s="161">
        <v>580</v>
      </c>
      <c r="J86" s="162" t="s">
        <v>625</v>
      </c>
      <c r="K86" s="163">
        <f t="shared" si="11"/>
        <v>124.39999999999998</v>
      </c>
      <c r="L86" s="164">
        <f t="shared" si="12"/>
        <v>0.25050342327829234</v>
      </c>
      <c r="M86" s="159" t="s">
        <v>594</v>
      </c>
      <c r="N86" s="165">
        <v>42605</v>
      </c>
      <c r="O86" s="1"/>
      <c r="P86" s="1"/>
      <c r="Q86" s="246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6">
        <v>11</v>
      </c>
      <c r="B87" s="157">
        <v>41926</v>
      </c>
      <c r="C87" s="157"/>
      <c r="D87" s="158" t="s">
        <v>639</v>
      </c>
      <c r="E87" s="159" t="s">
        <v>603</v>
      </c>
      <c r="F87" s="160">
        <v>2481.9</v>
      </c>
      <c r="G87" s="159" t="s">
        <v>624</v>
      </c>
      <c r="H87" s="159">
        <v>2840</v>
      </c>
      <c r="I87" s="161">
        <v>2870</v>
      </c>
      <c r="J87" s="162" t="s">
        <v>640</v>
      </c>
      <c r="K87" s="163">
        <f t="shared" si="11"/>
        <v>358.09999999999991</v>
      </c>
      <c r="L87" s="164">
        <f t="shared" si="12"/>
        <v>0.14428462065353154</v>
      </c>
      <c r="M87" s="159" t="s">
        <v>594</v>
      </c>
      <c r="N87" s="165">
        <v>42017</v>
      </c>
      <c r="O87" s="1"/>
      <c r="P87" s="1"/>
      <c r="Q87" s="246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6">
        <v>12</v>
      </c>
      <c r="B88" s="157">
        <v>41928</v>
      </c>
      <c r="C88" s="157"/>
      <c r="D88" s="158" t="s">
        <v>641</v>
      </c>
      <c r="E88" s="159" t="s">
        <v>603</v>
      </c>
      <c r="F88" s="160">
        <v>84.5</v>
      </c>
      <c r="G88" s="159" t="s">
        <v>624</v>
      </c>
      <c r="H88" s="159">
        <v>93</v>
      </c>
      <c r="I88" s="161">
        <v>110</v>
      </c>
      <c r="J88" s="162" t="s">
        <v>642</v>
      </c>
      <c r="K88" s="163">
        <f t="shared" si="11"/>
        <v>8.5</v>
      </c>
      <c r="L88" s="164">
        <f t="shared" si="12"/>
        <v>0.10059171597633136</v>
      </c>
      <c r="M88" s="159" t="s">
        <v>594</v>
      </c>
      <c r="N88" s="165">
        <v>41939</v>
      </c>
      <c r="O88" s="1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6">
        <v>13</v>
      </c>
      <c r="B89" s="157">
        <v>41928</v>
      </c>
      <c r="C89" s="157"/>
      <c r="D89" s="158" t="s">
        <v>643</v>
      </c>
      <c r="E89" s="159" t="s">
        <v>603</v>
      </c>
      <c r="F89" s="160">
        <v>401</v>
      </c>
      <c r="G89" s="159" t="s">
        <v>624</v>
      </c>
      <c r="H89" s="159">
        <v>428</v>
      </c>
      <c r="I89" s="161">
        <v>450</v>
      </c>
      <c r="J89" s="162" t="s">
        <v>644</v>
      </c>
      <c r="K89" s="163">
        <f t="shared" si="11"/>
        <v>27</v>
      </c>
      <c r="L89" s="164">
        <f t="shared" si="12"/>
        <v>6.7331670822942641E-2</v>
      </c>
      <c r="M89" s="159" t="s">
        <v>594</v>
      </c>
      <c r="N89" s="165">
        <v>42020</v>
      </c>
      <c r="O89" s="1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6">
        <v>14</v>
      </c>
      <c r="B90" s="157">
        <v>41928</v>
      </c>
      <c r="C90" s="157"/>
      <c r="D90" s="158" t="s">
        <v>645</v>
      </c>
      <c r="E90" s="159" t="s">
        <v>603</v>
      </c>
      <c r="F90" s="160">
        <v>101</v>
      </c>
      <c r="G90" s="159" t="s">
        <v>624</v>
      </c>
      <c r="H90" s="159">
        <v>112</v>
      </c>
      <c r="I90" s="161">
        <v>120</v>
      </c>
      <c r="J90" s="162" t="s">
        <v>646</v>
      </c>
      <c r="K90" s="163">
        <f t="shared" si="11"/>
        <v>11</v>
      </c>
      <c r="L90" s="164">
        <f t="shared" si="12"/>
        <v>0.10891089108910891</v>
      </c>
      <c r="M90" s="159" t="s">
        <v>594</v>
      </c>
      <c r="N90" s="165">
        <v>41939</v>
      </c>
      <c r="O90" s="1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6">
        <v>15</v>
      </c>
      <c r="B91" s="157">
        <v>41954</v>
      </c>
      <c r="C91" s="157"/>
      <c r="D91" s="158" t="s">
        <v>647</v>
      </c>
      <c r="E91" s="159" t="s">
        <v>603</v>
      </c>
      <c r="F91" s="160">
        <v>59</v>
      </c>
      <c r="G91" s="159" t="s">
        <v>624</v>
      </c>
      <c r="H91" s="159">
        <v>76</v>
      </c>
      <c r="I91" s="161">
        <v>76</v>
      </c>
      <c r="J91" s="162" t="s">
        <v>625</v>
      </c>
      <c r="K91" s="163">
        <f t="shared" si="11"/>
        <v>17</v>
      </c>
      <c r="L91" s="164">
        <f t="shared" si="12"/>
        <v>0.28813559322033899</v>
      </c>
      <c r="M91" s="159" t="s">
        <v>594</v>
      </c>
      <c r="N91" s="165">
        <v>43032</v>
      </c>
      <c r="O91" s="1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6">
        <v>16</v>
      </c>
      <c r="B92" s="157">
        <v>41954</v>
      </c>
      <c r="C92" s="157"/>
      <c r="D92" s="158" t="s">
        <v>636</v>
      </c>
      <c r="E92" s="159" t="s">
        <v>603</v>
      </c>
      <c r="F92" s="160">
        <v>99</v>
      </c>
      <c r="G92" s="159" t="s">
        <v>624</v>
      </c>
      <c r="H92" s="159">
        <v>120</v>
      </c>
      <c r="I92" s="161">
        <v>120</v>
      </c>
      <c r="J92" s="162" t="s">
        <v>613</v>
      </c>
      <c r="K92" s="163">
        <f t="shared" si="11"/>
        <v>21</v>
      </c>
      <c r="L92" s="164">
        <f t="shared" si="12"/>
        <v>0.21212121212121213</v>
      </c>
      <c r="M92" s="159" t="s">
        <v>594</v>
      </c>
      <c r="N92" s="165">
        <v>41960</v>
      </c>
      <c r="O92" s="1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6">
        <v>17</v>
      </c>
      <c r="B93" s="157">
        <v>41956</v>
      </c>
      <c r="C93" s="157"/>
      <c r="D93" s="158" t="s">
        <v>648</v>
      </c>
      <c r="E93" s="159" t="s">
        <v>603</v>
      </c>
      <c r="F93" s="160">
        <v>22</v>
      </c>
      <c r="G93" s="159" t="s">
        <v>624</v>
      </c>
      <c r="H93" s="159">
        <v>33.549999999999997</v>
      </c>
      <c r="I93" s="161">
        <v>32</v>
      </c>
      <c r="J93" s="162" t="s">
        <v>649</v>
      </c>
      <c r="K93" s="163">
        <f t="shared" si="11"/>
        <v>11.549999999999997</v>
      </c>
      <c r="L93" s="164">
        <f t="shared" si="12"/>
        <v>0.52499999999999991</v>
      </c>
      <c r="M93" s="159" t="s">
        <v>594</v>
      </c>
      <c r="N93" s="165">
        <v>42188</v>
      </c>
      <c r="O93" s="1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6">
        <v>18</v>
      </c>
      <c r="B94" s="157">
        <v>41976</v>
      </c>
      <c r="C94" s="157"/>
      <c r="D94" s="158" t="s">
        <v>650</v>
      </c>
      <c r="E94" s="159" t="s">
        <v>603</v>
      </c>
      <c r="F94" s="160">
        <v>440</v>
      </c>
      <c r="G94" s="159" t="s">
        <v>624</v>
      </c>
      <c r="H94" s="159">
        <v>520</v>
      </c>
      <c r="I94" s="161">
        <v>520</v>
      </c>
      <c r="J94" s="162" t="s">
        <v>651</v>
      </c>
      <c r="K94" s="163">
        <f t="shared" si="11"/>
        <v>80</v>
      </c>
      <c r="L94" s="164">
        <f t="shared" si="12"/>
        <v>0.18181818181818182</v>
      </c>
      <c r="M94" s="159" t="s">
        <v>594</v>
      </c>
      <c r="N94" s="165">
        <v>42208</v>
      </c>
      <c r="O94" s="1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6">
        <v>19</v>
      </c>
      <c r="B95" s="157">
        <v>41976</v>
      </c>
      <c r="C95" s="157"/>
      <c r="D95" s="158" t="s">
        <v>652</v>
      </c>
      <c r="E95" s="159" t="s">
        <v>603</v>
      </c>
      <c r="F95" s="160">
        <v>360</v>
      </c>
      <c r="G95" s="159" t="s">
        <v>624</v>
      </c>
      <c r="H95" s="159">
        <v>427</v>
      </c>
      <c r="I95" s="161">
        <v>425</v>
      </c>
      <c r="J95" s="162" t="s">
        <v>653</v>
      </c>
      <c r="K95" s="163">
        <f t="shared" si="11"/>
        <v>67</v>
      </c>
      <c r="L95" s="164">
        <f t="shared" si="12"/>
        <v>0.18611111111111112</v>
      </c>
      <c r="M95" s="159" t="s">
        <v>594</v>
      </c>
      <c r="N95" s="165">
        <v>42058</v>
      </c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6">
        <v>20</v>
      </c>
      <c r="B96" s="157">
        <v>42012</v>
      </c>
      <c r="C96" s="157"/>
      <c r="D96" s="158" t="s">
        <v>654</v>
      </c>
      <c r="E96" s="159" t="s">
        <v>603</v>
      </c>
      <c r="F96" s="160">
        <v>360</v>
      </c>
      <c r="G96" s="159" t="s">
        <v>624</v>
      </c>
      <c r="H96" s="159">
        <v>455</v>
      </c>
      <c r="I96" s="161">
        <v>420</v>
      </c>
      <c r="J96" s="162" t="s">
        <v>655</v>
      </c>
      <c r="K96" s="163">
        <f t="shared" si="11"/>
        <v>95</v>
      </c>
      <c r="L96" s="164">
        <f t="shared" si="12"/>
        <v>0.2638888888888889</v>
      </c>
      <c r="M96" s="159" t="s">
        <v>594</v>
      </c>
      <c r="N96" s="165">
        <v>42024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21</v>
      </c>
      <c r="B97" s="157">
        <v>42012</v>
      </c>
      <c r="C97" s="157"/>
      <c r="D97" s="158" t="s">
        <v>656</v>
      </c>
      <c r="E97" s="159" t="s">
        <v>603</v>
      </c>
      <c r="F97" s="160">
        <v>130</v>
      </c>
      <c r="G97" s="159"/>
      <c r="H97" s="159">
        <v>175.5</v>
      </c>
      <c r="I97" s="161">
        <v>165</v>
      </c>
      <c r="J97" s="162" t="s">
        <v>657</v>
      </c>
      <c r="K97" s="163">
        <f t="shared" si="11"/>
        <v>45.5</v>
      </c>
      <c r="L97" s="164">
        <f t="shared" si="12"/>
        <v>0.35</v>
      </c>
      <c r="M97" s="159" t="s">
        <v>594</v>
      </c>
      <c r="N97" s="165">
        <v>43088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22</v>
      </c>
      <c r="B98" s="157">
        <v>42040</v>
      </c>
      <c r="C98" s="157"/>
      <c r="D98" s="158" t="s">
        <v>403</v>
      </c>
      <c r="E98" s="159" t="s">
        <v>591</v>
      </c>
      <c r="F98" s="160">
        <v>98</v>
      </c>
      <c r="G98" s="159"/>
      <c r="H98" s="159">
        <v>120</v>
      </c>
      <c r="I98" s="161">
        <v>120</v>
      </c>
      <c r="J98" s="162" t="s">
        <v>625</v>
      </c>
      <c r="K98" s="163">
        <f t="shared" si="11"/>
        <v>22</v>
      </c>
      <c r="L98" s="164">
        <f t="shared" si="12"/>
        <v>0.22448979591836735</v>
      </c>
      <c r="M98" s="159" t="s">
        <v>594</v>
      </c>
      <c r="N98" s="165">
        <v>42753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23</v>
      </c>
      <c r="B99" s="157">
        <v>42040</v>
      </c>
      <c r="C99" s="157"/>
      <c r="D99" s="158" t="s">
        <v>658</v>
      </c>
      <c r="E99" s="159" t="s">
        <v>591</v>
      </c>
      <c r="F99" s="160">
        <v>196</v>
      </c>
      <c r="G99" s="159"/>
      <c r="H99" s="159">
        <v>262</v>
      </c>
      <c r="I99" s="161">
        <v>255</v>
      </c>
      <c r="J99" s="162" t="s">
        <v>625</v>
      </c>
      <c r="K99" s="163">
        <f t="shared" si="11"/>
        <v>66</v>
      </c>
      <c r="L99" s="164">
        <f t="shared" si="12"/>
        <v>0.33673469387755101</v>
      </c>
      <c r="M99" s="159" t="s">
        <v>594</v>
      </c>
      <c r="N99" s="165">
        <v>42599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66">
        <v>24</v>
      </c>
      <c r="B100" s="167">
        <v>42067</v>
      </c>
      <c r="C100" s="167"/>
      <c r="D100" s="168" t="s">
        <v>402</v>
      </c>
      <c r="E100" s="169" t="s">
        <v>591</v>
      </c>
      <c r="F100" s="170">
        <v>235</v>
      </c>
      <c r="G100" s="170"/>
      <c r="H100" s="171">
        <v>77</v>
      </c>
      <c r="I100" s="171" t="s">
        <v>659</v>
      </c>
      <c r="J100" s="172" t="s">
        <v>660</v>
      </c>
      <c r="K100" s="173">
        <f t="shared" si="11"/>
        <v>-158</v>
      </c>
      <c r="L100" s="174">
        <f t="shared" si="12"/>
        <v>-0.67234042553191486</v>
      </c>
      <c r="M100" s="170" t="s">
        <v>604</v>
      </c>
      <c r="N100" s="167">
        <v>43522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25</v>
      </c>
      <c r="B101" s="157">
        <v>42067</v>
      </c>
      <c r="C101" s="157"/>
      <c r="D101" s="158" t="s">
        <v>661</v>
      </c>
      <c r="E101" s="159" t="s">
        <v>591</v>
      </c>
      <c r="F101" s="160">
        <v>185</v>
      </c>
      <c r="G101" s="159"/>
      <c r="H101" s="159">
        <v>224</v>
      </c>
      <c r="I101" s="161" t="s">
        <v>662</v>
      </c>
      <c r="J101" s="162" t="s">
        <v>625</v>
      </c>
      <c r="K101" s="163">
        <f t="shared" si="11"/>
        <v>39</v>
      </c>
      <c r="L101" s="164">
        <f t="shared" si="12"/>
        <v>0.21081081081081082</v>
      </c>
      <c r="M101" s="159" t="s">
        <v>594</v>
      </c>
      <c r="N101" s="165">
        <v>42647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66">
        <v>26</v>
      </c>
      <c r="B102" s="167">
        <v>42090</v>
      </c>
      <c r="C102" s="167"/>
      <c r="D102" s="175" t="s">
        <v>663</v>
      </c>
      <c r="E102" s="170" t="s">
        <v>591</v>
      </c>
      <c r="F102" s="170">
        <v>49.5</v>
      </c>
      <c r="G102" s="171"/>
      <c r="H102" s="171">
        <v>15.85</v>
      </c>
      <c r="I102" s="171">
        <v>67</v>
      </c>
      <c r="J102" s="172" t="s">
        <v>664</v>
      </c>
      <c r="K102" s="171">
        <f t="shared" si="11"/>
        <v>-33.65</v>
      </c>
      <c r="L102" s="176">
        <f t="shared" si="12"/>
        <v>-0.67979797979797973</v>
      </c>
      <c r="M102" s="170" t="s">
        <v>604</v>
      </c>
      <c r="N102" s="177">
        <v>43627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27</v>
      </c>
      <c r="B103" s="157">
        <v>42093</v>
      </c>
      <c r="C103" s="157"/>
      <c r="D103" s="158" t="s">
        <v>665</v>
      </c>
      <c r="E103" s="159" t="s">
        <v>591</v>
      </c>
      <c r="F103" s="160">
        <v>183.5</v>
      </c>
      <c r="G103" s="159"/>
      <c r="H103" s="159">
        <v>219</v>
      </c>
      <c r="I103" s="161">
        <v>218</v>
      </c>
      <c r="J103" s="162" t="s">
        <v>666</v>
      </c>
      <c r="K103" s="163">
        <f t="shared" si="11"/>
        <v>35.5</v>
      </c>
      <c r="L103" s="164">
        <f t="shared" si="12"/>
        <v>0.19346049046321526</v>
      </c>
      <c r="M103" s="159" t="s">
        <v>594</v>
      </c>
      <c r="N103" s="165">
        <v>42103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6">
        <v>28</v>
      </c>
      <c r="B104" s="157">
        <v>42114</v>
      </c>
      <c r="C104" s="157"/>
      <c r="D104" s="158" t="s">
        <v>667</v>
      </c>
      <c r="E104" s="159" t="s">
        <v>591</v>
      </c>
      <c r="F104" s="160">
        <f>(227+237)/2</f>
        <v>232</v>
      </c>
      <c r="G104" s="159"/>
      <c r="H104" s="159">
        <v>298</v>
      </c>
      <c r="I104" s="161">
        <v>298</v>
      </c>
      <c r="J104" s="162" t="s">
        <v>625</v>
      </c>
      <c r="K104" s="163">
        <f t="shared" si="11"/>
        <v>66</v>
      </c>
      <c r="L104" s="164">
        <f t="shared" si="12"/>
        <v>0.28448275862068967</v>
      </c>
      <c r="M104" s="159" t="s">
        <v>594</v>
      </c>
      <c r="N104" s="165">
        <v>42823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29</v>
      </c>
      <c r="B105" s="157">
        <v>42128</v>
      </c>
      <c r="C105" s="157"/>
      <c r="D105" s="158" t="s">
        <v>668</v>
      </c>
      <c r="E105" s="159" t="s">
        <v>603</v>
      </c>
      <c r="F105" s="160">
        <v>385</v>
      </c>
      <c r="G105" s="159"/>
      <c r="H105" s="159">
        <f>212.5+331</f>
        <v>543.5</v>
      </c>
      <c r="I105" s="161">
        <v>510</v>
      </c>
      <c r="J105" s="162" t="s">
        <v>669</v>
      </c>
      <c r="K105" s="163">
        <f t="shared" si="11"/>
        <v>158.5</v>
      </c>
      <c r="L105" s="164">
        <f t="shared" si="12"/>
        <v>0.41168831168831171</v>
      </c>
      <c r="M105" s="159" t="s">
        <v>594</v>
      </c>
      <c r="N105" s="165">
        <v>42235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30</v>
      </c>
      <c r="B106" s="157">
        <v>42128</v>
      </c>
      <c r="C106" s="157"/>
      <c r="D106" s="158" t="s">
        <v>670</v>
      </c>
      <c r="E106" s="159" t="s">
        <v>603</v>
      </c>
      <c r="F106" s="160">
        <v>115.5</v>
      </c>
      <c r="G106" s="159"/>
      <c r="H106" s="159">
        <v>146</v>
      </c>
      <c r="I106" s="161">
        <v>142</v>
      </c>
      <c r="J106" s="162" t="s">
        <v>671</v>
      </c>
      <c r="K106" s="163">
        <f t="shared" si="11"/>
        <v>30.5</v>
      </c>
      <c r="L106" s="164">
        <f t="shared" si="12"/>
        <v>0.26406926406926406</v>
      </c>
      <c r="M106" s="159" t="s">
        <v>594</v>
      </c>
      <c r="N106" s="165">
        <v>42202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6">
        <v>31</v>
      </c>
      <c r="B107" s="157">
        <v>42151</v>
      </c>
      <c r="C107" s="157"/>
      <c r="D107" s="158" t="s">
        <v>540</v>
      </c>
      <c r="E107" s="159" t="s">
        <v>603</v>
      </c>
      <c r="F107" s="160">
        <v>237.5</v>
      </c>
      <c r="G107" s="159"/>
      <c r="H107" s="159">
        <v>279.5</v>
      </c>
      <c r="I107" s="161">
        <v>278</v>
      </c>
      <c r="J107" s="162" t="s">
        <v>625</v>
      </c>
      <c r="K107" s="163">
        <f t="shared" si="11"/>
        <v>42</v>
      </c>
      <c r="L107" s="164">
        <f t="shared" si="12"/>
        <v>0.17684210526315788</v>
      </c>
      <c r="M107" s="159" t="s">
        <v>594</v>
      </c>
      <c r="N107" s="165">
        <v>42222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32</v>
      </c>
      <c r="B108" s="157">
        <v>42174</v>
      </c>
      <c r="C108" s="157"/>
      <c r="D108" s="158" t="s">
        <v>643</v>
      </c>
      <c r="E108" s="159" t="s">
        <v>591</v>
      </c>
      <c r="F108" s="160">
        <v>340</v>
      </c>
      <c r="G108" s="159"/>
      <c r="H108" s="159">
        <v>448</v>
      </c>
      <c r="I108" s="161">
        <v>448</v>
      </c>
      <c r="J108" s="162" t="s">
        <v>625</v>
      </c>
      <c r="K108" s="163">
        <f t="shared" si="11"/>
        <v>108</v>
      </c>
      <c r="L108" s="164">
        <f t="shared" si="12"/>
        <v>0.31764705882352939</v>
      </c>
      <c r="M108" s="159" t="s">
        <v>594</v>
      </c>
      <c r="N108" s="165">
        <v>43018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6">
        <v>33</v>
      </c>
      <c r="B109" s="157">
        <v>42191</v>
      </c>
      <c r="C109" s="157"/>
      <c r="D109" s="158" t="s">
        <v>672</v>
      </c>
      <c r="E109" s="159" t="s">
        <v>591</v>
      </c>
      <c r="F109" s="160">
        <v>390</v>
      </c>
      <c r="G109" s="159"/>
      <c r="H109" s="159">
        <v>460</v>
      </c>
      <c r="I109" s="161">
        <v>460</v>
      </c>
      <c r="J109" s="162" t="s">
        <v>625</v>
      </c>
      <c r="K109" s="163">
        <f t="shared" si="11"/>
        <v>70</v>
      </c>
      <c r="L109" s="164">
        <f t="shared" si="12"/>
        <v>0.17948717948717949</v>
      </c>
      <c r="M109" s="159" t="s">
        <v>594</v>
      </c>
      <c r="N109" s="165">
        <v>42478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66">
        <v>34</v>
      </c>
      <c r="B110" s="167">
        <v>42195</v>
      </c>
      <c r="C110" s="167"/>
      <c r="D110" s="168" t="s">
        <v>673</v>
      </c>
      <c r="E110" s="169" t="s">
        <v>591</v>
      </c>
      <c r="F110" s="170">
        <v>122.5</v>
      </c>
      <c r="G110" s="170"/>
      <c r="H110" s="171">
        <v>61</v>
      </c>
      <c r="I110" s="171">
        <v>172</v>
      </c>
      <c r="J110" s="172" t="s">
        <v>674</v>
      </c>
      <c r="K110" s="173">
        <f t="shared" si="11"/>
        <v>-61.5</v>
      </c>
      <c r="L110" s="174">
        <f t="shared" si="12"/>
        <v>-0.50204081632653064</v>
      </c>
      <c r="M110" s="170" t="s">
        <v>604</v>
      </c>
      <c r="N110" s="167">
        <v>43333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35</v>
      </c>
      <c r="B111" s="157">
        <v>42219</v>
      </c>
      <c r="C111" s="157"/>
      <c r="D111" s="158" t="s">
        <v>675</v>
      </c>
      <c r="E111" s="159" t="s">
        <v>591</v>
      </c>
      <c r="F111" s="160">
        <v>297.5</v>
      </c>
      <c r="G111" s="159"/>
      <c r="H111" s="159">
        <v>350</v>
      </c>
      <c r="I111" s="161">
        <v>360</v>
      </c>
      <c r="J111" s="162" t="s">
        <v>676</v>
      </c>
      <c r="K111" s="163">
        <f t="shared" si="11"/>
        <v>52.5</v>
      </c>
      <c r="L111" s="164">
        <f t="shared" si="12"/>
        <v>0.17647058823529413</v>
      </c>
      <c r="M111" s="159" t="s">
        <v>594</v>
      </c>
      <c r="N111" s="165">
        <v>42232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6">
        <v>36</v>
      </c>
      <c r="B112" s="157">
        <v>42219</v>
      </c>
      <c r="C112" s="157"/>
      <c r="D112" s="158" t="s">
        <v>677</v>
      </c>
      <c r="E112" s="159" t="s">
        <v>591</v>
      </c>
      <c r="F112" s="160">
        <v>115.5</v>
      </c>
      <c r="G112" s="159"/>
      <c r="H112" s="159">
        <v>149</v>
      </c>
      <c r="I112" s="161">
        <v>140</v>
      </c>
      <c r="J112" s="162" t="s">
        <v>678</v>
      </c>
      <c r="K112" s="163">
        <f t="shared" si="11"/>
        <v>33.5</v>
      </c>
      <c r="L112" s="164">
        <f t="shared" si="12"/>
        <v>0.29004329004329005</v>
      </c>
      <c r="M112" s="159" t="s">
        <v>594</v>
      </c>
      <c r="N112" s="165">
        <v>42740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37</v>
      </c>
      <c r="B113" s="157">
        <v>42251</v>
      </c>
      <c r="C113" s="157"/>
      <c r="D113" s="158" t="s">
        <v>540</v>
      </c>
      <c r="E113" s="159" t="s">
        <v>591</v>
      </c>
      <c r="F113" s="160">
        <v>226</v>
      </c>
      <c r="G113" s="159"/>
      <c r="H113" s="159">
        <v>292</v>
      </c>
      <c r="I113" s="161">
        <v>292</v>
      </c>
      <c r="J113" s="162" t="s">
        <v>679</v>
      </c>
      <c r="K113" s="163">
        <f t="shared" si="11"/>
        <v>66</v>
      </c>
      <c r="L113" s="164">
        <f t="shared" si="12"/>
        <v>0.29203539823008851</v>
      </c>
      <c r="M113" s="159" t="s">
        <v>594</v>
      </c>
      <c r="N113" s="165">
        <v>42286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6">
        <v>38</v>
      </c>
      <c r="B114" s="157">
        <v>42254</v>
      </c>
      <c r="C114" s="157"/>
      <c r="D114" s="158" t="s">
        <v>667</v>
      </c>
      <c r="E114" s="159" t="s">
        <v>591</v>
      </c>
      <c r="F114" s="160">
        <v>232.5</v>
      </c>
      <c r="G114" s="159"/>
      <c r="H114" s="159">
        <v>312.5</v>
      </c>
      <c r="I114" s="161">
        <v>310</v>
      </c>
      <c r="J114" s="162" t="s">
        <v>625</v>
      </c>
      <c r="K114" s="163">
        <f t="shared" si="11"/>
        <v>80</v>
      </c>
      <c r="L114" s="164">
        <f t="shared" si="12"/>
        <v>0.34408602150537637</v>
      </c>
      <c r="M114" s="159" t="s">
        <v>594</v>
      </c>
      <c r="N114" s="165">
        <v>42823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39</v>
      </c>
      <c r="B115" s="157">
        <v>42268</v>
      </c>
      <c r="C115" s="157"/>
      <c r="D115" s="158" t="s">
        <v>680</v>
      </c>
      <c r="E115" s="159" t="s">
        <v>591</v>
      </c>
      <c r="F115" s="160">
        <v>196.5</v>
      </c>
      <c r="G115" s="159"/>
      <c r="H115" s="159">
        <v>238</v>
      </c>
      <c r="I115" s="161">
        <v>238</v>
      </c>
      <c r="J115" s="162" t="s">
        <v>679</v>
      </c>
      <c r="K115" s="163">
        <f t="shared" si="11"/>
        <v>41.5</v>
      </c>
      <c r="L115" s="164">
        <f t="shared" si="12"/>
        <v>0.21119592875318066</v>
      </c>
      <c r="M115" s="159" t="s">
        <v>594</v>
      </c>
      <c r="N115" s="165">
        <v>42291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40</v>
      </c>
      <c r="B116" s="157">
        <v>42271</v>
      </c>
      <c r="C116" s="157"/>
      <c r="D116" s="158" t="s">
        <v>623</v>
      </c>
      <c r="E116" s="159" t="s">
        <v>591</v>
      </c>
      <c r="F116" s="160">
        <v>65</v>
      </c>
      <c r="G116" s="159"/>
      <c r="H116" s="159">
        <v>82</v>
      </c>
      <c r="I116" s="161">
        <v>82</v>
      </c>
      <c r="J116" s="162" t="s">
        <v>679</v>
      </c>
      <c r="K116" s="163">
        <f t="shared" si="11"/>
        <v>17</v>
      </c>
      <c r="L116" s="164">
        <f t="shared" si="12"/>
        <v>0.26153846153846155</v>
      </c>
      <c r="M116" s="159" t="s">
        <v>594</v>
      </c>
      <c r="N116" s="165">
        <v>42578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6">
        <v>41</v>
      </c>
      <c r="B117" s="157">
        <v>42291</v>
      </c>
      <c r="C117" s="157"/>
      <c r="D117" s="158" t="s">
        <v>681</v>
      </c>
      <c r="E117" s="159" t="s">
        <v>591</v>
      </c>
      <c r="F117" s="160">
        <v>144</v>
      </c>
      <c r="G117" s="159"/>
      <c r="H117" s="159">
        <v>182.5</v>
      </c>
      <c r="I117" s="161">
        <v>181</v>
      </c>
      <c r="J117" s="162" t="s">
        <v>679</v>
      </c>
      <c r="K117" s="163">
        <f t="shared" si="11"/>
        <v>38.5</v>
      </c>
      <c r="L117" s="164">
        <f t="shared" si="12"/>
        <v>0.2673611111111111</v>
      </c>
      <c r="M117" s="159" t="s">
        <v>594</v>
      </c>
      <c r="N117" s="165">
        <v>42817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42</v>
      </c>
      <c r="B118" s="157">
        <v>42291</v>
      </c>
      <c r="C118" s="157"/>
      <c r="D118" s="158" t="s">
        <v>682</v>
      </c>
      <c r="E118" s="159" t="s">
        <v>591</v>
      </c>
      <c r="F118" s="160">
        <v>264</v>
      </c>
      <c r="G118" s="159"/>
      <c r="H118" s="159">
        <v>311</v>
      </c>
      <c r="I118" s="161">
        <v>311</v>
      </c>
      <c r="J118" s="162" t="s">
        <v>679</v>
      </c>
      <c r="K118" s="163">
        <f t="shared" si="11"/>
        <v>47</v>
      </c>
      <c r="L118" s="164">
        <f t="shared" si="12"/>
        <v>0.17803030303030304</v>
      </c>
      <c r="M118" s="159" t="s">
        <v>594</v>
      </c>
      <c r="N118" s="165">
        <v>42604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6">
        <v>43</v>
      </c>
      <c r="B119" s="157">
        <v>42318</v>
      </c>
      <c r="C119" s="157"/>
      <c r="D119" s="158" t="s">
        <v>683</v>
      </c>
      <c r="E119" s="159" t="s">
        <v>603</v>
      </c>
      <c r="F119" s="160">
        <v>549.5</v>
      </c>
      <c r="G119" s="159"/>
      <c r="H119" s="159">
        <v>630</v>
      </c>
      <c r="I119" s="161">
        <v>630</v>
      </c>
      <c r="J119" s="162" t="s">
        <v>679</v>
      </c>
      <c r="K119" s="163">
        <f t="shared" si="11"/>
        <v>80.5</v>
      </c>
      <c r="L119" s="164">
        <f t="shared" si="12"/>
        <v>0.1464968152866242</v>
      </c>
      <c r="M119" s="159" t="s">
        <v>594</v>
      </c>
      <c r="N119" s="165">
        <v>42419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6">
        <v>44</v>
      </c>
      <c r="B120" s="157">
        <v>42342</v>
      </c>
      <c r="C120" s="157"/>
      <c r="D120" s="158" t="s">
        <v>684</v>
      </c>
      <c r="E120" s="159" t="s">
        <v>591</v>
      </c>
      <c r="F120" s="160">
        <v>1027.5</v>
      </c>
      <c r="G120" s="159"/>
      <c r="H120" s="159">
        <v>1315</v>
      </c>
      <c r="I120" s="161">
        <v>1250</v>
      </c>
      <c r="J120" s="162" t="s">
        <v>679</v>
      </c>
      <c r="K120" s="163">
        <f t="shared" si="11"/>
        <v>287.5</v>
      </c>
      <c r="L120" s="164">
        <f t="shared" si="12"/>
        <v>0.27980535279805352</v>
      </c>
      <c r="M120" s="159" t="s">
        <v>594</v>
      </c>
      <c r="N120" s="165">
        <v>43244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6">
        <v>45</v>
      </c>
      <c r="B121" s="157">
        <v>42367</v>
      </c>
      <c r="C121" s="157"/>
      <c r="D121" s="158" t="s">
        <v>685</v>
      </c>
      <c r="E121" s="159" t="s">
        <v>591</v>
      </c>
      <c r="F121" s="160">
        <v>465</v>
      </c>
      <c r="G121" s="159"/>
      <c r="H121" s="159">
        <v>540</v>
      </c>
      <c r="I121" s="161">
        <v>540</v>
      </c>
      <c r="J121" s="162" t="s">
        <v>679</v>
      </c>
      <c r="K121" s="163">
        <f t="shared" si="11"/>
        <v>75</v>
      </c>
      <c r="L121" s="164">
        <f t="shared" si="12"/>
        <v>0.16129032258064516</v>
      </c>
      <c r="M121" s="159" t="s">
        <v>594</v>
      </c>
      <c r="N121" s="165">
        <v>42530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6">
        <v>46</v>
      </c>
      <c r="B122" s="157">
        <v>42380</v>
      </c>
      <c r="C122" s="157"/>
      <c r="D122" s="158" t="s">
        <v>403</v>
      </c>
      <c r="E122" s="159" t="s">
        <v>603</v>
      </c>
      <c r="F122" s="160">
        <v>81</v>
      </c>
      <c r="G122" s="159"/>
      <c r="H122" s="159">
        <v>110</v>
      </c>
      <c r="I122" s="161">
        <v>110</v>
      </c>
      <c r="J122" s="162" t="s">
        <v>679</v>
      </c>
      <c r="K122" s="163">
        <f t="shared" si="11"/>
        <v>29</v>
      </c>
      <c r="L122" s="164">
        <f t="shared" si="12"/>
        <v>0.35802469135802467</v>
      </c>
      <c r="M122" s="159" t="s">
        <v>594</v>
      </c>
      <c r="N122" s="165">
        <v>42745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47</v>
      </c>
      <c r="B123" s="157">
        <v>42382</v>
      </c>
      <c r="C123" s="157"/>
      <c r="D123" s="158" t="s">
        <v>686</v>
      </c>
      <c r="E123" s="159" t="s">
        <v>603</v>
      </c>
      <c r="F123" s="160">
        <v>417.5</v>
      </c>
      <c r="G123" s="159"/>
      <c r="H123" s="159">
        <v>547</v>
      </c>
      <c r="I123" s="161">
        <v>535</v>
      </c>
      <c r="J123" s="162" t="s">
        <v>679</v>
      </c>
      <c r="K123" s="163">
        <f t="shared" si="11"/>
        <v>129.5</v>
      </c>
      <c r="L123" s="164">
        <f t="shared" si="12"/>
        <v>0.31017964071856285</v>
      </c>
      <c r="M123" s="159" t="s">
        <v>594</v>
      </c>
      <c r="N123" s="165">
        <v>42578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48</v>
      </c>
      <c r="B124" s="157">
        <v>42408</v>
      </c>
      <c r="C124" s="157"/>
      <c r="D124" s="158" t="s">
        <v>687</v>
      </c>
      <c r="E124" s="159" t="s">
        <v>591</v>
      </c>
      <c r="F124" s="160">
        <v>650</v>
      </c>
      <c r="G124" s="159"/>
      <c r="H124" s="159">
        <v>800</v>
      </c>
      <c r="I124" s="161">
        <v>800</v>
      </c>
      <c r="J124" s="162" t="s">
        <v>679</v>
      </c>
      <c r="K124" s="163">
        <f t="shared" si="11"/>
        <v>150</v>
      </c>
      <c r="L124" s="164">
        <f t="shared" si="12"/>
        <v>0.23076923076923078</v>
      </c>
      <c r="M124" s="159" t="s">
        <v>594</v>
      </c>
      <c r="N124" s="165">
        <v>43154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49</v>
      </c>
      <c r="B125" s="157">
        <v>42433</v>
      </c>
      <c r="C125" s="157"/>
      <c r="D125" s="158" t="s">
        <v>237</v>
      </c>
      <c r="E125" s="159" t="s">
        <v>591</v>
      </c>
      <c r="F125" s="160">
        <v>437.5</v>
      </c>
      <c r="G125" s="159"/>
      <c r="H125" s="159">
        <v>504.5</v>
      </c>
      <c r="I125" s="161">
        <v>522</v>
      </c>
      <c r="J125" s="162" t="s">
        <v>688</v>
      </c>
      <c r="K125" s="163">
        <f t="shared" si="11"/>
        <v>67</v>
      </c>
      <c r="L125" s="164">
        <f t="shared" si="12"/>
        <v>0.15314285714285714</v>
      </c>
      <c r="M125" s="159" t="s">
        <v>594</v>
      </c>
      <c r="N125" s="165">
        <v>42480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6">
        <v>50</v>
      </c>
      <c r="B126" s="157">
        <v>42438</v>
      </c>
      <c r="C126" s="157"/>
      <c r="D126" s="158" t="s">
        <v>689</v>
      </c>
      <c r="E126" s="159" t="s">
        <v>591</v>
      </c>
      <c r="F126" s="160">
        <v>189.5</v>
      </c>
      <c r="G126" s="159"/>
      <c r="H126" s="159">
        <v>218</v>
      </c>
      <c r="I126" s="161">
        <v>218</v>
      </c>
      <c r="J126" s="162" t="s">
        <v>679</v>
      </c>
      <c r="K126" s="163">
        <f t="shared" si="11"/>
        <v>28.5</v>
      </c>
      <c r="L126" s="164">
        <f t="shared" si="12"/>
        <v>0.15039577836411611</v>
      </c>
      <c r="M126" s="159" t="s">
        <v>594</v>
      </c>
      <c r="N126" s="165">
        <v>43034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6">
        <v>51</v>
      </c>
      <c r="B127" s="167">
        <v>42471</v>
      </c>
      <c r="C127" s="167"/>
      <c r="D127" s="175" t="s">
        <v>690</v>
      </c>
      <c r="E127" s="170" t="s">
        <v>591</v>
      </c>
      <c r="F127" s="170">
        <v>36.5</v>
      </c>
      <c r="G127" s="171"/>
      <c r="H127" s="171">
        <v>15.85</v>
      </c>
      <c r="I127" s="171">
        <v>60</v>
      </c>
      <c r="J127" s="172" t="s">
        <v>691</v>
      </c>
      <c r="K127" s="173">
        <f t="shared" si="11"/>
        <v>-20.65</v>
      </c>
      <c r="L127" s="174">
        <f t="shared" si="12"/>
        <v>-0.5657534246575342</v>
      </c>
      <c r="M127" s="170" t="s">
        <v>604</v>
      </c>
      <c r="N127" s="178">
        <v>43627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6">
        <v>52</v>
      </c>
      <c r="B128" s="157">
        <v>42472</v>
      </c>
      <c r="C128" s="157"/>
      <c r="D128" s="158" t="s">
        <v>692</v>
      </c>
      <c r="E128" s="159" t="s">
        <v>591</v>
      </c>
      <c r="F128" s="160">
        <v>93</v>
      </c>
      <c r="G128" s="159"/>
      <c r="H128" s="159">
        <v>149</v>
      </c>
      <c r="I128" s="161">
        <v>140</v>
      </c>
      <c r="J128" s="162" t="s">
        <v>693</v>
      </c>
      <c r="K128" s="163">
        <f t="shared" si="11"/>
        <v>56</v>
      </c>
      <c r="L128" s="164">
        <f t="shared" si="12"/>
        <v>0.60215053763440862</v>
      </c>
      <c r="M128" s="159" t="s">
        <v>594</v>
      </c>
      <c r="N128" s="165">
        <v>42740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6">
        <v>53</v>
      </c>
      <c r="B129" s="157">
        <v>42472</v>
      </c>
      <c r="C129" s="157"/>
      <c r="D129" s="158" t="s">
        <v>694</v>
      </c>
      <c r="E129" s="159" t="s">
        <v>591</v>
      </c>
      <c r="F129" s="160">
        <v>130</v>
      </c>
      <c r="G129" s="159"/>
      <c r="H129" s="159">
        <v>150</v>
      </c>
      <c r="I129" s="161" t="s">
        <v>695</v>
      </c>
      <c r="J129" s="162" t="s">
        <v>679</v>
      </c>
      <c r="K129" s="163">
        <f t="shared" si="11"/>
        <v>20</v>
      </c>
      <c r="L129" s="164">
        <f t="shared" si="12"/>
        <v>0.15384615384615385</v>
      </c>
      <c r="M129" s="159" t="s">
        <v>594</v>
      </c>
      <c r="N129" s="165">
        <v>42564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6">
        <v>54</v>
      </c>
      <c r="B130" s="157">
        <v>42473</v>
      </c>
      <c r="C130" s="157"/>
      <c r="D130" s="158" t="s">
        <v>696</v>
      </c>
      <c r="E130" s="159" t="s">
        <v>591</v>
      </c>
      <c r="F130" s="160">
        <v>196</v>
      </c>
      <c r="G130" s="159"/>
      <c r="H130" s="159">
        <v>299</v>
      </c>
      <c r="I130" s="161">
        <v>299</v>
      </c>
      <c r="J130" s="162" t="s">
        <v>679</v>
      </c>
      <c r="K130" s="163">
        <v>103</v>
      </c>
      <c r="L130" s="164">
        <v>0.52551020408163296</v>
      </c>
      <c r="M130" s="159" t="s">
        <v>594</v>
      </c>
      <c r="N130" s="165">
        <v>42620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6">
        <v>55</v>
      </c>
      <c r="B131" s="157">
        <v>42473</v>
      </c>
      <c r="C131" s="157"/>
      <c r="D131" s="158" t="s">
        <v>697</v>
      </c>
      <c r="E131" s="159" t="s">
        <v>591</v>
      </c>
      <c r="F131" s="160">
        <v>88</v>
      </c>
      <c r="G131" s="159"/>
      <c r="H131" s="159">
        <v>103</v>
      </c>
      <c r="I131" s="161">
        <v>103</v>
      </c>
      <c r="J131" s="162" t="s">
        <v>679</v>
      </c>
      <c r="K131" s="163">
        <v>15</v>
      </c>
      <c r="L131" s="164">
        <v>0.170454545454545</v>
      </c>
      <c r="M131" s="159" t="s">
        <v>594</v>
      </c>
      <c r="N131" s="165">
        <v>42530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6">
        <v>56</v>
      </c>
      <c r="B132" s="157">
        <v>42492</v>
      </c>
      <c r="C132" s="157"/>
      <c r="D132" s="158" t="s">
        <v>698</v>
      </c>
      <c r="E132" s="159" t="s">
        <v>591</v>
      </c>
      <c r="F132" s="160">
        <v>127.5</v>
      </c>
      <c r="G132" s="159"/>
      <c r="H132" s="159">
        <v>148</v>
      </c>
      <c r="I132" s="161" t="s">
        <v>699</v>
      </c>
      <c r="J132" s="162" t="s">
        <v>679</v>
      </c>
      <c r="K132" s="163">
        <f t="shared" ref="K132:K136" si="13">H132-F132</f>
        <v>20.5</v>
      </c>
      <c r="L132" s="164">
        <f t="shared" ref="L132:L136" si="14">K132/F132</f>
        <v>0.16078431372549021</v>
      </c>
      <c r="M132" s="159" t="s">
        <v>594</v>
      </c>
      <c r="N132" s="165">
        <v>42564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6">
        <v>57</v>
      </c>
      <c r="B133" s="157">
        <v>42493</v>
      </c>
      <c r="C133" s="157"/>
      <c r="D133" s="158" t="s">
        <v>700</v>
      </c>
      <c r="E133" s="159" t="s">
        <v>591</v>
      </c>
      <c r="F133" s="160">
        <v>675</v>
      </c>
      <c r="G133" s="159"/>
      <c r="H133" s="159">
        <v>815</v>
      </c>
      <c r="I133" s="161" t="s">
        <v>701</v>
      </c>
      <c r="J133" s="162" t="s">
        <v>679</v>
      </c>
      <c r="K133" s="163">
        <f t="shared" si="13"/>
        <v>140</v>
      </c>
      <c r="L133" s="164">
        <f t="shared" si="14"/>
        <v>0.2074074074074074</v>
      </c>
      <c r="M133" s="159" t="s">
        <v>594</v>
      </c>
      <c r="N133" s="165">
        <v>43154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6">
        <v>58</v>
      </c>
      <c r="B134" s="167">
        <v>42522</v>
      </c>
      <c r="C134" s="167"/>
      <c r="D134" s="168" t="s">
        <v>702</v>
      </c>
      <c r="E134" s="169" t="s">
        <v>591</v>
      </c>
      <c r="F134" s="170">
        <v>500</v>
      </c>
      <c r="G134" s="170"/>
      <c r="H134" s="171">
        <v>232.5</v>
      </c>
      <c r="I134" s="171" t="s">
        <v>703</v>
      </c>
      <c r="J134" s="172" t="s">
        <v>704</v>
      </c>
      <c r="K134" s="173">
        <f t="shared" si="13"/>
        <v>-267.5</v>
      </c>
      <c r="L134" s="174">
        <f t="shared" si="14"/>
        <v>-0.53500000000000003</v>
      </c>
      <c r="M134" s="170" t="s">
        <v>604</v>
      </c>
      <c r="N134" s="167">
        <v>43735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6">
        <v>59</v>
      </c>
      <c r="B135" s="157">
        <v>42527</v>
      </c>
      <c r="C135" s="157"/>
      <c r="D135" s="158" t="s">
        <v>542</v>
      </c>
      <c r="E135" s="159" t="s">
        <v>591</v>
      </c>
      <c r="F135" s="160">
        <v>110</v>
      </c>
      <c r="G135" s="159"/>
      <c r="H135" s="159">
        <v>126.5</v>
      </c>
      <c r="I135" s="161">
        <v>125</v>
      </c>
      <c r="J135" s="162" t="s">
        <v>631</v>
      </c>
      <c r="K135" s="163">
        <f t="shared" si="13"/>
        <v>16.5</v>
      </c>
      <c r="L135" s="164">
        <f t="shared" si="14"/>
        <v>0.15</v>
      </c>
      <c r="M135" s="159" t="s">
        <v>594</v>
      </c>
      <c r="N135" s="165">
        <v>42552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60</v>
      </c>
      <c r="B136" s="157">
        <v>42538</v>
      </c>
      <c r="C136" s="157"/>
      <c r="D136" s="158" t="s">
        <v>705</v>
      </c>
      <c r="E136" s="159" t="s">
        <v>591</v>
      </c>
      <c r="F136" s="160">
        <v>44</v>
      </c>
      <c r="G136" s="159"/>
      <c r="H136" s="159">
        <v>69.5</v>
      </c>
      <c r="I136" s="161">
        <v>69.5</v>
      </c>
      <c r="J136" s="162" t="s">
        <v>706</v>
      </c>
      <c r="K136" s="163">
        <f t="shared" si="13"/>
        <v>25.5</v>
      </c>
      <c r="L136" s="164">
        <f t="shared" si="14"/>
        <v>0.57954545454545459</v>
      </c>
      <c r="M136" s="159" t="s">
        <v>594</v>
      </c>
      <c r="N136" s="165">
        <v>42977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6">
        <v>61</v>
      </c>
      <c r="B137" s="157">
        <v>42549</v>
      </c>
      <c r="C137" s="157"/>
      <c r="D137" s="158" t="s">
        <v>707</v>
      </c>
      <c r="E137" s="159" t="s">
        <v>591</v>
      </c>
      <c r="F137" s="160">
        <v>262.5</v>
      </c>
      <c r="G137" s="159"/>
      <c r="H137" s="159">
        <v>340</v>
      </c>
      <c r="I137" s="161">
        <v>333</v>
      </c>
      <c r="J137" s="162" t="s">
        <v>708</v>
      </c>
      <c r="K137" s="163">
        <v>77.5</v>
      </c>
      <c r="L137" s="164">
        <v>0.29523809523809502</v>
      </c>
      <c r="M137" s="159" t="s">
        <v>594</v>
      </c>
      <c r="N137" s="165">
        <v>43017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62</v>
      </c>
      <c r="B138" s="157">
        <v>42549</v>
      </c>
      <c r="C138" s="157"/>
      <c r="D138" s="158" t="s">
        <v>709</v>
      </c>
      <c r="E138" s="159" t="s">
        <v>591</v>
      </c>
      <c r="F138" s="160">
        <v>840</v>
      </c>
      <c r="G138" s="159"/>
      <c r="H138" s="159">
        <v>1230</v>
      </c>
      <c r="I138" s="161">
        <v>1230</v>
      </c>
      <c r="J138" s="162" t="s">
        <v>679</v>
      </c>
      <c r="K138" s="163">
        <v>390</v>
      </c>
      <c r="L138" s="164">
        <v>0.46428571428571402</v>
      </c>
      <c r="M138" s="159" t="s">
        <v>594</v>
      </c>
      <c r="N138" s="165">
        <v>42649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79">
        <v>63</v>
      </c>
      <c r="B139" s="180">
        <v>42556</v>
      </c>
      <c r="C139" s="180"/>
      <c r="D139" s="181" t="s">
        <v>710</v>
      </c>
      <c r="E139" s="182" t="s">
        <v>591</v>
      </c>
      <c r="F139" s="182">
        <v>395</v>
      </c>
      <c r="G139" s="183"/>
      <c r="H139" s="183">
        <f>(468.5+342.5)/2</f>
        <v>405.5</v>
      </c>
      <c r="I139" s="183">
        <v>510</v>
      </c>
      <c r="J139" s="184" t="s">
        <v>711</v>
      </c>
      <c r="K139" s="185">
        <f t="shared" ref="K139:K145" si="15">H139-F139</f>
        <v>10.5</v>
      </c>
      <c r="L139" s="186">
        <f t="shared" ref="L139:L145" si="16">K139/F139</f>
        <v>2.6582278481012658E-2</v>
      </c>
      <c r="M139" s="182" t="s">
        <v>612</v>
      </c>
      <c r="N139" s="180">
        <v>43606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6">
        <v>64</v>
      </c>
      <c r="B140" s="167">
        <v>42584</v>
      </c>
      <c r="C140" s="167"/>
      <c r="D140" s="168" t="s">
        <v>712</v>
      </c>
      <c r="E140" s="169" t="s">
        <v>603</v>
      </c>
      <c r="F140" s="170">
        <f>169.5-12.8</f>
        <v>156.69999999999999</v>
      </c>
      <c r="G140" s="170"/>
      <c r="H140" s="171">
        <v>77</v>
      </c>
      <c r="I140" s="171" t="s">
        <v>713</v>
      </c>
      <c r="J140" s="172" t="s">
        <v>714</v>
      </c>
      <c r="K140" s="173">
        <f t="shared" si="15"/>
        <v>-79.699999999999989</v>
      </c>
      <c r="L140" s="174">
        <f t="shared" si="16"/>
        <v>-0.50861518825781749</v>
      </c>
      <c r="M140" s="170" t="s">
        <v>604</v>
      </c>
      <c r="N140" s="167">
        <v>43522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6">
        <v>65</v>
      </c>
      <c r="B141" s="167">
        <v>42586</v>
      </c>
      <c r="C141" s="167"/>
      <c r="D141" s="168" t="s">
        <v>715</v>
      </c>
      <c r="E141" s="169" t="s">
        <v>591</v>
      </c>
      <c r="F141" s="170">
        <v>400</v>
      </c>
      <c r="G141" s="170"/>
      <c r="H141" s="171">
        <v>305</v>
      </c>
      <c r="I141" s="171">
        <v>475</v>
      </c>
      <c r="J141" s="172" t="s">
        <v>716</v>
      </c>
      <c r="K141" s="173">
        <f t="shared" si="15"/>
        <v>-95</v>
      </c>
      <c r="L141" s="174">
        <f t="shared" si="16"/>
        <v>-0.23749999999999999</v>
      </c>
      <c r="M141" s="170" t="s">
        <v>604</v>
      </c>
      <c r="N141" s="167">
        <v>43606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66</v>
      </c>
      <c r="B142" s="157">
        <v>42593</v>
      </c>
      <c r="C142" s="157"/>
      <c r="D142" s="158" t="s">
        <v>717</v>
      </c>
      <c r="E142" s="159" t="s">
        <v>591</v>
      </c>
      <c r="F142" s="160">
        <v>86.5</v>
      </c>
      <c r="G142" s="159"/>
      <c r="H142" s="159">
        <v>130</v>
      </c>
      <c r="I142" s="161">
        <v>130</v>
      </c>
      <c r="J142" s="162" t="s">
        <v>718</v>
      </c>
      <c r="K142" s="163">
        <f t="shared" si="15"/>
        <v>43.5</v>
      </c>
      <c r="L142" s="164">
        <f t="shared" si="16"/>
        <v>0.50289017341040465</v>
      </c>
      <c r="M142" s="159" t="s">
        <v>594</v>
      </c>
      <c r="N142" s="165">
        <v>43091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66">
        <v>67</v>
      </c>
      <c r="B143" s="167">
        <v>42600</v>
      </c>
      <c r="C143" s="167"/>
      <c r="D143" s="168" t="s">
        <v>122</v>
      </c>
      <c r="E143" s="169" t="s">
        <v>591</v>
      </c>
      <c r="F143" s="170">
        <v>133.5</v>
      </c>
      <c r="G143" s="170"/>
      <c r="H143" s="171">
        <v>126.5</v>
      </c>
      <c r="I143" s="171">
        <v>178</v>
      </c>
      <c r="J143" s="172" t="s">
        <v>719</v>
      </c>
      <c r="K143" s="173">
        <f t="shared" si="15"/>
        <v>-7</v>
      </c>
      <c r="L143" s="174">
        <f t="shared" si="16"/>
        <v>-5.2434456928838954E-2</v>
      </c>
      <c r="M143" s="170" t="s">
        <v>604</v>
      </c>
      <c r="N143" s="167">
        <v>42615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68</v>
      </c>
      <c r="B144" s="157">
        <v>42613</v>
      </c>
      <c r="C144" s="157"/>
      <c r="D144" s="158" t="s">
        <v>720</v>
      </c>
      <c r="E144" s="159" t="s">
        <v>591</v>
      </c>
      <c r="F144" s="160">
        <v>560</v>
      </c>
      <c r="G144" s="159"/>
      <c r="H144" s="159">
        <v>725</v>
      </c>
      <c r="I144" s="161">
        <v>725</v>
      </c>
      <c r="J144" s="162" t="s">
        <v>625</v>
      </c>
      <c r="K144" s="163">
        <f t="shared" si="15"/>
        <v>165</v>
      </c>
      <c r="L144" s="164">
        <f t="shared" si="16"/>
        <v>0.29464285714285715</v>
      </c>
      <c r="M144" s="159" t="s">
        <v>594</v>
      </c>
      <c r="N144" s="165">
        <v>42456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6">
        <v>69</v>
      </c>
      <c r="B145" s="157">
        <v>42614</v>
      </c>
      <c r="C145" s="157"/>
      <c r="D145" s="158" t="s">
        <v>721</v>
      </c>
      <c r="E145" s="159" t="s">
        <v>591</v>
      </c>
      <c r="F145" s="160">
        <v>160.5</v>
      </c>
      <c r="G145" s="159"/>
      <c r="H145" s="159">
        <v>210</v>
      </c>
      <c r="I145" s="161">
        <v>210</v>
      </c>
      <c r="J145" s="162" t="s">
        <v>625</v>
      </c>
      <c r="K145" s="163">
        <f t="shared" si="15"/>
        <v>49.5</v>
      </c>
      <c r="L145" s="164">
        <f t="shared" si="16"/>
        <v>0.30841121495327101</v>
      </c>
      <c r="M145" s="159" t="s">
        <v>594</v>
      </c>
      <c r="N145" s="165">
        <v>42871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6">
        <v>70</v>
      </c>
      <c r="B146" s="157">
        <v>42646</v>
      </c>
      <c r="C146" s="157"/>
      <c r="D146" s="158" t="s">
        <v>415</v>
      </c>
      <c r="E146" s="159" t="s">
        <v>591</v>
      </c>
      <c r="F146" s="160">
        <v>430</v>
      </c>
      <c r="G146" s="159"/>
      <c r="H146" s="159">
        <v>596</v>
      </c>
      <c r="I146" s="161">
        <v>575</v>
      </c>
      <c r="J146" s="162" t="s">
        <v>722</v>
      </c>
      <c r="K146" s="163">
        <v>166</v>
      </c>
      <c r="L146" s="164">
        <v>0.38604651162790699</v>
      </c>
      <c r="M146" s="159" t="s">
        <v>594</v>
      </c>
      <c r="N146" s="165">
        <v>42769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6">
        <v>71</v>
      </c>
      <c r="B147" s="157">
        <v>42657</v>
      </c>
      <c r="C147" s="157"/>
      <c r="D147" s="158" t="s">
        <v>723</v>
      </c>
      <c r="E147" s="159" t="s">
        <v>591</v>
      </c>
      <c r="F147" s="160">
        <v>280</v>
      </c>
      <c r="G147" s="159"/>
      <c r="H147" s="159">
        <v>345</v>
      </c>
      <c r="I147" s="161">
        <v>345</v>
      </c>
      <c r="J147" s="162" t="s">
        <v>625</v>
      </c>
      <c r="K147" s="163">
        <f t="shared" ref="K147:K152" si="17">H147-F147</f>
        <v>65</v>
      </c>
      <c r="L147" s="164">
        <f t="shared" ref="L147:L148" si="18">K147/F147</f>
        <v>0.23214285714285715</v>
      </c>
      <c r="M147" s="159" t="s">
        <v>594</v>
      </c>
      <c r="N147" s="165">
        <v>42814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6">
        <v>72</v>
      </c>
      <c r="B148" s="157">
        <v>42657</v>
      </c>
      <c r="C148" s="157"/>
      <c r="D148" s="158" t="s">
        <v>724</v>
      </c>
      <c r="E148" s="159" t="s">
        <v>591</v>
      </c>
      <c r="F148" s="160">
        <v>245</v>
      </c>
      <c r="G148" s="159"/>
      <c r="H148" s="159">
        <v>325.5</v>
      </c>
      <c r="I148" s="161">
        <v>330</v>
      </c>
      <c r="J148" s="162" t="s">
        <v>725</v>
      </c>
      <c r="K148" s="163">
        <f t="shared" si="17"/>
        <v>80.5</v>
      </c>
      <c r="L148" s="164">
        <f t="shared" si="18"/>
        <v>0.32857142857142857</v>
      </c>
      <c r="M148" s="159" t="s">
        <v>594</v>
      </c>
      <c r="N148" s="165">
        <v>42769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73</v>
      </c>
      <c r="B149" s="157">
        <v>42660</v>
      </c>
      <c r="C149" s="157"/>
      <c r="D149" s="158" t="s">
        <v>726</v>
      </c>
      <c r="E149" s="159" t="s">
        <v>591</v>
      </c>
      <c r="F149" s="160">
        <v>125</v>
      </c>
      <c r="G149" s="159"/>
      <c r="H149" s="159">
        <v>160</v>
      </c>
      <c r="I149" s="161">
        <v>160</v>
      </c>
      <c r="J149" s="162" t="s">
        <v>679</v>
      </c>
      <c r="K149" s="163">
        <f t="shared" si="17"/>
        <v>35</v>
      </c>
      <c r="L149" s="164">
        <v>0.28000000000000003</v>
      </c>
      <c r="M149" s="159" t="s">
        <v>594</v>
      </c>
      <c r="N149" s="165">
        <v>42803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6">
        <v>74</v>
      </c>
      <c r="B150" s="157">
        <v>42660</v>
      </c>
      <c r="C150" s="157"/>
      <c r="D150" s="158" t="s">
        <v>727</v>
      </c>
      <c r="E150" s="159" t="s">
        <v>591</v>
      </c>
      <c r="F150" s="160">
        <v>114</v>
      </c>
      <c r="G150" s="159"/>
      <c r="H150" s="159">
        <v>145</v>
      </c>
      <c r="I150" s="161">
        <v>145</v>
      </c>
      <c r="J150" s="162" t="s">
        <v>679</v>
      </c>
      <c r="K150" s="163">
        <f t="shared" si="17"/>
        <v>31</v>
      </c>
      <c r="L150" s="164">
        <f t="shared" ref="L150:L152" si="19">K150/F150</f>
        <v>0.27192982456140352</v>
      </c>
      <c r="M150" s="159" t="s">
        <v>594</v>
      </c>
      <c r="N150" s="165">
        <v>42859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6">
        <v>75</v>
      </c>
      <c r="B151" s="157">
        <v>42660</v>
      </c>
      <c r="C151" s="157"/>
      <c r="D151" s="158" t="s">
        <v>728</v>
      </c>
      <c r="E151" s="159" t="s">
        <v>591</v>
      </c>
      <c r="F151" s="160">
        <v>212</v>
      </c>
      <c r="G151" s="159"/>
      <c r="H151" s="159">
        <v>280</v>
      </c>
      <c r="I151" s="161">
        <v>276</v>
      </c>
      <c r="J151" s="162" t="s">
        <v>729</v>
      </c>
      <c r="K151" s="163">
        <f t="shared" si="17"/>
        <v>68</v>
      </c>
      <c r="L151" s="164">
        <f t="shared" si="19"/>
        <v>0.32075471698113206</v>
      </c>
      <c r="M151" s="159" t="s">
        <v>594</v>
      </c>
      <c r="N151" s="165">
        <v>42858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6">
        <v>76</v>
      </c>
      <c r="B152" s="157">
        <v>42678</v>
      </c>
      <c r="C152" s="157"/>
      <c r="D152" s="158" t="s">
        <v>464</v>
      </c>
      <c r="E152" s="159" t="s">
        <v>591</v>
      </c>
      <c r="F152" s="160">
        <v>155</v>
      </c>
      <c r="G152" s="159"/>
      <c r="H152" s="159">
        <v>210</v>
      </c>
      <c r="I152" s="161">
        <v>210</v>
      </c>
      <c r="J152" s="162" t="s">
        <v>730</v>
      </c>
      <c r="K152" s="163">
        <f t="shared" si="17"/>
        <v>55</v>
      </c>
      <c r="L152" s="164">
        <f t="shared" si="19"/>
        <v>0.35483870967741937</v>
      </c>
      <c r="M152" s="159" t="s">
        <v>594</v>
      </c>
      <c r="N152" s="165">
        <v>42944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6">
        <v>77</v>
      </c>
      <c r="B153" s="167">
        <v>42710</v>
      </c>
      <c r="C153" s="167"/>
      <c r="D153" s="168" t="s">
        <v>731</v>
      </c>
      <c r="E153" s="169" t="s">
        <v>591</v>
      </c>
      <c r="F153" s="170">
        <v>150.5</v>
      </c>
      <c r="G153" s="170"/>
      <c r="H153" s="171">
        <v>72.5</v>
      </c>
      <c r="I153" s="171">
        <v>174</v>
      </c>
      <c r="J153" s="172" t="s">
        <v>732</v>
      </c>
      <c r="K153" s="173">
        <v>-78</v>
      </c>
      <c r="L153" s="174">
        <v>-0.51827242524916906</v>
      </c>
      <c r="M153" s="170" t="s">
        <v>604</v>
      </c>
      <c r="N153" s="167">
        <v>43333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6">
        <v>78</v>
      </c>
      <c r="B154" s="157">
        <v>42712</v>
      </c>
      <c r="C154" s="157"/>
      <c r="D154" s="158" t="s">
        <v>733</v>
      </c>
      <c r="E154" s="159" t="s">
        <v>591</v>
      </c>
      <c r="F154" s="160">
        <v>380</v>
      </c>
      <c r="G154" s="159"/>
      <c r="H154" s="159">
        <v>478</v>
      </c>
      <c r="I154" s="161">
        <v>468</v>
      </c>
      <c r="J154" s="162" t="s">
        <v>679</v>
      </c>
      <c r="K154" s="163">
        <f t="shared" ref="K154:K156" si="20">H154-F154</f>
        <v>98</v>
      </c>
      <c r="L154" s="164">
        <f t="shared" ref="L154:L156" si="21">K154/F154</f>
        <v>0.25789473684210529</v>
      </c>
      <c r="M154" s="159" t="s">
        <v>594</v>
      </c>
      <c r="N154" s="165">
        <v>43025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6">
        <v>79</v>
      </c>
      <c r="B155" s="157">
        <v>42734</v>
      </c>
      <c r="C155" s="157"/>
      <c r="D155" s="158" t="s">
        <v>121</v>
      </c>
      <c r="E155" s="159" t="s">
        <v>591</v>
      </c>
      <c r="F155" s="160">
        <v>305</v>
      </c>
      <c r="G155" s="159"/>
      <c r="H155" s="159">
        <v>375</v>
      </c>
      <c r="I155" s="161">
        <v>375</v>
      </c>
      <c r="J155" s="162" t="s">
        <v>679</v>
      </c>
      <c r="K155" s="163">
        <f t="shared" si="20"/>
        <v>70</v>
      </c>
      <c r="L155" s="164">
        <f t="shared" si="21"/>
        <v>0.22950819672131148</v>
      </c>
      <c r="M155" s="159" t="s">
        <v>594</v>
      </c>
      <c r="N155" s="165">
        <v>42768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80</v>
      </c>
      <c r="B156" s="157">
        <v>42739</v>
      </c>
      <c r="C156" s="157"/>
      <c r="D156" s="158" t="s">
        <v>104</v>
      </c>
      <c r="E156" s="159" t="s">
        <v>591</v>
      </c>
      <c r="F156" s="160">
        <v>99.5</v>
      </c>
      <c r="G156" s="159"/>
      <c r="H156" s="159">
        <v>158</v>
      </c>
      <c r="I156" s="161">
        <v>158</v>
      </c>
      <c r="J156" s="162" t="s">
        <v>679</v>
      </c>
      <c r="K156" s="163">
        <f t="shared" si="20"/>
        <v>58.5</v>
      </c>
      <c r="L156" s="164">
        <f t="shared" si="21"/>
        <v>0.5879396984924623</v>
      </c>
      <c r="M156" s="159" t="s">
        <v>594</v>
      </c>
      <c r="N156" s="165">
        <v>42898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6">
        <v>81</v>
      </c>
      <c r="B157" s="157">
        <v>42739</v>
      </c>
      <c r="C157" s="157"/>
      <c r="D157" s="158" t="s">
        <v>104</v>
      </c>
      <c r="E157" s="159" t="s">
        <v>591</v>
      </c>
      <c r="F157" s="160">
        <v>99.5</v>
      </c>
      <c r="G157" s="159"/>
      <c r="H157" s="159">
        <v>158</v>
      </c>
      <c r="I157" s="161">
        <v>158</v>
      </c>
      <c r="J157" s="162" t="s">
        <v>679</v>
      </c>
      <c r="K157" s="163">
        <v>58.5</v>
      </c>
      <c r="L157" s="164">
        <v>0.58793969849246197</v>
      </c>
      <c r="M157" s="159" t="s">
        <v>594</v>
      </c>
      <c r="N157" s="165">
        <v>42898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6">
        <v>82</v>
      </c>
      <c r="B158" s="157">
        <v>42786</v>
      </c>
      <c r="C158" s="157"/>
      <c r="D158" s="158" t="s">
        <v>210</v>
      </c>
      <c r="E158" s="159" t="s">
        <v>591</v>
      </c>
      <c r="F158" s="160">
        <v>140.5</v>
      </c>
      <c r="G158" s="159"/>
      <c r="H158" s="159">
        <v>220</v>
      </c>
      <c r="I158" s="161">
        <v>220</v>
      </c>
      <c r="J158" s="162" t="s">
        <v>679</v>
      </c>
      <c r="K158" s="163">
        <f>H158-F158</f>
        <v>79.5</v>
      </c>
      <c r="L158" s="164">
        <f>K158/F158</f>
        <v>0.5658362989323843</v>
      </c>
      <c r="M158" s="159" t="s">
        <v>594</v>
      </c>
      <c r="N158" s="165">
        <v>42864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6">
        <v>83</v>
      </c>
      <c r="B159" s="157">
        <v>42786</v>
      </c>
      <c r="C159" s="157"/>
      <c r="D159" s="158" t="s">
        <v>734</v>
      </c>
      <c r="E159" s="159" t="s">
        <v>591</v>
      </c>
      <c r="F159" s="160">
        <v>202.5</v>
      </c>
      <c r="G159" s="159"/>
      <c r="H159" s="159">
        <v>234</v>
      </c>
      <c r="I159" s="161">
        <v>234</v>
      </c>
      <c r="J159" s="162" t="s">
        <v>679</v>
      </c>
      <c r="K159" s="163">
        <v>31.5</v>
      </c>
      <c r="L159" s="164">
        <v>0.155555555555556</v>
      </c>
      <c r="M159" s="159" t="s">
        <v>594</v>
      </c>
      <c r="N159" s="165">
        <v>42836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6">
        <v>84</v>
      </c>
      <c r="B160" s="157">
        <v>42818</v>
      </c>
      <c r="C160" s="157"/>
      <c r="D160" s="158" t="s">
        <v>735</v>
      </c>
      <c r="E160" s="159" t="s">
        <v>591</v>
      </c>
      <c r="F160" s="160">
        <v>300.5</v>
      </c>
      <c r="G160" s="159"/>
      <c r="H160" s="159">
        <v>417.5</v>
      </c>
      <c r="I160" s="161">
        <v>420</v>
      </c>
      <c r="J160" s="162" t="s">
        <v>736</v>
      </c>
      <c r="K160" s="163">
        <f>H160-F160</f>
        <v>117</v>
      </c>
      <c r="L160" s="164">
        <f>K160/F160</f>
        <v>0.38935108153078202</v>
      </c>
      <c r="M160" s="159" t="s">
        <v>594</v>
      </c>
      <c r="N160" s="165">
        <v>43070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6">
        <v>85</v>
      </c>
      <c r="B161" s="157">
        <v>42818</v>
      </c>
      <c r="C161" s="157"/>
      <c r="D161" s="158" t="s">
        <v>709</v>
      </c>
      <c r="E161" s="159" t="s">
        <v>591</v>
      </c>
      <c r="F161" s="160">
        <v>850</v>
      </c>
      <c r="G161" s="159"/>
      <c r="H161" s="159">
        <v>1042.5</v>
      </c>
      <c r="I161" s="161">
        <v>1023</v>
      </c>
      <c r="J161" s="162" t="s">
        <v>737</v>
      </c>
      <c r="K161" s="163">
        <v>192.5</v>
      </c>
      <c r="L161" s="164">
        <v>0.22647058823529401</v>
      </c>
      <c r="M161" s="159" t="s">
        <v>594</v>
      </c>
      <c r="N161" s="165">
        <v>42830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6">
        <v>86</v>
      </c>
      <c r="B162" s="157">
        <v>42830</v>
      </c>
      <c r="C162" s="157"/>
      <c r="D162" s="158" t="s">
        <v>495</v>
      </c>
      <c r="E162" s="159" t="s">
        <v>591</v>
      </c>
      <c r="F162" s="160">
        <v>785</v>
      </c>
      <c r="G162" s="159"/>
      <c r="H162" s="159">
        <v>930</v>
      </c>
      <c r="I162" s="161">
        <v>920</v>
      </c>
      <c r="J162" s="162" t="s">
        <v>738</v>
      </c>
      <c r="K162" s="163">
        <f>H162-F162</f>
        <v>145</v>
      </c>
      <c r="L162" s="164">
        <f>K162/F162</f>
        <v>0.18471337579617833</v>
      </c>
      <c r="M162" s="159" t="s">
        <v>594</v>
      </c>
      <c r="N162" s="165">
        <v>42976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6">
        <v>87</v>
      </c>
      <c r="B163" s="167">
        <v>42831</v>
      </c>
      <c r="C163" s="167"/>
      <c r="D163" s="168" t="s">
        <v>739</v>
      </c>
      <c r="E163" s="169" t="s">
        <v>591</v>
      </c>
      <c r="F163" s="170">
        <v>40</v>
      </c>
      <c r="G163" s="170"/>
      <c r="H163" s="171">
        <v>13.1</v>
      </c>
      <c r="I163" s="171">
        <v>60</v>
      </c>
      <c r="J163" s="172" t="s">
        <v>740</v>
      </c>
      <c r="K163" s="173">
        <v>-26.9</v>
      </c>
      <c r="L163" s="174">
        <v>-0.67249999999999999</v>
      </c>
      <c r="M163" s="170" t="s">
        <v>604</v>
      </c>
      <c r="N163" s="167">
        <v>43138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88</v>
      </c>
      <c r="B164" s="157">
        <v>42837</v>
      </c>
      <c r="C164" s="157"/>
      <c r="D164" s="158" t="s">
        <v>102</v>
      </c>
      <c r="E164" s="159" t="s">
        <v>591</v>
      </c>
      <c r="F164" s="160">
        <v>289.5</v>
      </c>
      <c r="G164" s="159"/>
      <c r="H164" s="159">
        <v>354</v>
      </c>
      <c r="I164" s="161">
        <v>360</v>
      </c>
      <c r="J164" s="162" t="s">
        <v>741</v>
      </c>
      <c r="K164" s="163">
        <f t="shared" ref="K164:K172" si="22">H164-F164</f>
        <v>64.5</v>
      </c>
      <c r="L164" s="164">
        <f t="shared" ref="L164:L172" si="23">K164/F164</f>
        <v>0.22279792746113988</v>
      </c>
      <c r="M164" s="159" t="s">
        <v>594</v>
      </c>
      <c r="N164" s="165">
        <v>43040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6">
        <v>89</v>
      </c>
      <c r="B165" s="157">
        <v>42845</v>
      </c>
      <c r="C165" s="157"/>
      <c r="D165" s="158" t="s">
        <v>435</v>
      </c>
      <c r="E165" s="159" t="s">
        <v>591</v>
      </c>
      <c r="F165" s="160">
        <v>700</v>
      </c>
      <c r="G165" s="159"/>
      <c r="H165" s="159">
        <v>840</v>
      </c>
      <c r="I165" s="161">
        <v>840</v>
      </c>
      <c r="J165" s="162" t="s">
        <v>742</v>
      </c>
      <c r="K165" s="163">
        <f t="shared" si="22"/>
        <v>140</v>
      </c>
      <c r="L165" s="164">
        <f t="shared" si="23"/>
        <v>0.2</v>
      </c>
      <c r="M165" s="159" t="s">
        <v>594</v>
      </c>
      <c r="N165" s="165">
        <v>42893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6">
        <v>90</v>
      </c>
      <c r="B166" s="157">
        <v>42887</v>
      </c>
      <c r="C166" s="157"/>
      <c r="D166" s="158" t="s">
        <v>743</v>
      </c>
      <c r="E166" s="159" t="s">
        <v>591</v>
      </c>
      <c r="F166" s="160">
        <v>130</v>
      </c>
      <c r="G166" s="159"/>
      <c r="H166" s="159">
        <v>144.25</v>
      </c>
      <c r="I166" s="161">
        <v>170</v>
      </c>
      <c r="J166" s="162" t="s">
        <v>744</v>
      </c>
      <c r="K166" s="163">
        <f t="shared" si="22"/>
        <v>14.25</v>
      </c>
      <c r="L166" s="164">
        <f t="shared" si="23"/>
        <v>0.10961538461538461</v>
      </c>
      <c r="M166" s="159" t="s">
        <v>594</v>
      </c>
      <c r="N166" s="165">
        <v>43675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6">
        <v>91</v>
      </c>
      <c r="B167" s="157">
        <v>42901</v>
      </c>
      <c r="C167" s="157"/>
      <c r="D167" s="158" t="s">
        <v>745</v>
      </c>
      <c r="E167" s="159" t="s">
        <v>591</v>
      </c>
      <c r="F167" s="160">
        <v>214.5</v>
      </c>
      <c r="G167" s="159"/>
      <c r="H167" s="159">
        <v>262</v>
      </c>
      <c r="I167" s="161">
        <v>262</v>
      </c>
      <c r="J167" s="162" t="s">
        <v>614</v>
      </c>
      <c r="K167" s="163">
        <f t="shared" si="22"/>
        <v>47.5</v>
      </c>
      <c r="L167" s="164">
        <f t="shared" si="23"/>
        <v>0.22144522144522144</v>
      </c>
      <c r="M167" s="159" t="s">
        <v>594</v>
      </c>
      <c r="N167" s="165">
        <v>42977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7">
        <v>92</v>
      </c>
      <c r="B168" s="188">
        <v>42933</v>
      </c>
      <c r="C168" s="188"/>
      <c r="D168" s="189" t="s">
        <v>746</v>
      </c>
      <c r="E168" s="190" t="s">
        <v>591</v>
      </c>
      <c r="F168" s="191">
        <v>370</v>
      </c>
      <c r="G168" s="190"/>
      <c r="H168" s="190">
        <v>447.5</v>
      </c>
      <c r="I168" s="192">
        <v>450</v>
      </c>
      <c r="J168" s="193" t="s">
        <v>679</v>
      </c>
      <c r="K168" s="163">
        <f t="shared" si="22"/>
        <v>77.5</v>
      </c>
      <c r="L168" s="194">
        <f t="shared" si="23"/>
        <v>0.20945945945945946</v>
      </c>
      <c r="M168" s="190" t="s">
        <v>594</v>
      </c>
      <c r="N168" s="195">
        <v>43035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7">
        <v>93</v>
      </c>
      <c r="B169" s="188">
        <v>42943</v>
      </c>
      <c r="C169" s="188"/>
      <c r="D169" s="189" t="s">
        <v>208</v>
      </c>
      <c r="E169" s="190" t="s">
        <v>591</v>
      </c>
      <c r="F169" s="191">
        <v>657.5</v>
      </c>
      <c r="G169" s="190"/>
      <c r="H169" s="190">
        <v>825</v>
      </c>
      <c r="I169" s="192">
        <v>820</v>
      </c>
      <c r="J169" s="193" t="s">
        <v>679</v>
      </c>
      <c r="K169" s="163">
        <f t="shared" si="22"/>
        <v>167.5</v>
      </c>
      <c r="L169" s="194">
        <f t="shared" si="23"/>
        <v>0.25475285171102663</v>
      </c>
      <c r="M169" s="190" t="s">
        <v>594</v>
      </c>
      <c r="N169" s="195">
        <v>43090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6">
        <v>94</v>
      </c>
      <c r="B170" s="157">
        <v>42964</v>
      </c>
      <c r="C170" s="157"/>
      <c r="D170" s="158" t="s">
        <v>383</v>
      </c>
      <c r="E170" s="159" t="s">
        <v>591</v>
      </c>
      <c r="F170" s="160">
        <v>605</v>
      </c>
      <c r="G170" s="159"/>
      <c r="H170" s="159">
        <v>750</v>
      </c>
      <c r="I170" s="161">
        <v>750</v>
      </c>
      <c r="J170" s="162" t="s">
        <v>738</v>
      </c>
      <c r="K170" s="163">
        <f t="shared" si="22"/>
        <v>145</v>
      </c>
      <c r="L170" s="164">
        <f t="shared" si="23"/>
        <v>0.23966942148760331</v>
      </c>
      <c r="M170" s="159" t="s">
        <v>594</v>
      </c>
      <c r="N170" s="165">
        <v>43027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6">
        <v>95</v>
      </c>
      <c r="B171" s="167">
        <v>42979</v>
      </c>
      <c r="C171" s="167"/>
      <c r="D171" s="175" t="s">
        <v>747</v>
      </c>
      <c r="E171" s="170" t="s">
        <v>591</v>
      </c>
      <c r="F171" s="170">
        <v>255</v>
      </c>
      <c r="G171" s="171"/>
      <c r="H171" s="171">
        <v>217.25</v>
      </c>
      <c r="I171" s="171">
        <v>320</v>
      </c>
      <c r="J171" s="172" t="s">
        <v>748</v>
      </c>
      <c r="K171" s="173">
        <f t="shared" si="22"/>
        <v>-37.75</v>
      </c>
      <c r="L171" s="176">
        <f t="shared" si="23"/>
        <v>-0.14803921568627451</v>
      </c>
      <c r="M171" s="170" t="s">
        <v>604</v>
      </c>
      <c r="N171" s="167">
        <v>43661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6">
        <v>96</v>
      </c>
      <c r="B172" s="157">
        <v>42997</v>
      </c>
      <c r="C172" s="157"/>
      <c r="D172" s="158" t="s">
        <v>749</v>
      </c>
      <c r="E172" s="159" t="s">
        <v>591</v>
      </c>
      <c r="F172" s="160">
        <v>215</v>
      </c>
      <c r="G172" s="159"/>
      <c r="H172" s="159">
        <v>258</v>
      </c>
      <c r="I172" s="161">
        <v>258</v>
      </c>
      <c r="J172" s="162" t="s">
        <v>679</v>
      </c>
      <c r="K172" s="163">
        <f t="shared" si="22"/>
        <v>43</v>
      </c>
      <c r="L172" s="164">
        <f t="shared" si="23"/>
        <v>0.2</v>
      </c>
      <c r="M172" s="159" t="s">
        <v>594</v>
      </c>
      <c r="N172" s="165">
        <v>43040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6">
        <v>97</v>
      </c>
      <c r="B173" s="157">
        <v>42997</v>
      </c>
      <c r="C173" s="157"/>
      <c r="D173" s="158" t="s">
        <v>749</v>
      </c>
      <c r="E173" s="159" t="s">
        <v>591</v>
      </c>
      <c r="F173" s="160">
        <v>215</v>
      </c>
      <c r="G173" s="159"/>
      <c r="H173" s="159">
        <v>258</v>
      </c>
      <c r="I173" s="161">
        <v>258</v>
      </c>
      <c r="J173" s="193" t="s">
        <v>679</v>
      </c>
      <c r="K173" s="163">
        <v>43</v>
      </c>
      <c r="L173" s="164">
        <v>0.2</v>
      </c>
      <c r="M173" s="159" t="s">
        <v>594</v>
      </c>
      <c r="N173" s="165">
        <v>43040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7">
        <v>98</v>
      </c>
      <c r="B174" s="188">
        <v>42998</v>
      </c>
      <c r="C174" s="188"/>
      <c r="D174" s="189" t="s">
        <v>750</v>
      </c>
      <c r="E174" s="190" t="s">
        <v>591</v>
      </c>
      <c r="F174" s="160">
        <v>75</v>
      </c>
      <c r="G174" s="190"/>
      <c r="H174" s="190">
        <v>90</v>
      </c>
      <c r="I174" s="192">
        <v>90</v>
      </c>
      <c r="J174" s="162" t="s">
        <v>751</v>
      </c>
      <c r="K174" s="163">
        <f t="shared" ref="K174:K179" si="24">H174-F174</f>
        <v>15</v>
      </c>
      <c r="L174" s="164">
        <f t="shared" ref="L174:L179" si="25">K174/F174</f>
        <v>0.2</v>
      </c>
      <c r="M174" s="159" t="s">
        <v>594</v>
      </c>
      <c r="N174" s="165">
        <v>43019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7">
        <v>99</v>
      </c>
      <c r="B175" s="188">
        <v>43011</v>
      </c>
      <c r="C175" s="188"/>
      <c r="D175" s="189" t="s">
        <v>752</v>
      </c>
      <c r="E175" s="190" t="s">
        <v>591</v>
      </c>
      <c r="F175" s="191">
        <v>315</v>
      </c>
      <c r="G175" s="190"/>
      <c r="H175" s="190">
        <v>392</v>
      </c>
      <c r="I175" s="192">
        <v>384</v>
      </c>
      <c r="J175" s="193" t="s">
        <v>753</v>
      </c>
      <c r="K175" s="163">
        <f t="shared" si="24"/>
        <v>77</v>
      </c>
      <c r="L175" s="194">
        <f t="shared" si="25"/>
        <v>0.24444444444444444</v>
      </c>
      <c r="M175" s="190" t="s">
        <v>594</v>
      </c>
      <c r="N175" s="195">
        <v>43017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7">
        <v>100</v>
      </c>
      <c r="B176" s="188">
        <v>43013</v>
      </c>
      <c r="C176" s="188"/>
      <c r="D176" s="189" t="s">
        <v>468</v>
      </c>
      <c r="E176" s="190" t="s">
        <v>591</v>
      </c>
      <c r="F176" s="191">
        <v>145</v>
      </c>
      <c r="G176" s="190"/>
      <c r="H176" s="190">
        <v>179</v>
      </c>
      <c r="I176" s="192">
        <v>180</v>
      </c>
      <c r="J176" s="193" t="s">
        <v>754</v>
      </c>
      <c r="K176" s="163">
        <f t="shared" si="24"/>
        <v>34</v>
      </c>
      <c r="L176" s="194">
        <f t="shared" si="25"/>
        <v>0.23448275862068965</v>
      </c>
      <c r="M176" s="190" t="s">
        <v>594</v>
      </c>
      <c r="N176" s="195">
        <v>43025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7">
        <v>101</v>
      </c>
      <c r="B177" s="188">
        <v>43014</v>
      </c>
      <c r="C177" s="188"/>
      <c r="D177" s="189" t="s">
        <v>358</v>
      </c>
      <c r="E177" s="190" t="s">
        <v>591</v>
      </c>
      <c r="F177" s="191">
        <v>256</v>
      </c>
      <c r="G177" s="190"/>
      <c r="H177" s="190">
        <v>323</v>
      </c>
      <c r="I177" s="192">
        <v>320</v>
      </c>
      <c r="J177" s="193" t="s">
        <v>679</v>
      </c>
      <c r="K177" s="163">
        <f t="shared" si="24"/>
        <v>67</v>
      </c>
      <c r="L177" s="194">
        <f t="shared" si="25"/>
        <v>0.26171875</v>
      </c>
      <c r="M177" s="190" t="s">
        <v>594</v>
      </c>
      <c r="N177" s="195">
        <v>43067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7">
        <v>102</v>
      </c>
      <c r="B178" s="188">
        <v>43017</v>
      </c>
      <c r="C178" s="188"/>
      <c r="D178" s="189" t="s">
        <v>372</v>
      </c>
      <c r="E178" s="190" t="s">
        <v>591</v>
      </c>
      <c r="F178" s="191">
        <v>137.5</v>
      </c>
      <c r="G178" s="190"/>
      <c r="H178" s="190">
        <v>184</v>
      </c>
      <c r="I178" s="192">
        <v>183</v>
      </c>
      <c r="J178" s="193" t="s">
        <v>755</v>
      </c>
      <c r="K178" s="163">
        <f t="shared" si="24"/>
        <v>46.5</v>
      </c>
      <c r="L178" s="194">
        <f t="shared" si="25"/>
        <v>0.33818181818181819</v>
      </c>
      <c r="M178" s="190" t="s">
        <v>594</v>
      </c>
      <c r="N178" s="195">
        <v>43108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7">
        <v>103</v>
      </c>
      <c r="B179" s="188">
        <v>43018</v>
      </c>
      <c r="C179" s="188"/>
      <c r="D179" s="189" t="s">
        <v>756</v>
      </c>
      <c r="E179" s="190" t="s">
        <v>591</v>
      </c>
      <c r="F179" s="191">
        <v>125.5</v>
      </c>
      <c r="G179" s="190"/>
      <c r="H179" s="190">
        <v>158</v>
      </c>
      <c r="I179" s="192">
        <v>155</v>
      </c>
      <c r="J179" s="193" t="s">
        <v>757</v>
      </c>
      <c r="K179" s="163">
        <f t="shared" si="24"/>
        <v>32.5</v>
      </c>
      <c r="L179" s="194">
        <f t="shared" si="25"/>
        <v>0.25896414342629481</v>
      </c>
      <c r="M179" s="190" t="s">
        <v>594</v>
      </c>
      <c r="N179" s="195">
        <v>43067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7">
        <v>104</v>
      </c>
      <c r="B180" s="188">
        <v>43018</v>
      </c>
      <c r="C180" s="188"/>
      <c r="D180" s="189" t="s">
        <v>758</v>
      </c>
      <c r="E180" s="190" t="s">
        <v>591</v>
      </c>
      <c r="F180" s="191">
        <v>895</v>
      </c>
      <c r="G180" s="190"/>
      <c r="H180" s="190">
        <v>1122.5</v>
      </c>
      <c r="I180" s="192">
        <v>1078</v>
      </c>
      <c r="J180" s="193" t="s">
        <v>759</v>
      </c>
      <c r="K180" s="163">
        <v>227.5</v>
      </c>
      <c r="L180" s="194">
        <v>0.25418994413407803</v>
      </c>
      <c r="M180" s="190" t="s">
        <v>594</v>
      </c>
      <c r="N180" s="195">
        <v>43117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7">
        <v>105</v>
      </c>
      <c r="B181" s="188">
        <v>43020</v>
      </c>
      <c r="C181" s="188"/>
      <c r="D181" s="189" t="s">
        <v>367</v>
      </c>
      <c r="E181" s="190" t="s">
        <v>591</v>
      </c>
      <c r="F181" s="191">
        <v>525</v>
      </c>
      <c r="G181" s="190"/>
      <c r="H181" s="190">
        <v>629</v>
      </c>
      <c r="I181" s="192">
        <v>629</v>
      </c>
      <c r="J181" s="193" t="s">
        <v>679</v>
      </c>
      <c r="K181" s="163">
        <v>104</v>
      </c>
      <c r="L181" s="194">
        <v>0.19809523809523799</v>
      </c>
      <c r="M181" s="190" t="s">
        <v>594</v>
      </c>
      <c r="N181" s="195">
        <v>43119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7">
        <v>106</v>
      </c>
      <c r="B182" s="188">
        <v>43046</v>
      </c>
      <c r="C182" s="188"/>
      <c r="D182" s="189" t="s">
        <v>408</v>
      </c>
      <c r="E182" s="190" t="s">
        <v>591</v>
      </c>
      <c r="F182" s="191">
        <v>740</v>
      </c>
      <c r="G182" s="190"/>
      <c r="H182" s="190">
        <v>892.5</v>
      </c>
      <c r="I182" s="192">
        <v>900</v>
      </c>
      <c r="J182" s="193" t="s">
        <v>760</v>
      </c>
      <c r="K182" s="163">
        <f t="shared" ref="K182:K184" si="26">H182-F182</f>
        <v>152.5</v>
      </c>
      <c r="L182" s="194">
        <f t="shared" ref="L182:L184" si="27">K182/F182</f>
        <v>0.20608108108108109</v>
      </c>
      <c r="M182" s="190" t="s">
        <v>594</v>
      </c>
      <c r="N182" s="195">
        <v>43052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6">
        <v>107</v>
      </c>
      <c r="B183" s="157">
        <v>43073</v>
      </c>
      <c r="C183" s="157"/>
      <c r="D183" s="158" t="s">
        <v>761</v>
      </c>
      <c r="E183" s="159" t="s">
        <v>591</v>
      </c>
      <c r="F183" s="160">
        <v>118.5</v>
      </c>
      <c r="G183" s="159"/>
      <c r="H183" s="159">
        <v>143.5</v>
      </c>
      <c r="I183" s="161">
        <v>145</v>
      </c>
      <c r="J183" s="162" t="s">
        <v>762</v>
      </c>
      <c r="K183" s="163">
        <f t="shared" si="26"/>
        <v>25</v>
      </c>
      <c r="L183" s="164">
        <f t="shared" si="27"/>
        <v>0.2109704641350211</v>
      </c>
      <c r="M183" s="159" t="s">
        <v>594</v>
      </c>
      <c r="N183" s="165">
        <v>43097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6">
        <v>108</v>
      </c>
      <c r="B184" s="167">
        <v>43090</v>
      </c>
      <c r="C184" s="167"/>
      <c r="D184" s="168" t="s">
        <v>440</v>
      </c>
      <c r="E184" s="169" t="s">
        <v>591</v>
      </c>
      <c r="F184" s="170">
        <v>715</v>
      </c>
      <c r="G184" s="170"/>
      <c r="H184" s="171">
        <v>500</v>
      </c>
      <c r="I184" s="171">
        <v>872</v>
      </c>
      <c r="J184" s="172" t="s">
        <v>763</v>
      </c>
      <c r="K184" s="173">
        <f t="shared" si="26"/>
        <v>-215</v>
      </c>
      <c r="L184" s="174">
        <f t="shared" si="27"/>
        <v>-0.30069930069930068</v>
      </c>
      <c r="M184" s="170" t="s">
        <v>604</v>
      </c>
      <c r="N184" s="167">
        <v>43670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6">
        <v>109</v>
      </c>
      <c r="B185" s="157">
        <v>43098</v>
      </c>
      <c r="C185" s="157"/>
      <c r="D185" s="158" t="s">
        <v>752</v>
      </c>
      <c r="E185" s="159" t="s">
        <v>591</v>
      </c>
      <c r="F185" s="160">
        <v>435</v>
      </c>
      <c r="G185" s="159"/>
      <c r="H185" s="159">
        <v>542.5</v>
      </c>
      <c r="I185" s="161">
        <v>539</v>
      </c>
      <c r="J185" s="162" t="s">
        <v>679</v>
      </c>
      <c r="K185" s="163">
        <v>107.5</v>
      </c>
      <c r="L185" s="164">
        <v>0.247126436781609</v>
      </c>
      <c r="M185" s="159" t="s">
        <v>594</v>
      </c>
      <c r="N185" s="165">
        <v>43206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6">
        <v>110</v>
      </c>
      <c r="B186" s="157">
        <v>43098</v>
      </c>
      <c r="C186" s="157"/>
      <c r="D186" s="158" t="s">
        <v>560</v>
      </c>
      <c r="E186" s="159" t="s">
        <v>591</v>
      </c>
      <c r="F186" s="160">
        <v>885</v>
      </c>
      <c r="G186" s="159"/>
      <c r="H186" s="159">
        <v>1090</v>
      </c>
      <c r="I186" s="161">
        <v>1084</v>
      </c>
      <c r="J186" s="162" t="s">
        <v>679</v>
      </c>
      <c r="K186" s="163">
        <v>205</v>
      </c>
      <c r="L186" s="164">
        <v>0.23163841807909599</v>
      </c>
      <c r="M186" s="159" t="s">
        <v>594</v>
      </c>
      <c r="N186" s="165">
        <v>43213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96">
        <v>111</v>
      </c>
      <c r="B187" s="197">
        <v>43192</v>
      </c>
      <c r="C187" s="197"/>
      <c r="D187" s="175" t="s">
        <v>764</v>
      </c>
      <c r="E187" s="170" t="s">
        <v>591</v>
      </c>
      <c r="F187" s="198">
        <v>478.5</v>
      </c>
      <c r="G187" s="170"/>
      <c r="H187" s="170">
        <v>442</v>
      </c>
      <c r="I187" s="171">
        <v>613</v>
      </c>
      <c r="J187" s="172" t="s">
        <v>765</v>
      </c>
      <c r="K187" s="173">
        <f t="shared" ref="K187:K190" si="28">H187-F187</f>
        <v>-36.5</v>
      </c>
      <c r="L187" s="174">
        <f t="shared" ref="L187:L190" si="29">K187/F187</f>
        <v>-7.6280041797283177E-2</v>
      </c>
      <c r="M187" s="170" t="s">
        <v>604</v>
      </c>
      <c r="N187" s="167">
        <v>43762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6">
        <v>112</v>
      </c>
      <c r="B188" s="167">
        <v>43194</v>
      </c>
      <c r="C188" s="167"/>
      <c r="D188" s="168" t="s">
        <v>766</v>
      </c>
      <c r="E188" s="169" t="s">
        <v>591</v>
      </c>
      <c r="F188" s="170">
        <f>141.5-7.3</f>
        <v>134.19999999999999</v>
      </c>
      <c r="G188" s="170"/>
      <c r="H188" s="171">
        <v>77</v>
      </c>
      <c r="I188" s="171">
        <v>180</v>
      </c>
      <c r="J188" s="172" t="s">
        <v>767</v>
      </c>
      <c r="K188" s="173">
        <f t="shared" si="28"/>
        <v>-57.199999999999989</v>
      </c>
      <c r="L188" s="174">
        <f t="shared" si="29"/>
        <v>-0.42622950819672129</v>
      </c>
      <c r="M188" s="170" t="s">
        <v>604</v>
      </c>
      <c r="N188" s="167">
        <v>43522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6">
        <v>113</v>
      </c>
      <c r="B189" s="167">
        <v>43209</v>
      </c>
      <c r="C189" s="167"/>
      <c r="D189" s="168" t="s">
        <v>768</v>
      </c>
      <c r="E189" s="169" t="s">
        <v>591</v>
      </c>
      <c r="F189" s="170">
        <v>430</v>
      </c>
      <c r="G189" s="170"/>
      <c r="H189" s="171">
        <v>220</v>
      </c>
      <c r="I189" s="171">
        <v>537</v>
      </c>
      <c r="J189" s="172" t="s">
        <v>769</v>
      </c>
      <c r="K189" s="173">
        <f t="shared" si="28"/>
        <v>-210</v>
      </c>
      <c r="L189" s="174">
        <f t="shared" si="29"/>
        <v>-0.48837209302325579</v>
      </c>
      <c r="M189" s="170" t="s">
        <v>604</v>
      </c>
      <c r="N189" s="167">
        <v>43252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7">
        <v>114</v>
      </c>
      <c r="B190" s="188">
        <v>43220</v>
      </c>
      <c r="C190" s="188"/>
      <c r="D190" s="189" t="s">
        <v>770</v>
      </c>
      <c r="E190" s="190" t="s">
        <v>591</v>
      </c>
      <c r="F190" s="190">
        <v>153.5</v>
      </c>
      <c r="G190" s="190"/>
      <c r="H190" s="190">
        <v>196</v>
      </c>
      <c r="I190" s="192">
        <v>196</v>
      </c>
      <c r="J190" s="162" t="s">
        <v>771</v>
      </c>
      <c r="K190" s="163">
        <f t="shared" si="28"/>
        <v>42.5</v>
      </c>
      <c r="L190" s="164">
        <f t="shared" si="29"/>
        <v>0.27687296416938112</v>
      </c>
      <c r="M190" s="159" t="s">
        <v>594</v>
      </c>
      <c r="N190" s="165">
        <v>43605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6">
        <v>115</v>
      </c>
      <c r="B191" s="167">
        <v>43306</v>
      </c>
      <c r="C191" s="167"/>
      <c r="D191" s="168" t="s">
        <v>739</v>
      </c>
      <c r="E191" s="169" t="s">
        <v>591</v>
      </c>
      <c r="F191" s="170">
        <v>27.5</v>
      </c>
      <c r="G191" s="170"/>
      <c r="H191" s="171">
        <v>13.1</v>
      </c>
      <c r="I191" s="171">
        <v>60</v>
      </c>
      <c r="J191" s="172" t="s">
        <v>772</v>
      </c>
      <c r="K191" s="173">
        <v>-14.4</v>
      </c>
      <c r="L191" s="174">
        <v>-0.52363636363636401</v>
      </c>
      <c r="M191" s="170" t="s">
        <v>604</v>
      </c>
      <c r="N191" s="167">
        <v>43138</v>
      </c>
      <c r="O191" s="1"/>
      <c r="P191" s="1"/>
      <c r="Q191" s="246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6">
        <v>116</v>
      </c>
      <c r="B192" s="197">
        <v>43318</v>
      </c>
      <c r="C192" s="197"/>
      <c r="D192" s="175" t="s">
        <v>773</v>
      </c>
      <c r="E192" s="170" t="s">
        <v>591</v>
      </c>
      <c r="F192" s="170">
        <v>148.5</v>
      </c>
      <c r="G192" s="170"/>
      <c r="H192" s="170">
        <v>102</v>
      </c>
      <c r="I192" s="171">
        <v>182</v>
      </c>
      <c r="J192" s="172" t="s">
        <v>774</v>
      </c>
      <c r="K192" s="173">
        <f>H192-F192</f>
        <v>-46.5</v>
      </c>
      <c r="L192" s="174">
        <f>K192/F192</f>
        <v>-0.31313131313131315</v>
      </c>
      <c r="M192" s="170" t="s">
        <v>604</v>
      </c>
      <c r="N192" s="167">
        <v>43661</v>
      </c>
      <c r="O192" s="1"/>
      <c r="P192" s="1"/>
      <c r="Q192" s="246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6">
        <v>117</v>
      </c>
      <c r="B193" s="157">
        <v>43335</v>
      </c>
      <c r="C193" s="157"/>
      <c r="D193" s="158" t="s">
        <v>775</v>
      </c>
      <c r="E193" s="159" t="s">
        <v>591</v>
      </c>
      <c r="F193" s="190">
        <v>285</v>
      </c>
      <c r="G193" s="159"/>
      <c r="H193" s="159">
        <v>355</v>
      </c>
      <c r="I193" s="161">
        <v>364</v>
      </c>
      <c r="J193" s="162" t="s">
        <v>776</v>
      </c>
      <c r="K193" s="163">
        <v>70</v>
      </c>
      <c r="L193" s="164">
        <v>0.24561403508771901</v>
      </c>
      <c r="M193" s="159" t="s">
        <v>594</v>
      </c>
      <c r="N193" s="165">
        <v>43455</v>
      </c>
      <c r="O193" s="1"/>
      <c r="P193" s="1"/>
      <c r="Q193" s="246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6">
        <v>118</v>
      </c>
      <c r="B194" s="157">
        <v>43341</v>
      </c>
      <c r="C194" s="157"/>
      <c r="D194" s="158" t="s">
        <v>398</v>
      </c>
      <c r="E194" s="159" t="s">
        <v>591</v>
      </c>
      <c r="F194" s="190">
        <v>525</v>
      </c>
      <c r="G194" s="159"/>
      <c r="H194" s="159">
        <v>585</v>
      </c>
      <c r="I194" s="161">
        <v>635</v>
      </c>
      <c r="J194" s="162" t="s">
        <v>777</v>
      </c>
      <c r="K194" s="163">
        <f t="shared" ref="K194:K245" si="30">H194-F194</f>
        <v>60</v>
      </c>
      <c r="L194" s="164">
        <f t="shared" ref="L194:L245" si="31">K194/F194</f>
        <v>0.11428571428571428</v>
      </c>
      <c r="M194" s="159" t="s">
        <v>594</v>
      </c>
      <c r="N194" s="165">
        <v>43662</v>
      </c>
      <c r="O194" s="1"/>
      <c r="P194" s="1"/>
      <c r="Q194" s="246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6">
        <v>119</v>
      </c>
      <c r="B195" s="157">
        <v>43395</v>
      </c>
      <c r="C195" s="157"/>
      <c r="D195" s="158" t="s">
        <v>383</v>
      </c>
      <c r="E195" s="159" t="s">
        <v>591</v>
      </c>
      <c r="F195" s="190">
        <v>475</v>
      </c>
      <c r="G195" s="159"/>
      <c r="H195" s="159">
        <v>574</v>
      </c>
      <c r="I195" s="161">
        <v>570</v>
      </c>
      <c r="J195" s="162" t="s">
        <v>679</v>
      </c>
      <c r="K195" s="163">
        <f t="shared" si="30"/>
        <v>99</v>
      </c>
      <c r="L195" s="164">
        <f t="shared" si="31"/>
        <v>0.20842105263157895</v>
      </c>
      <c r="M195" s="159" t="s">
        <v>594</v>
      </c>
      <c r="N195" s="165">
        <v>43403</v>
      </c>
      <c r="O195" s="1"/>
      <c r="P195" s="1"/>
      <c r="Q195" s="246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7">
        <v>120</v>
      </c>
      <c r="B196" s="188">
        <v>43397</v>
      </c>
      <c r="C196" s="188"/>
      <c r="D196" s="189" t="s">
        <v>778</v>
      </c>
      <c r="E196" s="190" t="s">
        <v>591</v>
      </c>
      <c r="F196" s="190">
        <v>707.5</v>
      </c>
      <c r="G196" s="190"/>
      <c r="H196" s="190">
        <v>872</v>
      </c>
      <c r="I196" s="192">
        <v>872</v>
      </c>
      <c r="J196" s="193" t="s">
        <v>679</v>
      </c>
      <c r="K196" s="163">
        <f t="shared" si="30"/>
        <v>164.5</v>
      </c>
      <c r="L196" s="194">
        <f t="shared" si="31"/>
        <v>0.23250883392226149</v>
      </c>
      <c r="M196" s="190" t="s">
        <v>594</v>
      </c>
      <c r="N196" s="195">
        <v>43482</v>
      </c>
      <c r="O196" s="1"/>
      <c r="P196" s="1"/>
      <c r="Q196" s="246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7">
        <v>121</v>
      </c>
      <c r="B197" s="188">
        <v>43398</v>
      </c>
      <c r="C197" s="188"/>
      <c r="D197" s="189" t="s">
        <v>779</v>
      </c>
      <c r="E197" s="190" t="s">
        <v>591</v>
      </c>
      <c r="F197" s="190">
        <v>162</v>
      </c>
      <c r="G197" s="190"/>
      <c r="H197" s="190">
        <v>204</v>
      </c>
      <c r="I197" s="192">
        <v>209</v>
      </c>
      <c r="J197" s="193" t="s">
        <v>780</v>
      </c>
      <c r="K197" s="163">
        <f t="shared" si="30"/>
        <v>42</v>
      </c>
      <c r="L197" s="194">
        <f t="shared" si="31"/>
        <v>0.25925925925925924</v>
      </c>
      <c r="M197" s="190" t="s">
        <v>594</v>
      </c>
      <c r="N197" s="195">
        <v>43539</v>
      </c>
      <c r="O197" s="1"/>
      <c r="P197" s="1"/>
      <c r="Q197" s="246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7">
        <v>122</v>
      </c>
      <c r="B198" s="188">
        <v>43399</v>
      </c>
      <c r="C198" s="188"/>
      <c r="D198" s="189" t="s">
        <v>488</v>
      </c>
      <c r="E198" s="190" t="s">
        <v>591</v>
      </c>
      <c r="F198" s="190">
        <v>240</v>
      </c>
      <c r="G198" s="190"/>
      <c r="H198" s="190">
        <v>297</v>
      </c>
      <c r="I198" s="192">
        <v>297</v>
      </c>
      <c r="J198" s="193" t="s">
        <v>679</v>
      </c>
      <c r="K198" s="199">
        <f t="shared" si="30"/>
        <v>57</v>
      </c>
      <c r="L198" s="194">
        <f t="shared" si="31"/>
        <v>0.23749999999999999</v>
      </c>
      <c r="M198" s="190" t="s">
        <v>594</v>
      </c>
      <c r="N198" s="195">
        <v>43417</v>
      </c>
      <c r="O198" s="1"/>
      <c r="P198" s="1"/>
      <c r="Q198" s="246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6">
        <v>123</v>
      </c>
      <c r="B199" s="157">
        <v>43439</v>
      </c>
      <c r="C199" s="157"/>
      <c r="D199" s="158" t="s">
        <v>781</v>
      </c>
      <c r="E199" s="159" t="s">
        <v>591</v>
      </c>
      <c r="F199" s="159">
        <v>202.5</v>
      </c>
      <c r="G199" s="159"/>
      <c r="H199" s="159">
        <v>255</v>
      </c>
      <c r="I199" s="161">
        <v>252</v>
      </c>
      <c r="J199" s="162" t="s">
        <v>679</v>
      </c>
      <c r="K199" s="163">
        <f t="shared" si="30"/>
        <v>52.5</v>
      </c>
      <c r="L199" s="164">
        <f t="shared" si="31"/>
        <v>0.25925925925925924</v>
      </c>
      <c r="M199" s="159" t="s">
        <v>594</v>
      </c>
      <c r="N199" s="165">
        <v>43542</v>
      </c>
      <c r="O199" s="1"/>
      <c r="P199" s="1"/>
      <c r="Q199" s="246"/>
      <c r="R199" s="1"/>
      <c r="S199" s="6" t="s">
        <v>782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7">
        <v>124</v>
      </c>
      <c r="B200" s="188">
        <v>43465</v>
      </c>
      <c r="C200" s="157"/>
      <c r="D200" s="189" t="s">
        <v>159</v>
      </c>
      <c r="E200" s="190" t="s">
        <v>591</v>
      </c>
      <c r="F200" s="190">
        <v>710</v>
      </c>
      <c r="G200" s="190"/>
      <c r="H200" s="190">
        <v>866</v>
      </c>
      <c r="I200" s="192">
        <v>866</v>
      </c>
      <c r="J200" s="193" t="s">
        <v>679</v>
      </c>
      <c r="K200" s="163">
        <f t="shared" si="30"/>
        <v>156</v>
      </c>
      <c r="L200" s="164">
        <f t="shared" si="31"/>
        <v>0.21971830985915494</v>
      </c>
      <c r="M200" s="159" t="s">
        <v>594</v>
      </c>
      <c r="N200" s="165">
        <v>43553</v>
      </c>
      <c r="O200" s="1"/>
      <c r="P200" s="1"/>
      <c r="Q200" s="246"/>
      <c r="R200" s="1"/>
      <c r="S200" s="6" t="s">
        <v>782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7">
        <v>125</v>
      </c>
      <c r="B201" s="188">
        <v>43522</v>
      </c>
      <c r="C201" s="188"/>
      <c r="D201" s="189" t="s">
        <v>174</v>
      </c>
      <c r="E201" s="190" t="s">
        <v>591</v>
      </c>
      <c r="F201" s="190">
        <v>337.25</v>
      </c>
      <c r="G201" s="190"/>
      <c r="H201" s="190">
        <v>398.5</v>
      </c>
      <c r="I201" s="192">
        <v>411</v>
      </c>
      <c r="J201" s="162" t="s">
        <v>783</v>
      </c>
      <c r="K201" s="163">
        <f t="shared" si="30"/>
        <v>61.25</v>
      </c>
      <c r="L201" s="164">
        <f t="shared" si="31"/>
        <v>0.1816160118606375</v>
      </c>
      <c r="M201" s="159" t="s">
        <v>594</v>
      </c>
      <c r="N201" s="165">
        <v>43760</v>
      </c>
      <c r="O201" s="1"/>
      <c r="P201" s="1"/>
      <c r="Q201" s="246"/>
      <c r="R201" s="1"/>
      <c r="S201" s="6" t="s">
        <v>782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200">
        <v>126</v>
      </c>
      <c r="B202" s="201">
        <v>43559</v>
      </c>
      <c r="C202" s="201"/>
      <c r="D202" s="202" t="s">
        <v>784</v>
      </c>
      <c r="E202" s="203" t="s">
        <v>591</v>
      </c>
      <c r="F202" s="203">
        <v>130</v>
      </c>
      <c r="G202" s="203"/>
      <c r="H202" s="203">
        <v>65</v>
      </c>
      <c r="I202" s="204">
        <v>158</v>
      </c>
      <c r="J202" s="172" t="s">
        <v>785</v>
      </c>
      <c r="K202" s="173">
        <f t="shared" si="30"/>
        <v>-65</v>
      </c>
      <c r="L202" s="174">
        <f t="shared" si="31"/>
        <v>-0.5</v>
      </c>
      <c r="M202" s="170" t="s">
        <v>604</v>
      </c>
      <c r="N202" s="167">
        <v>43726</v>
      </c>
      <c r="O202" s="1"/>
      <c r="P202" s="1"/>
      <c r="Q202" s="246"/>
      <c r="R202" s="1"/>
      <c r="S202" s="6" t="s">
        <v>786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7">
        <v>127</v>
      </c>
      <c r="B203" s="188">
        <v>43017</v>
      </c>
      <c r="C203" s="188"/>
      <c r="D203" s="189" t="s">
        <v>210</v>
      </c>
      <c r="E203" s="190" t="s">
        <v>591</v>
      </c>
      <c r="F203" s="190">
        <v>141.5</v>
      </c>
      <c r="G203" s="190"/>
      <c r="H203" s="190">
        <v>183.5</v>
      </c>
      <c r="I203" s="192">
        <v>210</v>
      </c>
      <c r="J203" s="162" t="s">
        <v>780</v>
      </c>
      <c r="K203" s="163">
        <f t="shared" si="30"/>
        <v>42</v>
      </c>
      <c r="L203" s="164">
        <f t="shared" si="31"/>
        <v>0.29681978798586572</v>
      </c>
      <c r="M203" s="159" t="s">
        <v>594</v>
      </c>
      <c r="N203" s="165">
        <v>43042</v>
      </c>
      <c r="O203" s="1"/>
      <c r="P203" s="1"/>
      <c r="Q203" s="246"/>
      <c r="R203" s="1"/>
      <c r="S203" s="6" t="s">
        <v>786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200">
        <v>128</v>
      </c>
      <c r="B204" s="201">
        <v>43074</v>
      </c>
      <c r="C204" s="201"/>
      <c r="D204" s="202" t="s">
        <v>787</v>
      </c>
      <c r="E204" s="203" t="s">
        <v>591</v>
      </c>
      <c r="F204" s="198">
        <v>172</v>
      </c>
      <c r="G204" s="203"/>
      <c r="H204" s="203">
        <v>155.25</v>
      </c>
      <c r="I204" s="204">
        <v>230</v>
      </c>
      <c r="J204" s="172" t="s">
        <v>788</v>
      </c>
      <c r="K204" s="173">
        <f t="shared" si="30"/>
        <v>-16.75</v>
      </c>
      <c r="L204" s="174">
        <f t="shared" si="31"/>
        <v>-9.7383720930232565E-2</v>
      </c>
      <c r="M204" s="170" t="s">
        <v>604</v>
      </c>
      <c r="N204" s="167">
        <v>43787</v>
      </c>
      <c r="O204" s="1"/>
      <c r="P204" s="1"/>
      <c r="Q204" s="246"/>
      <c r="R204" s="1"/>
      <c r="S204" s="6" t="s">
        <v>786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7">
        <v>129</v>
      </c>
      <c r="B205" s="188">
        <v>43398</v>
      </c>
      <c r="C205" s="188"/>
      <c r="D205" s="189" t="s">
        <v>120</v>
      </c>
      <c r="E205" s="190" t="s">
        <v>591</v>
      </c>
      <c r="F205" s="190">
        <v>698.5</v>
      </c>
      <c r="G205" s="190"/>
      <c r="H205" s="190">
        <v>890</v>
      </c>
      <c r="I205" s="192">
        <v>890</v>
      </c>
      <c r="J205" s="162" t="s">
        <v>789</v>
      </c>
      <c r="K205" s="163">
        <f t="shared" si="30"/>
        <v>191.5</v>
      </c>
      <c r="L205" s="164">
        <f t="shared" si="31"/>
        <v>0.27415891195418757</v>
      </c>
      <c r="M205" s="159" t="s">
        <v>594</v>
      </c>
      <c r="N205" s="165">
        <v>44328</v>
      </c>
      <c r="O205" s="1"/>
      <c r="P205" s="1"/>
      <c r="Q205" s="246"/>
      <c r="R205" s="1"/>
      <c r="S205" s="6" t="s">
        <v>782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7">
        <v>130</v>
      </c>
      <c r="B206" s="188">
        <v>42877</v>
      </c>
      <c r="C206" s="188"/>
      <c r="D206" s="189" t="s">
        <v>790</v>
      </c>
      <c r="E206" s="190" t="s">
        <v>591</v>
      </c>
      <c r="F206" s="190">
        <v>127.6</v>
      </c>
      <c r="G206" s="190"/>
      <c r="H206" s="190">
        <v>138</v>
      </c>
      <c r="I206" s="192">
        <v>190</v>
      </c>
      <c r="J206" s="162" t="s">
        <v>791</v>
      </c>
      <c r="K206" s="163">
        <f t="shared" si="30"/>
        <v>10.400000000000006</v>
      </c>
      <c r="L206" s="164">
        <f t="shared" si="31"/>
        <v>8.1504702194357417E-2</v>
      </c>
      <c r="M206" s="159" t="s">
        <v>594</v>
      </c>
      <c r="N206" s="165">
        <v>43774</v>
      </c>
      <c r="O206" s="1"/>
      <c r="P206" s="1"/>
      <c r="Q206" s="246"/>
      <c r="R206" s="1"/>
      <c r="S206" s="6" t="s">
        <v>786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7">
        <v>131</v>
      </c>
      <c r="B207" s="188">
        <v>43158</v>
      </c>
      <c r="C207" s="188"/>
      <c r="D207" s="189" t="s">
        <v>792</v>
      </c>
      <c r="E207" s="190" t="s">
        <v>591</v>
      </c>
      <c r="F207" s="190">
        <v>317</v>
      </c>
      <c r="G207" s="190"/>
      <c r="H207" s="190">
        <v>382.5</v>
      </c>
      <c r="I207" s="192">
        <v>398</v>
      </c>
      <c r="J207" s="162" t="s">
        <v>793</v>
      </c>
      <c r="K207" s="163">
        <f t="shared" si="30"/>
        <v>65.5</v>
      </c>
      <c r="L207" s="164">
        <f t="shared" si="31"/>
        <v>0.20662460567823343</v>
      </c>
      <c r="M207" s="159" t="s">
        <v>594</v>
      </c>
      <c r="N207" s="165">
        <v>44238</v>
      </c>
      <c r="O207" s="1"/>
      <c r="P207" s="1"/>
      <c r="Q207" s="246"/>
      <c r="R207" s="1"/>
      <c r="S207" s="6" t="s">
        <v>786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200">
        <v>132</v>
      </c>
      <c r="B208" s="201">
        <v>43164</v>
      </c>
      <c r="C208" s="201"/>
      <c r="D208" s="202" t="s">
        <v>166</v>
      </c>
      <c r="E208" s="203" t="s">
        <v>591</v>
      </c>
      <c r="F208" s="198">
        <f>510-14.4</f>
        <v>495.6</v>
      </c>
      <c r="G208" s="203"/>
      <c r="H208" s="203">
        <v>350</v>
      </c>
      <c r="I208" s="204">
        <v>672</v>
      </c>
      <c r="J208" s="172" t="s">
        <v>794</v>
      </c>
      <c r="K208" s="173">
        <f t="shared" si="30"/>
        <v>-145.60000000000002</v>
      </c>
      <c r="L208" s="174">
        <f t="shared" si="31"/>
        <v>-0.29378531073446329</v>
      </c>
      <c r="M208" s="170" t="s">
        <v>604</v>
      </c>
      <c r="N208" s="167">
        <v>43887</v>
      </c>
      <c r="O208" s="1"/>
      <c r="P208" s="1"/>
      <c r="Q208" s="246"/>
      <c r="R208" s="1"/>
      <c r="S208" s="6" t="s">
        <v>782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200">
        <v>133</v>
      </c>
      <c r="B209" s="201">
        <v>43237</v>
      </c>
      <c r="C209" s="201"/>
      <c r="D209" s="202" t="s">
        <v>795</v>
      </c>
      <c r="E209" s="203" t="s">
        <v>591</v>
      </c>
      <c r="F209" s="198">
        <v>230.3</v>
      </c>
      <c r="G209" s="203"/>
      <c r="H209" s="203">
        <v>102.5</v>
      </c>
      <c r="I209" s="204">
        <v>348</v>
      </c>
      <c r="J209" s="172" t="s">
        <v>796</v>
      </c>
      <c r="K209" s="173">
        <f t="shared" si="30"/>
        <v>-127.80000000000001</v>
      </c>
      <c r="L209" s="174">
        <f t="shared" si="31"/>
        <v>-0.55492835432045162</v>
      </c>
      <c r="M209" s="170" t="s">
        <v>604</v>
      </c>
      <c r="N209" s="167">
        <v>43896</v>
      </c>
      <c r="O209" s="1"/>
      <c r="P209" s="1"/>
      <c r="Q209" s="246"/>
      <c r="R209" s="1"/>
      <c r="S209" s="6" t="s">
        <v>782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7">
        <v>134</v>
      </c>
      <c r="B210" s="188">
        <v>43258</v>
      </c>
      <c r="C210" s="188"/>
      <c r="D210" s="189" t="s">
        <v>444</v>
      </c>
      <c r="E210" s="190" t="s">
        <v>591</v>
      </c>
      <c r="F210" s="190">
        <f>342.5-5.1</f>
        <v>337.4</v>
      </c>
      <c r="G210" s="190"/>
      <c r="H210" s="190">
        <v>412.5</v>
      </c>
      <c r="I210" s="192">
        <v>439</v>
      </c>
      <c r="J210" s="162" t="s">
        <v>797</v>
      </c>
      <c r="K210" s="163">
        <f t="shared" si="30"/>
        <v>75.100000000000023</v>
      </c>
      <c r="L210" s="164">
        <f t="shared" si="31"/>
        <v>0.22258446947243635</v>
      </c>
      <c r="M210" s="159" t="s">
        <v>594</v>
      </c>
      <c r="N210" s="165">
        <v>44230</v>
      </c>
      <c r="O210" s="1"/>
      <c r="P210" s="1"/>
      <c r="Q210" s="246"/>
      <c r="R210" s="1"/>
      <c r="S210" s="6" t="s">
        <v>786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1">
        <v>135</v>
      </c>
      <c r="B211" s="180">
        <v>43285</v>
      </c>
      <c r="C211" s="180"/>
      <c r="D211" s="181" t="s">
        <v>58</v>
      </c>
      <c r="E211" s="182" t="s">
        <v>591</v>
      </c>
      <c r="F211" s="182">
        <f>127.5-5.53</f>
        <v>121.97</v>
      </c>
      <c r="G211" s="183"/>
      <c r="H211" s="183">
        <v>122.5</v>
      </c>
      <c r="I211" s="183">
        <v>170</v>
      </c>
      <c r="J211" s="184" t="s">
        <v>798</v>
      </c>
      <c r="K211" s="185">
        <f t="shared" si="30"/>
        <v>0.53000000000000114</v>
      </c>
      <c r="L211" s="186">
        <f t="shared" si="31"/>
        <v>4.3453308190538747E-3</v>
      </c>
      <c r="M211" s="182" t="s">
        <v>612</v>
      </c>
      <c r="N211" s="180">
        <v>44431</v>
      </c>
      <c r="O211" s="1"/>
      <c r="P211" s="1"/>
      <c r="Q211" s="246"/>
      <c r="R211" s="1"/>
      <c r="S211" s="6" t="s">
        <v>782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200">
        <v>136</v>
      </c>
      <c r="B212" s="201">
        <v>43294</v>
      </c>
      <c r="C212" s="201"/>
      <c r="D212" s="202" t="s">
        <v>799</v>
      </c>
      <c r="E212" s="203" t="s">
        <v>591</v>
      </c>
      <c r="F212" s="198">
        <v>46.5</v>
      </c>
      <c r="G212" s="203"/>
      <c r="H212" s="203">
        <v>17</v>
      </c>
      <c r="I212" s="204">
        <v>59</v>
      </c>
      <c r="J212" s="172" t="s">
        <v>800</v>
      </c>
      <c r="K212" s="173">
        <f t="shared" si="30"/>
        <v>-29.5</v>
      </c>
      <c r="L212" s="174">
        <f t="shared" si="31"/>
        <v>-0.63440860215053763</v>
      </c>
      <c r="M212" s="170" t="s">
        <v>604</v>
      </c>
      <c r="N212" s="167">
        <v>43887</v>
      </c>
      <c r="O212" s="1"/>
      <c r="P212" s="1"/>
      <c r="Q212" s="246"/>
      <c r="R212" s="1"/>
      <c r="S212" s="6" t="s">
        <v>782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7">
        <v>137</v>
      </c>
      <c r="B213" s="188">
        <v>43396</v>
      </c>
      <c r="C213" s="188"/>
      <c r="D213" s="189" t="s">
        <v>427</v>
      </c>
      <c r="E213" s="190" t="s">
        <v>591</v>
      </c>
      <c r="F213" s="190">
        <v>156.5</v>
      </c>
      <c r="G213" s="190"/>
      <c r="H213" s="190">
        <v>207.5</v>
      </c>
      <c r="I213" s="192">
        <v>191</v>
      </c>
      <c r="J213" s="162" t="s">
        <v>679</v>
      </c>
      <c r="K213" s="163">
        <f t="shared" si="30"/>
        <v>51</v>
      </c>
      <c r="L213" s="164">
        <f t="shared" si="31"/>
        <v>0.32587859424920129</v>
      </c>
      <c r="M213" s="159" t="s">
        <v>594</v>
      </c>
      <c r="N213" s="165">
        <v>44369</v>
      </c>
      <c r="O213" s="1"/>
      <c r="P213" s="1"/>
      <c r="Q213" s="246"/>
      <c r="R213" s="1"/>
      <c r="S213" s="6" t="s">
        <v>782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7">
        <v>138</v>
      </c>
      <c r="B214" s="188">
        <v>43439</v>
      </c>
      <c r="C214" s="188"/>
      <c r="D214" s="189" t="s">
        <v>346</v>
      </c>
      <c r="E214" s="190" t="s">
        <v>591</v>
      </c>
      <c r="F214" s="190">
        <v>259.5</v>
      </c>
      <c r="G214" s="190"/>
      <c r="H214" s="190">
        <v>320</v>
      </c>
      <c r="I214" s="192">
        <v>320</v>
      </c>
      <c r="J214" s="162" t="s">
        <v>679</v>
      </c>
      <c r="K214" s="163">
        <f t="shared" si="30"/>
        <v>60.5</v>
      </c>
      <c r="L214" s="164">
        <f t="shared" si="31"/>
        <v>0.23314065510597304</v>
      </c>
      <c r="M214" s="159" t="s">
        <v>594</v>
      </c>
      <c r="N214" s="165">
        <v>44323</v>
      </c>
      <c r="O214" s="1"/>
      <c r="P214" s="1"/>
      <c r="Q214" s="246"/>
      <c r="R214" s="1"/>
      <c r="S214" s="6" t="s">
        <v>782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200">
        <v>139</v>
      </c>
      <c r="B215" s="201">
        <v>43439</v>
      </c>
      <c r="C215" s="201"/>
      <c r="D215" s="202" t="s">
        <v>801</v>
      </c>
      <c r="E215" s="203" t="s">
        <v>591</v>
      </c>
      <c r="F215" s="203">
        <v>715</v>
      </c>
      <c r="G215" s="203"/>
      <c r="H215" s="203">
        <v>445</v>
      </c>
      <c r="I215" s="204">
        <v>840</v>
      </c>
      <c r="J215" s="172" t="s">
        <v>802</v>
      </c>
      <c r="K215" s="173">
        <f t="shared" si="30"/>
        <v>-270</v>
      </c>
      <c r="L215" s="174">
        <f t="shared" si="31"/>
        <v>-0.3776223776223776</v>
      </c>
      <c r="M215" s="170" t="s">
        <v>604</v>
      </c>
      <c r="N215" s="167">
        <v>43800</v>
      </c>
      <c r="O215" s="1"/>
      <c r="P215" s="1"/>
      <c r="Q215" s="246"/>
      <c r="R215" s="1"/>
      <c r="S215" s="6" t="s">
        <v>782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7">
        <v>140</v>
      </c>
      <c r="B216" s="188">
        <v>43469</v>
      </c>
      <c r="C216" s="188"/>
      <c r="D216" s="189" t="s">
        <v>180</v>
      </c>
      <c r="E216" s="190" t="s">
        <v>591</v>
      </c>
      <c r="F216" s="190">
        <v>875</v>
      </c>
      <c r="G216" s="190"/>
      <c r="H216" s="190">
        <v>1165</v>
      </c>
      <c r="I216" s="192">
        <v>1185</v>
      </c>
      <c r="J216" s="162" t="s">
        <v>803</v>
      </c>
      <c r="K216" s="163">
        <f t="shared" si="30"/>
        <v>290</v>
      </c>
      <c r="L216" s="164">
        <f t="shared" si="31"/>
        <v>0.33142857142857141</v>
      </c>
      <c r="M216" s="159" t="s">
        <v>594</v>
      </c>
      <c r="N216" s="165">
        <v>43847</v>
      </c>
      <c r="O216" s="1"/>
      <c r="P216" s="1"/>
      <c r="Q216" s="246"/>
      <c r="R216" s="1"/>
      <c r="S216" s="6" t="s">
        <v>782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141</v>
      </c>
      <c r="B217" s="188">
        <v>43559</v>
      </c>
      <c r="C217" s="188"/>
      <c r="D217" s="189" t="s">
        <v>364</v>
      </c>
      <c r="E217" s="190" t="s">
        <v>591</v>
      </c>
      <c r="F217" s="190">
        <f>387-14.63</f>
        <v>372.37</v>
      </c>
      <c r="G217" s="190"/>
      <c r="H217" s="190">
        <v>490</v>
      </c>
      <c r="I217" s="192">
        <v>490</v>
      </c>
      <c r="J217" s="162" t="s">
        <v>679</v>
      </c>
      <c r="K217" s="163">
        <f t="shared" si="30"/>
        <v>117.63</v>
      </c>
      <c r="L217" s="164">
        <f t="shared" si="31"/>
        <v>0.31589548030185027</v>
      </c>
      <c r="M217" s="159" t="s">
        <v>594</v>
      </c>
      <c r="N217" s="165">
        <v>43850</v>
      </c>
      <c r="O217" s="1"/>
      <c r="P217" s="1"/>
      <c r="Q217" s="246"/>
      <c r="R217" s="1"/>
      <c r="S217" s="6" t="s">
        <v>782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200">
        <v>142</v>
      </c>
      <c r="B218" s="201">
        <v>43578</v>
      </c>
      <c r="C218" s="201"/>
      <c r="D218" s="202" t="s">
        <v>804</v>
      </c>
      <c r="E218" s="203" t="s">
        <v>603</v>
      </c>
      <c r="F218" s="203">
        <v>220</v>
      </c>
      <c r="G218" s="203"/>
      <c r="H218" s="203">
        <v>127.5</v>
      </c>
      <c r="I218" s="204">
        <v>284</v>
      </c>
      <c r="J218" s="172" t="s">
        <v>805</v>
      </c>
      <c r="K218" s="173">
        <f t="shared" si="30"/>
        <v>-92.5</v>
      </c>
      <c r="L218" s="174">
        <f t="shared" si="31"/>
        <v>-0.42045454545454547</v>
      </c>
      <c r="M218" s="170" t="s">
        <v>604</v>
      </c>
      <c r="N218" s="167">
        <v>43896</v>
      </c>
      <c r="O218" s="1"/>
      <c r="P218" s="1"/>
      <c r="Q218" s="246"/>
      <c r="R218" s="1"/>
      <c r="S218" s="6" t="s">
        <v>782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7">
        <v>143</v>
      </c>
      <c r="B219" s="188">
        <v>43622</v>
      </c>
      <c r="C219" s="188"/>
      <c r="D219" s="189" t="s">
        <v>489</v>
      </c>
      <c r="E219" s="190" t="s">
        <v>603</v>
      </c>
      <c r="F219" s="190">
        <v>332.8</v>
      </c>
      <c r="G219" s="190"/>
      <c r="H219" s="190">
        <v>405</v>
      </c>
      <c r="I219" s="192">
        <v>419</v>
      </c>
      <c r="J219" s="162" t="s">
        <v>806</v>
      </c>
      <c r="K219" s="163">
        <f t="shared" si="30"/>
        <v>72.199999999999989</v>
      </c>
      <c r="L219" s="164">
        <f t="shared" si="31"/>
        <v>0.21694711538461534</v>
      </c>
      <c r="M219" s="159" t="s">
        <v>594</v>
      </c>
      <c r="N219" s="165">
        <v>43860</v>
      </c>
      <c r="O219" s="1"/>
      <c r="P219" s="1"/>
      <c r="Q219" s="246"/>
      <c r="R219" s="1"/>
      <c r="S219" s="6" t="s">
        <v>786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1">
        <v>144</v>
      </c>
      <c r="B220" s="180">
        <v>43641</v>
      </c>
      <c r="C220" s="180"/>
      <c r="D220" s="181" t="s">
        <v>172</v>
      </c>
      <c r="E220" s="182" t="s">
        <v>591</v>
      </c>
      <c r="F220" s="182">
        <v>386</v>
      </c>
      <c r="G220" s="183"/>
      <c r="H220" s="183">
        <v>395</v>
      </c>
      <c r="I220" s="183">
        <v>452</v>
      </c>
      <c r="J220" s="184" t="s">
        <v>807</v>
      </c>
      <c r="K220" s="185">
        <f t="shared" si="30"/>
        <v>9</v>
      </c>
      <c r="L220" s="186">
        <f t="shared" si="31"/>
        <v>2.3316062176165803E-2</v>
      </c>
      <c r="M220" s="182" t="s">
        <v>612</v>
      </c>
      <c r="N220" s="180">
        <v>43868</v>
      </c>
      <c r="O220" s="1"/>
      <c r="P220" s="1"/>
      <c r="Q220" s="246"/>
      <c r="R220" s="1"/>
      <c r="S220" s="6" t="s">
        <v>786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1">
        <v>145</v>
      </c>
      <c r="B221" s="180">
        <v>43707</v>
      </c>
      <c r="C221" s="180"/>
      <c r="D221" s="181" t="s">
        <v>146</v>
      </c>
      <c r="E221" s="182" t="s">
        <v>591</v>
      </c>
      <c r="F221" s="182">
        <v>137.5</v>
      </c>
      <c r="G221" s="183"/>
      <c r="H221" s="183">
        <v>138.5</v>
      </c>
      <c r="I221" s="183">
        <v>190</v>
      </c>
      <c r="J221" s="184" t="s">
        <v>808</v>
      </c>
      <c r="K221" s="185">
        <f t="shared" si="30"/>
        <v>1</v>
      </c>
      <c r="L221" s="186">
        <f t="shared" si="31"/>
        <v>7.2727272727272727E-3</v>
      </c>
      <c r="M221" s="182" t="s">
        <v>612</v>
      </c>
      <c r="N221" s="180">
        <v>44432</v>
      </c>
      <c r="O221" s="1"/>
      <c r="P221" s="1"/>
      <c r="Q221" s="246"/>
      <c r="R221" s="1"/>
      <c r="S221" s="6" t="s">
        <v>782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7">
        <v>146</v>
      </c>
      <c r="B222" s="188">
        <v>43731</v>
      </c>
      <c r="C222" s="188"/>
      <c r="D222" s="189" t="s">
        <v>437</v>
      </c>
      <c r="E222" s="190" t="s">
        <v>591</v>
      </c>
      <c r="F222" s="190">
        <v>235</v>
      </c>
      <c r="G222" s="190"/>
      <c r="H222" s="190">
        <v>295</v>
      </c>
      <c r="I222" s="192">
        <v>296</v>
      </c>
      <c r="J222" s="162" t="s">
        <v>809</v>
      </c>
      <c r="K222" s="163">
        <f t="shared" si="30"/>
        <v>60</v>
      </c>
      <c r="L222" s="164">
        <f t="shared" si="31"/>
        <v>0.25531914893617019</v>
      </c>
      <c r="M222" s="159" t="s">
        <v>594</v>
      </c>
      <c r="N222" s="165">
        <v>43844</v>
      </c>
      <c r="O222" s="1"/>
      <c r="P222" s="1"/>
      <c r="Q222" s="246"/>
      <c r="R222" s="1"/>
      <c r="S222" s="6" t="s">
        <v>786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7">
        <v>147</v>
      </c>
      <c r="B223" s="188">
        <v>43752</v>
      </c>
      <c r="C223" s="188"/>
      <c r="D223" s="189" t="s">
        <v>810</v>
      </c>
      <c r="E223" s="190" t="s">
        <v>591</v>
      </c>
      <c r="F223" s="190">
        <v>277.5</v>
      </c>
      <c r="G223" s="190"/>
      <c r="H223" s="190">
        <v>333</v>
      </c>
      <c r="I223" s="192">
        <v>333</v>
      </c>
      <c r="J223" s="162" t="s">
        <v>811</v>
      </c>
      <c r="K223" s="163">
        <f t="shared" si="30"/>
        <v>55.5</v>
      </c>
      <c r="L223" s="164">
        <f t="shared" si="31"/>
        <v>0.2</v>
      </c>
      <c r="M223" s="159" t="s">
        <v>594</v>
      </c>
      <c r="N223" s="165">
        <v>43846</v>
      </c>
      <c r="O223" s="1"/>
      <c r="P223" s="1"/>
      <c r="Q223" s="246"/>
      <c r="R223" s="1"/>
      <c r="S223" s="6" t="s">
        <v>782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7">
        <v>148</v>
      </c>
      <c r="B224" s="188">
        <v>43752</v>
      </c>
      <c r="C224" s="188"/>
      <c r="D224" s="189" t="s">
        <v>812</v>
      </c>
      <c r="E224" s="190" t="s">
        <v>591</v>
      </c>
      <c r="F224" s="190">
        <v>930</v>
      </c>
      <c r="G224" s="190"/>
      <c r="H224" s="190">
        <v>1165</v>
      </c>
      <c r="I224" s="192">
        <v>1200</v>
      </c>
      <c r="J224" s="162" t="s">
        <v>813</v>
      </c>
      <c r="K224" s="163">
        <f t="shared" si="30"/>
        <v>235</v>
      </c>
      <c r="L224" s="164">
        <f t="shared" si="31"/>
        <v>0.25268817204301075</v>
      </c>
      <c r="M224" s="159" t="s">
        <v>594</v>
      </c>
      <c r="N224" s="165">
        <v>43847</v>
      </c>
      <c r="O224" s="1"/>
      <c r="P224" s="1"/>
      <c r="Q224" s="246"/>
      <c r="R224" s="1"/>
      <c r="S224" s="6" t="s">
        <v>786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7">
        <v>149</v>
      </c>
      <c r="B225" s="188">
        <v>43753</v>
      </c>
      <c r="C225" s="188"/>
      <c r="D225" s="189" t="s">
        <v>814</v>
      </c>
      <c r="E225" s="190" t="s">
        <v>591</v>
      </c>
      <c r="F225" s="160">
        <v>111</v>
      </c>
      <c r="G225" s="190"/>
      <c r="H225" s="190">
        <v>141</v>
      </c>
      <c r="I225" s="192">
        <v>141</v>
      </c>
      <c r="J225" s="162" t="s">
        <v>815</v>
      </c>
      <c r="K225" s="163">
        <f t="shared" si="30"/>
        <v>30</v>
      </c>
      <c r="L225" s="164">
        <f t="shared" si="31"/>
        <v>0.27027027027027029</v>
      </c>
      <c r="M225" s="159" t="s">
        <v>594</v>
      </c>
      <c r="N225" s="165">
        <v>44328</v>
      </c>
      <c r="O225" s="1"/>
      <c r="P225" s="1"/>
      <c r="Q225" s="246"/>
      <c r="R225" s="1"/>
      <c r="S225" s="6" t="s">
        <v>786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150</v>
      </c>
      <c r="B226" s="188">
        <v>43753</v>
      </c>
      <c r="C226" s="188"/>
      <c r="D226" s="189" t="s">
        <v>816</v>
      </c>
      <c r="E226" s="190" t="s">
        <v>591</v>
      </c>
      <c r="F226" s="160">
        <v>296</v>
      </c>
      <c r="G226" s="190"/>
      <c r="H226" s="190">
        <v>370</v>
      </c>
      <c r="I226" s="192">
        <v>370</v>
      </c>
      <c r="J226" s="162" t="s">
        <v>679</v>
      </c>
      <c r="K226" s="163">
        <f t="shared" si="30"/>
        <v>74</v>
      </c>
      <c r="L226" s="164">
        <f t="shared" si="31"/>
        <v>0.25</v>
      </c>
      <c r="M226" s="159" t="s">
        <v>594</v>
      </c>
      <c r="N226" s="165">
        <v>43853</v>
      </c>
      <c r="O226" s="1"/>
      <c r="P226" s="1"/>
      <c r="Q226" s="246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7">
        <v>151</v>
      </c>
      <c r="B227" s="188">
        <v>43754</v>
      </c>
      <c r="C227" s="188"/>
      <c r="D227" s="189" t="s">
        <v>817</v>
      </c>
      <c r="E227" s="190" t="s">
        <v>591</v>
      </c>
      <c r="F227" s="160">
        <v>300</v>
      </c>
      <c r="G227" s="190"/>
      <c r="H227" s="190">
        <v>382.5</v>
      </c>
      <c r="I227" s="192">
        <v>344</v>
      </c>
      <c r="J227" s="162" t="s">
        <v>818</v>
      </c>
      <c r="K227" s="163">
        <f t="shared" si="30"/>
        <v>82.5</v>
      </c>
      <c r="L227" s="164">
        <f t="shared" si="31"/>
        <v>0.27500000000000002</v>
      </c>
      <c r="M227" s="159" t="s">
        <v>594</v>
      </c>
      <c r="N227" s="165">
        <v>44238</v>
      </c>
      <c r="O227" s="1"/>
      <c r="P227" s="1"/>
      <c r="Q227" s="246"/>
      <c r="R227" s="1"/>
      <c r="S227" s="6" t="s">
        <v>786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7">
        <v>152</v>
      </c>
      <c r="B228" s="188">
        <v>43832</v>
      </c>
      <c r="C228" s="188"/>
      <c r="D228" s="189" t="s">
        <v>819</v>
      </c>
      <c r="E228" s="190" t="s">
        <v>591</v>
      </c>
      <c r="F228" s="160">
        <v>495</v>
      </c>
      <c r="G228" s="190"/>
      <c r="H228" s="190">
        <v>595</v>
      </c>
      <c r="I228" s="192">
        <v>590</v>
      </c>
      <c r="J228" s="162" t="s">
        <v>615</v>
      </c>
      <c r="K228" s="163">
        <f t="shared" si="30"/>
        <v>100</v>
      </c>
      <c r="L228" s="164">
        <f t="shared" si="31"/>
        <v>0.20202020202020202</v>
      </c>
      <c r="M228" s="159" t="s">
        <v>594</v>
      </c>
      <c r="N228" s="165">
        <v>44589</v>
      </c>
      <c r="O228" s="1"/>
      <c r="P228" s="1"/>
      <c r="Q228" s="246"/>
      <c r="R228" s="1"/>
      <c r="S228" s="6" t="s">
        <v>786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7">
        <v>153</v>
      </c>
      <c r="B229" s="188">
        <v>43966</v>
      </c>
      <c r="C229" s="188"/>
      <c r="D229" s="189" t="s">
        <v>76</v>
      </c>
      <c r="E229" s="190" t="s">
        <v>591</v>
      </c>
      <c r="F229" s="160">
        <v>67.5</v>
      </c>
      <c r="G229" s="190"/>
      <c r="H229" s="190">
        <v>86</v>
      </c>
      <c r="I229" s="192">
        <v>86</v>
      </c>
      <c r="J229" s="162" t="s">
        <v>820</v>
      </c>
      <c r="K229" s="163">
        <f t="shared" si="30"/>
        <v>18.5</v>
      </c>
      <c r="L229" s="164">
        <f t="shared" si="31"/>
        <v>0.27407407407407408</v>
      </c>
      <c r="M229" s="159" t="s">
        <v>594</v>
      </c>
      <c r="N229" s="165">
        <v>44008</v>
      </c>
      <c r="O229" s="1"/>
      <c r="P229" s="1"/>
      <c r="Q229" s="246"/>
      <c r="R229" s="1"/>
      <c r="S229" s="6" t="s">
        <v>786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7">
        <v>154</v>
      </c>
      <c r="B230" s="188">
        <v>44035</v>
      </c>
      <c r="C230" s="188"/>
      <c r="D230" s="189" t="s">
        <v>488</v>
      </c>
      <c r="E230" s="190" t="s">
        <v>591</v>
      </c>
      <c r="F230" s="160">
        <v>231</v>
      </c>
      <c r="G230" s="190"/>
      <c r="H230" s="190">
        <v>281</v>
      </c>
      <c r="I230" s="192">
        <v>281</v>
      </c>
      <c r="J230" s="162" t="s">
        <v>679</v>
      </c>
      <c r="K230" s="163">
        <f t="shared" si="30"/>
        <v>50</v>
      </c>
      <c r="L230" s="164">
        <f t="shared" si="31"/>
        <v>0.21645021645021645</v>
      </c>
      <c r="M230" s="159" t="s">
        <v>594</v>
      </c>
      <c r="N230" s="165">
        <v>44358</v>
      </c>
      <c r="O230" s="1"/>
      <c r="P230" s="1"/>
      <c r="Q230" s="246"/>
      <c r="R230" s="1"/>
      <c r="S230" s="6" t="s">
        <v>786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7">
        <v>155</v>
      </c>
      <c r="B231" s="188">
        <v>44092</v>
      </c>
      <c r="C231" s="188"/>
      <c r="D231" s="189" t="s">
        <v>144</v>
      </c>
      <c r="E231" s="190" t="s">
        <v>591</v>
      </c>
      <c r="F231" s="190">
        <v>206</v>
      </c>
      <c r="G231" s="190"/>
      <c r="H231" s="190">
        <v>248</v>
      </c>
      <c r="I231" s="192">
        <v>248</v>
      </c>
      <c r="J231" s="162" t="s">
        <v>679</v>
      </c>
      <c r="K231" s="163">
        <f t="shared" si="30"/>
        <v>42</v>
      </c>
      <c r="L231" s="164">
        <f t="shared" si="31"/>
        <v>0.20388349514563106</v>
      </c>
      <c r="M231" s="159" t="s">
        <v>594</v>
      </c>
      <c r="N231" s="165">
        <v>44214</v>
      </c>
      <c r="O231" s="1"/>
      <c r="P231" s="1"/>
      <c r="Q231" s="246"/>
      <c r="R231" s="1"/>
      <c r="S231" s="6" t="s">
        <v>786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7">
        <v>156</v>
      </c>
      <c r="B232" s="188">
        <v>44140</v>
      </c>
      <c r="C232" s="188"/>
      <c r="D232" s="189" t="s">
        <v>144</v>
      </c>
      <c r="E232" s="190" t="s">
        <v>591</v>
      </c>
      <c r="F232" s="190">
        <v>182.5</v>
      </c>
      <c r="G232" s="190"/>
      <c r="H232" s="190">
        <v>248</v>
      </c>
      <c r="I232" s="192">
        <v>248</v>
      </c>
      <c r="J232" s="162" t="s">
        <v>679</v>
      </c>
      <c r="K232" s="163">
        <f t="shared" si="30"/>
        <v>65.5</v>
      </c>
      <c r="L232" s="164">
        <f t="shared" si="31"/>
        <v>0.35890410958904112</v>
      </c>
      <c r="M232" s="159" t="s">
        <v>594</v>
      </c>
      <c r="N232" s="165">
        <v>44214</v>
      </c>
      <c r="O232" s="1"/>
      <c r="P232" s="1"/>
      <c r="Q232" s="246"/>
      <c r="R232" s="1"/>
      <c r="S232" s="6" t="s">
        <v>786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7">
        <v>157</v>
      </c>
      <c r="B233" s="188">
        <v>44140</v>
      </c>
      <c r="C233" s="188"/>
      <c r="D233" s="189" t="s">
        <v>346</v>
      </c>
      <c r="E233" s="190" t="s">
        <v>591</v>
      </c>
      <c r="F233" s="190">
        <v>247.5</v>
      </c>
      <c r="G233" s="190"/>
      <c r="H233" s="190">
        <v>320</v>
      </c>
      <c r="I233" s="192">
        <v>320</v>
      </c>
      <c r="J233" s="162" t="s">
        <v>679</v>
      </c>
      <c r="K233" s="163">
        <f t="shared" si="30"/>
        <v>72.5</v>
      </c>
      <c r="L233" s="164">
        <f t="shared" si="31"/>
        <v>0.29292929292929293</v>
      </c>
      <c r="M233" s="159" t="s">
        <v>594</v>
      </c>
      <c r="N233" s="165">
        <v>44323</v>
      </c>
      <c r="O233" s="1"/>
      <c r="P233" s="1"/>
      <c r="Q233" s="246"/>
      <c r="R233" s="1"/>
      <c r="S233" s="6" t="s">
        <v>786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7">
        <v>158</v>
      </c>
      <c r="B234" s="188">
        <v>44140</v>
      </c>
      <c r="C234" s="188"/>
      <c r="D234" s="189" t="s">
        <v>203</v>
      </c>
      <c r="E234" s="190" t="s">
        <v>591</v>
      </c>
      <c r="F234" s="160">
        <v>925</v>
      </c>
      <c r="G234" s="190"/>
      <c r="H234" s="190">
        <v>1095</v>
      </c>
      <c r="I234" s="192">
        <v>1093</v>
      </c>
      <c r="J234" s="162" t="s">
        <v>821</v>
      </c>
      <c r="K234" s="163">
        <f t="shared" si="30"/>
        <v>170</v>
      </c>
      <c r="L234" s="164">
        <f t="shared" si="31"/>
        <v>0.18378378378378379</v>
      </c>
      <c r="M234" s="159" t="s">
        <v>594</v>
      </c>
      <c r="N234" s="165">
        <v>44201</v>
      </c>
      <c r="O234" s="1"/>
      <c r="P234" s="1"/>
      <c r="Q234" s="246"/>
      <c r="R234" s="1"/>
      <c r="S234" s="6" t="s">
        <v>786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7">
        <v>159</v>
      </c>
      <c r="B235" s="188">
        <v>44140</v>
      </c>
      <c r="C235" s="188"/>
      <c r="D235" s="189" t="s">
        <v>364</v>
      </c>
      <c r="E235" s="190" t="s">
        <v>591</v>
      </c>
      <c r="F235" s="160">
        <v>332.5</v>
      </c>
      <c r="G235" s="190"/>
      <c r="H235" s="190">
        <v>393</v>
      </c>
      <c r="I235" s="192">
        <v>406</v>
      </c>
      <c r="J235" s="162" t="s">
        <v>822</v>
      </c>
      <c r="K235" s="163">
        <f t="shared" si="30"/>
        <v>60.5</v>
      </c>
      <c r="L235" s="164">
        <f t="shared" si="31"/>
        <v>0.18195488721804512</v>
      </c>
      <c r="M235" s="159" t="s">
        <v>594</v>
      </c>
      <c r="N235" s="165">
        <v>44256</v>
      </c>
      <c r="O235" s="1"/>
      <c r="P235" s="1"/>
      <c r="Q235" s="246"/>
      <c r="R235" s="1"/>
      <c r="S235" s="6" t="s">
        <v>786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7">
        <v>160</v>
      </c>
      <c r="B236" s="188">
        <v>44141</v>
      </c>
      <c r="C236" s="188"/>
      <c r="D236" s="189" t="s">
        <v>488</v>
      </c>
      <c r="E236" s="190" t="s">
        <v>591</v>
      </c>
      <c r="F236" s="160">
        <v>231</v>
      </c>
      <c r="G236" s="190"/>
      <c r="H236" s="190">
        <v>281</v>
      </c>
      <c r="I236" s="192">
        <v>281</v>
      </c>
      <c r="J236" s="162" t="s">
        <v>679</v>
      </c>
      <c r="K236" s="163">
        <f t="shared" si="30"/>
        <v>50</v>
      </c>
      <c r="L236" s="164">
        <f t="shared" si="31"/>
        <v>0.21645021645021645</v>
      </c>
      <c r="M236" s="159" t="s">
        <v>594</v>
      </c>
      <c r="N236" s="165">
        <v>44358</v>
      </c>
      <c r="O236" s="1"/>
      <c r="P236" s="1"/>
      <c r="Q236" s="246"/>
      <c r="R236" s="1"/>
      <c r="S236" s="6" t="s">
        <v>786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7">
        <v>161</v>
      </c>
      <c r="B237" s="188">
        <v>44187</v>
      </c>
      <c r="C237" s="188"/>
      <c r="D237" s="189" t="s">
        <v>823</v>
      </c>
      <c r="E237" s="190" t="s">
        <v>591</v>
      </c>
      <c r="F237" s="160">
        <v>190</v>
      </c>
      <c r="G237" s="190"/>
      <c r="H237" s="190">
        <v>239</v>
      </c>
      <c r="I237" s="192">
        <v>239</v>
      </c>
      <c r="J237" s="162" t="s">
        <v>824</v>
      </c>
      <c r="K237" s="163">
        <f t="shared" si="30"/>
        <v>49</v>
      </c>
      <c r="L237" s="164">
        <f t="shared" si="31"/>
        <v>0.25789473684210529</v>
      </c>
      <c r="M237" s="159" t="s">
        <v>594</v>
      </c>
      <c r="N237" s="165">
        <v>44844</v>
      </c>
      <c r="O237" s="1"/>
      <c r="P237" s="1"/>
      <c r="Q237" s="246"/>
      <c r="R237" s="1"/>
      <c r="S237" s="6" t="s">
        <v>786</v>
      </c>
    </row>
    <row r="238" spans="1:27" ht="12.75" customHeight="1">
      <c r="A238" s="187">
        <v>162</v>
      </c>
      <c r="B238" s="188">
        <v>44258</v>
      </c>
      <c r="C238" s="188"/>
      <c r="D238" s="189" t="s">
        <v>819</v>
      </c>
      <c r="E238" s="190" t="s">
        <v>591</v>
      </c>
      <c r="F238" s="160">
        <v>495</v>
      </c>
      <c r="G238" s="190"/>
      <c r="H238" s="190">
        <v>595</v>
      </c>
      <c r="I238" s="192">
        <v>590</v>
      </c>
      <c r="J238" s="162" t="s">
        <v>615</v>
      </c>
      <c r="K238" s="163">
        <f t="shared" si="30"/>
        <v>100</v>
      </c>
      <c r="L238" s="164">
        <f t="shared" si="31"/>
        <v>0.20202020202020202</v>
      </c>
      <c r="M238" s="159" t="s">
        <v>594</v>
      </c>
      <c r="N238" s="165">
        <v>44589</v>
      </c>
      <c r="O238" s="1"/>
      <c r="P238" s="1"/>
      <c r="Q238" s="246"/>
      <c r="S238" s="6" t="s">
        <v>786</v>
      </c>
    </row>
    <row r="239" spans="1:27" ht="12.75" customHeight="1">
      <c r="A239" s="187">
        <v>163</v>
      </c>
      <c r="B239" s="188">
        <v>44274</v>
      </c>
      <c r="C239" s="188"/>
      <c r="D239" s="189" t="s">
        <v>364</v>
      </c>
      <c r="E239" s="190" t="s">
        <v>591</v>
      </c>
      <c r="F239" s="160">
        <v>355</v>
      </c>
      <c r="G239" s="190"/>
      <c r="H239" s="190">
        <v>422.5</v>
      </c>
      <c r="I239" s="192">
        <v>420</v>
      </c>
      <c r="J239" s="162" t="s">
        <v>825</v>
      </c>
      <c r="K239" s="163">
        <f t="shared" si="30"/>
        <v>67.5</v>
      </c>
      <c r="L239" s="164">
        <f t="shared" si="31"/>
        <v>0.19014084507042253</v>
      </c>
      <c r="M239" s="159" t="s">
        <v>594</v>
      </c>
      <c r="N239" s="165">
        <v>44361</v>
      </c>
      <c r="O239" s="1"/>
      <c r="S239" s="205" t="s">
        <v>786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7">
        <v>164</v>
      </c>
      <c r="B240" s="188">
        <v>44295</v>
      </c>
      <c r="C240" s="188"/>
      <c r="D240" s="189" t="s">
        <v>326</v>
      </c>
      <c r="E240" s="190" t="s">
        <v>591</v>
      </c>
      <c r="F240" s="160">
        <v>555</v>
      </c>
      <c r="G240" s="190"/>
      <c r="H240" s="190">
        <v>663</v>
      </c>
      <c r="I240" s="192">
        <v>663</v>
      </c>
      <c r="J240" s="162" t="s">
        <v>826</v>
      </c>
      <c r="K240" s="163">
        <f t="shared" si="30"/>
        <v>108</v>
      </c>
      <c r="L240" s="164">
        <f t="shared" si="31"/>
        <v>0.19459459459459461</v>
      </c>
      <c r="M240" s="159" t="s">
        <v>594</v>
      </c>
      <c r="N240" s="165">
        <v>44321</v>
      </c>
      <c r="O240" s="1"/>
      <c r="P240" s="1"/>
      <c r="Q240" s="246"/>
      <c r="R240" s="1"/>
      <c r="S240" s="205" t="s">
        <v>786</v>
      </c>
    </row>
    <row r="241" spans="1:19" ht="12.75" customHeight="1">
      <c r="A241" s="187">
        <v>165</v>
      </c>
      <c r="B241" s="188">
        <v>44308</v>
      </c>
      <c r="C241" s="188"/>
      <c r="D241" s="189" t="s">
        <v>790</v>
      </c>
      <c r="E241" s="190" t="s">
        <v>591</v>
      </c>
      <c r="F241" s="160">
        <v>126.5</v>
      </c>
      <c r="G241" s="190"/>
      <c r="H241" s="190">
        <v>155</v>
      </c>
      <c r="I241" s="192">
        <v>155</v>
      </c>
      <c r="J241" s="162" t="s">
        <v>679</v>
      </c>
      <c r="K241" s="163">
        <f t="shared" si="30"/>
        <v>28.5</v>
      </c>
      <c r="L241" s="164">
        <f t="shared" si="31"/>
        <v>0.22529644268774704</v>
      </c>
      <c r="M241" s="159" t="s">
        <v>594</v>
      </c>
      <c r="N241" s="165">
        <v>44362</v>
      </c>
      <c r="O241" s="1"/>
      <c r="S241" s="205" t="s">
        <v>786</v>
      </c>
    </row>
    <row r="242" spans="1:19" ht="12.75" customHeight="1">
      <c r="A242" s="166">
        <v>166</v>
      </c>
      <c r="B242" s="197">
        <v>44368</v>
      </c>
      <c r="C242" s="197"/>
      <c r="D242" s="168" t="s">
        <v>827</v>
      </c>
      <c r="E242" s="170" t="s">
        <v>591</v>
      </c>
      <c r="F242" s="198">
        <v>287.5</v>
      </c>
      <c r="G242" s="170"/>
      <c r="H242" s="170">
        <v>245</v>
      </c>
      <c r="I242" s="171">
        <v>344</v>
      </c>
      <c r="J242" s="172" t="s">
        <v>828</v>
      </c>
      <c r="K242" s="173">
        <f t="shared" si="30"/>
        <v>-42.5</v>
      </c>
      <c r="L242" s="174">
        <f t="shared" si="31"/>
        <v>-0.14782608695652175</v>
      </c>
      <c r="M242" s="170" t="s">
        <v>604</v>
      </c>
      <c r="N242" s="167">
        <v>44508</v>
      </c>
      <c r="O242" s="1"/>
      <c r="S242" s="205" t="s">
        <v>786</v>
      </c>
    </row>
    <row r="243" spans="1:19" ht="12.75" customHeight="1">
      <c r="A243" s="187">
        <v>167</v>
      </c>
      <c r="B243" s="188">
        <v>44368</v>
      </c>
      <c r="C243" s="188"/>
      <c r="D243" s="189" t="s">
        <v>488</v>
      </c>
      <c r="E243" s="190" t="s">
        <v>591</v>
      </c>
      <c r="F243" s="160">
        <v>241</v>
      </c>
      <c r="G243" s="190"/>
      <c r="H243" s="190">
        <v>298</v>
      </c>
      <c r="I243" s="192">
        <v>320</v>
      </c>
      <c r="J243" s="162" t="s">
        <v>679</v>
      </c>
      <c r="K243" s="163">
        <f t="shared" si="30"/>
        <v>57</v>
      </c>
      <c r="L243" s="164">
        <f t="shared" si="31"/>
        <v>0.23651452282157676</v>
      </c>
      <c r="M243" s="159" t="s">
        <v>594</v>
      </c>
      <c r="N243" s="165">
        <v>44802</v>
      </c>
      <c r="O243" s="37"/>
      <c r="S243" s="205" t="s">
        <v>786</v>
      </c>
    </row>
    <row r="244" spans="1:19" ht="12.75" customHeight="1">
      <c r="A244" s="187">
        <v>168</v>
      </c>
      <c r="B244" s="188">
        <v>44406</v>
      </c>
      <c r="C244" s="188"/>
      <c r="D244" s="189" t="s">
        <v>790</v>
      </c>
      <c r="E244" s="190" t="s">
        <v>591</v>
      </c>
      <c r="F244" s="160">
        <v>162.5</v>
      </c>
      <c r="G244" s="190"/>
      <c r="H244" s="190">
        <v>200</v>
      </c>
      <c r="I244" s="192">
        <v>200</v>
      </c>
      <c r="J244" s="162" t="s">
        <v>679</v>
      </c>
      <c r="K244" s="163">
        <f t="shared" si="30"/>
        <v>37.5</v>
      </c>
      <c r="L244" s="164">
        <f t="shared" si="31"/>
        <v>0.23076923076923078</v>
      </c>
      <c r="M244" s="159" t="s">
        <v>594</v>
      </c>
      <c r="N244" s="165">
        <v>44802</v>
      </c>
      <c r="O244" s="1"/>
      <c r="S244" s="205" t="s">
        <v>786</v>
      </c>
    </row>
    <row r="245" spans="1:19" ht="12.75" customHeight="1">
      <c r="A245" s="187">
        <v>169</v>
      </c>
      <c r="B245" s="188">
        <v>44462</v>
      </c>
      <c r="C245" s="188"/>
      <c r="D245" s="189" t="s">
        <v>445</v>
      </c>
      <c r="E245" s="190" t="s">
        <v>591</v>
      </c>
      <c r="F245" s="160">
        <v>1235</v>
      </c>
      <c r="G245" s="190"/>
      <c r="H245" s="190">
        <v>1505</v>
      </c>
      <c r="I245" s="192">
        <v>1500</v>
      </c>
      <c r="J245" s="162" t="s">
        <v>679</v>
      </c>
      <c r="K245" s="163">
        <f t="shared" si="30"/>
        <v>270</v>
      </c>
      <c r="L245" s="164">
        <f t="shared" si="31"/>
        <v>0.21862348178137653</v>
      </c>
      <c r="M245" s="159" t="s">
        <v>594</v>
      </c>
      <c r="N245" s="165">
        <v>44564</v>
      </c>
      <c r="O245" s="1"/>
      <c r="S245" s="205" t="s">
        <v>786</v>
      </c>
    </row>
    <row r="246" spans="1:19" ht="12.75" customHeight="1">
      <c r="A246" s="206">
        <v>170</v>
      </c>
      <c r="B246" s="207">
        <v>44480</v>
      </c>
      <c r="C246" s="207"/>
      <c r="D246" s="208" t="s">
        <v>829</v>
      </c>
      <c r="E246" s="209" t="s">
        <v>591</v>
      </c>
      <c r="F246" s="55">
        <v>58.75</v>
      </c>
      <c r="G246" s="209"/>
      <c r="H246" s="210"/>
      <c r="I246" s="51"/>
      <c r="J246" s="211" t="s">
        <v>592</v>
      </c>
      <c r="K246" s="206"/>
      <c r="L246" s="207"/>
      <c r="M246" s="207"/>
      <c r="N246" s="208"/>
      <c r="O246" s="37"/>
      <c r="S246" s="205" t="s">
        <v>786</v>
      </c>
    </row>
    <row r="247" spans="1:19" ht="12.75" customHeight="1">
      <c r="A247" s="212">
        <v>171</v>
      </c>
      <c r="B247" s="213">
        <v>44481</v>
      </c>
      <c r="C247" s="213"/>
      <c r="D247" s="214" t="s">
        <v>278</v>
      </c>
      <c r="E247" s="51" t="s">
        <v>591</v>
      </c>
      <c r="F247" s="215" t="s">
        <v>830</v>
      </c>
      <c r="G247" s="51"/>
      <c r="H247" s="51"/>
      <c r="I247" s="51">
        <v>380</v>
      </c>
      <c r="J247" s="216" t="s">
        <v>592</v>
      </c>
      <c r="K247" s="212"/>
      <c r="L247" s="213"/>
      <c r="M247" s="213"/>
      <c r="N247" s="214"/>
      <c r="O247" s="37"/>
      <c r="S247" s="205" t="s">
        <v>786</v>
      </c>
    </row>
    <row r="248" spans="1:19" ht="12.75" customHeight="1">
      <c r="A248" s="187">
        <v>172</v>
      </c>
      <c r="B248" s="188">
        <v>44481</v>
      </c>
      <c r="C248" s="188"/>
      <c r="D248" s="189" t="s">
        <v>831</v>
      </c>
      <c r="E248" s="190" t="s">
        <v>591</v>
      </c>
      <c r="F248" s="160">
        <v>45.5</v>
      </c>
      <c r="G248" s="190"/>
      <c r="H248" s="190">
        <v>56.5</v>
      </c>
      <c r="I248" s="192">
        <v>56</v>
      </c>
      <c r="J248" s="162" t="s">
        <v>679</v>
      </c>
      <c r="K248" s="163">
        <f t="shared" ref="K248:K249" si="32">H248-F248</f>
        <v>11</v>
      </c>
      <c r="L248" s="164">
        <f t="shared" ref="L248:L249" si="33">K248/F248</f>
        <v>0.24175824175824176</v>
      </c>
      <c r="M248" s="159" t="s">
        <v>594</v>
      </c>
      <c r="N248" s="165">
        <v>44881</v>
      </c>
      <c r="O248" s="37"/>
      <c r="S248" s="205"/>
    </row>
    <row r="249" spans="1:19" ht="12.75" customHeight="1">
      <c r="A249" s="187">
        <v>173</v>
      </c>
      <c r="B249" s="188">
        <v>44551</v>
      </c>
      <c r="C249" s="188"/>
      <c r="D249" s="189" t="s">
        <v>131</v>
      </c>
      <c r="E249" s="190" t="s">
        <v>591</v>
      </c>
      <c r="F249" s="160">
        <v>2300</v>
      </c>
      <c r="G249" s="190"/>
      <c r="H249" s="190">
        <f>(2820+2200)/2</f>
        <v>2510</v>
      </c>
      <c r="I249" s="192">
        <v>3000</v>
      </c>
      <c r="J249" s="162" t="s">
        <v>832</v>
      </c>
      <c r="K249" s="163">
        <f t="shared" si="32"/>
        <v>210</v>
      </c>
      <c r="L249" s="164">
        <f t="shared" si="33"/>
        <v>9.1304347826086957E-2</v>
      </c>
      <c r="M249" s="159" t="s">
        <v>594</v>
      </c>
      <c r="N249" s="165">
        <v>44649</v>
      </c>
      <c r="O249" s="1"/>
      <c r="S249" s="205"/>
    </row>
    <row r="250" spans="1:19" ht="12.75" customHeight="1">
      <c r="A250" s="187">
        <v>174</v>
      </c>
      <c r="B250" s="188">
        <v>44606</v>
      </c>
      <c r="C250" s="188"/>
      <c r="D250" s="189" t="s">
        <v>435</v>
      </c>
      <c r="E250" s="190" t="s">
        <v>591</v>
      </c>
      <c r="F250" s="160">
        <v>635</v>
      </c>
      <c r="G250" s="190"/>
      <c r="H250" s="190">
        <v>700</v>
      </c>
      <c r="I250" s="192">
        <v>764</v>
      </c>
      <c r="J250" s="162" t="s">
        <v>866</v>
      </c>
      <c r="K250" s="163">
        <f t="shared" ref="K250" si="34">H250-F250</f>
        <v>65</v>
      </c>
      <c r="L250" s="164">
        <f t="shared" ref="L250" si="35">K250/F250</f>
        <v>0.10236220472440945</v>
      </c>
      <c r="M250" s="159" t="s">
        <v>594</v>
      </c>
      <c r="N250" s="165">
        <v>45159</v>
      </c>
      <c r="O250" s="37"/>
      <c r="S250" s="205"/>
    </row>
    <row r="251" spans="1:19" ht="12.75" customHeight="1">
      <c r="A251" s="187">
        <v>175</v>
      </c>
      <c r="B251" s="188">
        <v>44613</v>
      </c>
      <c r="C251" s="188"/>
      <c r="D251" s="189" t="s">
        <v>445</v>
      </c>
      <c r="E251" s="190" t="s">
        <v>591</v>
      </c>
      <c r="F251" s="160">
        <v>1255</v>
      </c>
      <c r="G251" s="190"/>
      <c r="H251" s="190">
        <v>1515</v>
      </c>
      <c r="I251" s="192">
        <v>1510</v>
      </c>
      <c r="J251" s="162" t="s">
        <v>679</v>
      </c>
      <c r="K251" s="163">
        <f>H251-F251</f>
        <v>260</v>
      </c>
      <c r="L251" s="164">
        <f>K251/F251</f>
        <v>0.20717131474103587</v>
      </c>
      <c r="M251" s="159" t="s">
        <v>594</v>
      </c>
      <c r="N251" s="165">
        <v>44834</v>
      </c>
      <c r="O251" s="37"/>
      <c r="S251" s="205"/>
    </row>
    <row r="252" spans="1:19" ht="12.75" customHeight="1">
      <c r="A252">
        <v>176</v>
      </c>
      <c r="B252" s="213">
        <v>44670</v>
      </c>
      <c r="C252" s="213"/>
      <c r="D252" s="53" t="s">
        <v>551</v>
      </c>
      <c r="E252" s="217" t="s">
        <v>591</v>
      </c>
      <c r="F252" s="51" t="s">
        <v>833</v>
      </c>
      <c r="G252" s="51"/>
      <c r="H252" s="51"/>
      <c r="I252" s="51">
        <v>553</v>
      </c>
      <c r="J252" s="51" t="s">
        <v>592</v>
      </c>
      <c r="K252" s="51"/>
      <c r="L252" s="51"/>
      <c r="M252" s="51"/>
      <c r="N252" s="51"/>
      <c r="O252" s="37"/>
      <c r="S252" s="205"/>
    </row>
    <row r="253" spans="1:19" ht="12.75" customHeight="1">
      <c r="A253" s="187">
        <v>177</v>
      </c>
      <c r="B253" s="188">
        <v>44746</v>
      </c>
      <c r="C253" s="188"/>
      <c r="D253" s="189" t="s">
        <v>834</v>
      </c>
      <c r="E253" s="190" t="s">
        <v>591</v>
      </c>
      <c r="F253" s="160">
        <v>207.5</v>
      </c>
      <c r="G253" s="190"/>
      <c r="H253" s="190">
        <v>254</v>
      </c>
      <c r="I253" s="192">
        <v>254</v>
      </c>
      <c r="J253" s="162" t="s">
        <v>679</v>
      </c>
      <c r="K253" s="163">
        <f t="shared" ref="K253:K255" si="36">H253-F253</f>
        <v>46.5</v>
      </c>
      <c r="L253" s="164">
        <f t="shared" ref="L253:L255" si="37">K253/F253</f>
        <v>0.22409638554216868</v>
      </c>
      <c r="M253" s="159" t="s">
        <v>594</v>
      </c>
      <c r="N253" s="165">
        <v>44792</v>
      </c>
      <c r="O253" s="1"/>
      <c r="S253" s="205"/>
    </row>
    <row r="254" spans="1:19" ht="12.75" customHeight="1">
      <c r="A254" s="187">
        <v>178</v>
      </c>
      <c r="B254" s="188">
        <v>44775</v>
      </c>
      <c r="C254" s="188"/>
      <c r="D254" s="189" t="s">
        <v>490</v>
      </c>
      <c r="E254" s="190" t="s">
        <v>591</v>
      </c>
      <c r="F254" s="160">
        <v>31.25</v>
      </c>
      <c r="G254" s="190"/>
      <c r="H254" s="190">
        <v>38.75</v>
      </c>
      <c r="I254" s="192">
        <v>38</v>
      </c>
      <c r="J254" s="162" t="s">
        <v>679</v>
      </c>
      <c r="K254" s="163">
        <f t="shared" si="36"/>
        <v>7.5</v>
      </c>
      <c r="L254" s="164">
        <f t="shared" si="37"/>
        <v>0.24</v>
      </c>
      <c r="M254" s="159" t="s">
        <v>594</v>
      </c>
      <c r="N254" s="165">
        <v>44844</v>
      </c>
      <c r="O254" s="37"/>
      <c r="S254" s="55"/>
    </row>
    <row r="255" spans="1:19" ht="12.75" customHeight="1">
      <c r="A255" s="187">
        <v>179</v>
      </c>
      <c r="B255" s="188">
        <v>44841</v>
      </c>
      <c r="C255" s="188"/>
      <c r="D255" s="189" t="s">
        <v>835</v>
      </c>
      <c r="E255" s="190" t="s">
        <v>591</v>
      </c>
      <c r="F255" s="160">
        <v>665</v>
      </c>
      <c r="G255" s="190"/>
      <c r="H255" s="190">
        <v>807.5</v>
      </c>
      <c r="I255" s="192">
        <v>840</v>
      </c>
      <c r="J255" s="162" t="s">
        <v>832</v>
      </c>
      <c r="K255" s="163">
        <f t="shared" si="36"/>
        <v>142.5</v>
      </c>
      <c r="L255" s="164">
        <f t="shared" si="37"/>
        <v>0.21428571428571427</v>
      </c>
      <c r="M255" s="159" t="s">
        <v>594</v>
      </c>
      <c r="N255" s="165">
        <v>45097</v>
      </c>
      <c r="O255" s="37"/>
      <c r="S255" s="55"/>
    </row>
    <row r="256" spans="1:19" ht="12.75" customHeight="1">
      <c r="A256" s="187">
        <v>180</v>
      </c>
      <c r="B256" s="188">
        <v>44844</v>
      </c>
      <c r="C256" s="188"/>
      <c r="D256" s="189" t="s">
        <v>437</v>
      </c>
      <c r="E256" s="190" t="s">
        <v>591</v>
      </c>
      <c r="F256" s="160">
        <v>227.5</v>
      </c>
      <c r="G256" s="190"/>
      <c r="H256" s="190">
        <v>270</v>
      </c>
      <c r="I256" s="192">
        <v>291</v>
      </c>
      <c r="J256" s="162" t="s">
        <v>868</v>
      </c>
      <c r="K256" s="163">
        <f t="shared" ref="K256" si="38">H256-F256</f>
        <v>42.5</v>
      </c>
      <c r="L256" s="164">
        <f t="shared" ref="L256" si="39">K256/F256</f>
        <v>0.18681318681318682</v>
      </c>
      <c r="M256" s="159" t="s">
        <v>594</v>
      </c>
      <c r="N256" s="165">
        <v>45160</v>
      </c>
      <c r="O256" s="37"/>
      <c r="R256" s="37"/>
      <c r="S256" s="55"/>
    </row>
    <row r="257" spans="1:39" ht="12.75" customHeight="1">
      <c r="A257" s="187">
        <v>181</v>
      </c>
      <c r="B257" s="188">
        <v>44845</v>
      </c>
      <c r="C257" s="188"/>
      <c r="D257" s="189" t="s">
        <v>435</v>
      </c>
      <c r="E257" s="190" t="s">
        <v>591</v>
      </c>
      <c r="F257" s="160">
        <v>555</v>
      </c>
      <c r="G257" s="190"/>
      <c r="H257" s="190">
        <v>700</v>
      </c>
      <c r="I257" s="192">
        <v>765</v>
      </c>
      <c r="J257" s="162" t="s">
        <v>867</v>
      </c>
      <c r="K257" s="163">
        <f t="shared" ref="K257" si="40">H257-F257</f>
        <v>145</v>
      </c>
      <c r="L257" s="164">
        <f t="shared" ref="L257" si="41">K257/F257</f>
        <v>0.26126126126126126</v>
      </c>
      <c r="M257" s="159" t="s">
        <v>594</v>
      </c>
      <c r="N257" s="165">
        <v>45159</v>
      </c>
      <c r="O257" s="37"/>
      <c r="R257" s="37"/>
      <c r="S257" s="55"/>
    </row>
    <row r="258" spans="1:39" ht="12.75" customHeight="1">
      <c r="A258" s="187">
        <v>182</v>
      </c>
      <c r="B258" s="188">
        <v>44981</v>
      </c>
      <c r="C258" s="188"/>
      <c r="D258" s="189" t="s">
        <v>452</v>
      </c>
      <c r="E258" s="190" t="s">
        <v>591</v>
      </c>
      <c r="F258" s="160">
        <v>1675</v>
      </c>
      <c r="G258" s="190"/>
      <c r="H258" s="190">
        <v>2080</v>
      </c>
      <c r="I258" s="192">
        <v>2080</v>
      </c>
      <c r="J258" s="162" t="s">
        <v>679</v>
      </c>
      <c r="K258" s="163">
        <f>H258-F258</f>
        <v>405</v>
      </c>
      <c r="L258" s="164">
        <f>K258/F258</f>
        <v>0.2417910447761194</v>
      </c>
      <c r="M258" s="159" t="s">
        <v>594</v>
      </c>
      <c r="N258" s="165">
        <v>45119</v>
      </c>
      <c r="O258" s="37"/>
      <c r="S258" s="55" t="s">
        <v>864</v>
      </c>
    </row>
    <row r="259" spans="1:39" ht="12.75" customHeight="1">
      <c r="A259" s="187">
        <v>183</v>
      </c>
      <c r="B259" s="188">
        <v>44986</v>
      </c>
      <c r="C259" s="188"/>
      <c r="D259" s="189" t="s">
        <v>490</v>
      </c>
      <c r="E259" s="190" t="s">
        <v>591</v>
      </c>
      <c r="F259" s="160">
        <v>57.5</v>
      </c>
      <c r="G259" s="190"/>
      <c r="H259" s="190">
        <v>120</v>
      </c>
      <c r="I259" s="192">
        <v>120</v>
      </c>
      <c r="J259" s="162" t="s">
        <v>679</v>
      </c>
      <c r="K259" s="163">
        <f>H259-F259</f>
        <v>62.5</v>
      </c>
      <c r="L259" s="164">
        <f>K259/F259</f>
        <v>1.0869565217391304</v>
      </c>
      <c r="M259" s="159" t="s">
        <v>594</v>
      </c>
      <c r="N259" s="165">
        <v>45049</v>
      </c>
      <c r="O259" s="37"/>
      <c r="S259" s="55" t="s">
        <v>864</v>
      </c>
    </row>
    <row r="260" spans="1:39" ht="12.75" customHeight="1">
      <c r="A260" s="187">
        <v>184</v>
      </c>
      <c r="B260" s="188">
        <v>45008</v>
      </c>
      <c r="C260" s="188"/>
      <c r="D260" s="189" t="s">
        <v>507</v>
      </c>
      <c r="E260" s="190" t="s">
        <v>591</v>
      </c>
      <c r="F260" s="160">
        <v>2765</v>
      </c>
      <c r="G260" s="190"/>
      <c r="H260" s="190">
        <v>3547.5</v>
      </c>
      <c r="I260" s="192">
        <v>3523</v>
      </c>
      <c r="J260" s="162" t="s">
        <v>679</v>
      </c>
      <c r="K260" s="163">
        <f>H260-F260</f>
        <v>782.5</v>
      </c>
      <c r="L260" s="164">
        <f>K260/F260</f>
        <v>0.28300180831826399</v>
      </c>
      <c r="M260" s="159" t="s">
        <v>594</v>
      </c>
      <c r="N260" s="165">
        <v>45177</v>
      </c>
      <c r="O260" s="37"/>
      <c r="S260" s="55" t="s">
        <v>864</v>
      </c>
    </row>
    <row r="261" spans="1:39" ht="12.75" customHeight="1">
      <c r="A261" s="187">
        <v>185</v>
      </c>
      <c r="B261" s="188">
        <v>45027</v>
      </c>
      <c r="C261" s="188"/>
      <c r="D261" s="189" t="s">
        <v>836</v>
      </c>
      <c r="E261" s="190" t="s">
        <v>591</v>
      </c>
      <c r="F261" s="160">
        <v>460</v>
      </c>
      <c r="G261" s="190"/>
      <c r="H261" s="190">
        <v>825</v>
      </c>
      <c r="I261" s="192">
        <v>810</v>
      </c>
      <c r="J261" s="162" t="s">
        <v>679</v>
      </c>
      <c r="K261" s="163">
        <f>H261-F261</f>
        <v>365</v>
      </c>
      <c r="L261" s="164">
        <f>K261/F261</f>
        <v>0.79347826086956519</v>
      </c>
      <c r="M261" s="159" t="s">
        <v>594</v>
      </c>
      <c r="N261" s="165">
        <v>45155</v>
      </c>
      <c r="O261" s="37"/>
      <c r="S261" s="55" t="s">
        <v>864</v>
      </c>
    </row>
    <row r="262" spans="1:39" ht="12.75" customHeight="1">
      <c r="A262" s="212">
        <v>186</v>
      </c>
      <c r="B262" s="213">
        <v>45050</v>
      </c>
      <c r="C262" s="53"/>
      <c r="D262" s="53" t="s">
        <v>42</v>
      </c>
      <c r="E262" s="217" t="s">
        <v>591</v>
      </c>
      <c r="F262" s="51" t="s">
        <v>837</v>
      </c>
      <c r="G262" s="51"/>
      <c r="H262" s="51"/>
      <c r="I262" s="51">
        <v>5040</v>
      </c>
      <c r="J262" s="51" t="s">
        <v>592</v>
      </c>
      <c r="K262" s="51"/>
      <c r="L262" s="51"/>
      <c r="M262" s="51"/>
      <c r="N262" s="51"/>
      <c r="O262" s="37"/>
      <c r="S262" s="55" t="s">
        <v>864</v>
      </c>
    </row>
    <row r="263" spans="1:39" ht="12.75" customHeight="1">
      <c r="A263" s="187">
        <v>187</v>
      </c>
      <c r="B263" s="188">
        <v>45075</v>
      </c>
      <c r="C263" s="188"/>
      <c r="D263" s="189" t="s">
        <v>838</v>
      </c>
      <c r="E263" s="190" t="s">
        <v>591</v>
      </c>
      <c r="F263" s="160">
        <v>585</v>
      </c>
      <c r="G263" s="190"/>
      <c r="H263" s="190">
        <v>732</v>
      </c>
      <c r="I263" s="192">
        <v>732</v>
      </c>
      <c r="J263" s="162" t="s">
        <v>679</v>
      </c>
      <c r="K263" s="163">
        <f>H263-F263</f>
        <v>147</v>
      </c>
      <c r="L263" s="164">
        <f>K263/F263</f>
        <v>0.25128205128205128</v>
      </c>
      <c r="M263" s="159" t="s">
        <v>594</v>
      </c>
      <c r="N263" s="165">
        <v>45152</v>
      </c>
      <c r="O263" s="37"/>
      <c r="R263" s="37"/>
      <c r="S263" s="55" t="s">
        <v>864</v>
      </c>
      <c r="U263" s="37"/>
      <c r="W263" s="37"/>
      <c r="X263" s="55"/>
      <c r="Z263" s="37"/>
      <c r="AB263" s="37"/>
      <c r="AC263" s="55"/>
      <c r="AE263" s="37"/>
      <c r="AG263" s="37"/>
      <c r="AH263" s="55"/>
      <c r="AJ263" s="37"/>
      <c r="AL263" s="37"/>
      <c r="AM263" s="55"/>
    </row>
    <row r="264" spans="1:39" ht="12.75" customHeight="1">
      <c r="A264" s="212">
        <v>188</v>
      </c>
      <c r="B264" s="213">
        <v>45078</v>
      </c>
      <c r="C264" s="53"/>
      <c r="D264" s="53" t="s">
        <v>539</v>
      </c>
      <c r="E264" s="217" t="s">
        <v>591</v>
      </c>
      <c r="F264" s="51" t="s">
        <v>839</v>
      </c>
      <c r="G264" s="51"/>
      <c r="H264" s="51"/>
      <c r="I264" s="51">
        <v>4300</v>
      </c>
      <c r="J264" s="51" t="s">
        <v>592</v>
      </c>
      <c r="K264" s="51"/>
      <c r="L264" s="51"/>
      <c r="M264" s="51"/>
      <c r="N264" s="51"/>
      <c r="O264" s="37"/>
      <c r="R264" s="37"/>
      <c r="S264" s="55" t="s">
        <v>864</v>
      </c>
      <c r="U264" s="37"/>
      <c r="W264" s="37"/>
      <c r="X264" s="55"/>
      <c r="Z264" s="37"/>
      <c r="AB264" s="37"/>
      <c r="AC264" s="55"/>
      <c r="AE264" s="37"/>
      <c r="AG264" s="37"/>
      <c r="AH264" s="55"/>
      <c r="AJ264" s="37"/>
      <c r="AL264" s="37"/>
      <c r="AM264" s="55"/>
    </row>
    <row r="265" spans="1:39" ht="12.75" customHeight="1">
      <c r="A265" s="212">
        <v>189</v>
      </c>
      <c r="B265" s="213">
        <v>45103</v>
      </c>
      <c r="C265" s="53"/>
      <c r="D265" s="53" t="s">
        <v>861</v>
      </c>
      <c r="E265" s="217" t="s">
        <v>591</v>
      </c>
      <c r="F265" s="51" t="s">
        <v>659</v>
      </c>
      <c r="G265" s="51"/>
      <c r="H265" s="51"/>
      <c r="I265" s="51">
        <v>383</v>
      </c>
      <c r="J265" s="51" t="s">
        <v>592</v>
      </c>
      <c r="K265" s="51"/>
      <c r="L265" s="51"/>
      <c r="M265" s="51"/>
      <c r="N265" s="51"/>
      <c r="O265" s="37"/>
      <c r="R265" s="37"/>
      <c r="S265" s="55" t="s">
        <v>864</v>
      </c>
      <c r="U265" s="37"/>
      <c r="W265" s="37"/>
      <c r="X265" s="55"/>
      <c r="Z265" s="37"/>
      <c r="AB265" s="37"/>
      <c r="AC265" s="55"/>
      <c r="AE265" s="37"/>
      <c r="AG265" s="37"/>
      <c r="AH265" s="55"/>
      <c r="AJ265" s="37"/>
      <c r="AL265" s="37"/>
      <c r="AM265" s="55"/>
    </row>
    <row r="266" spans="1:39" ht="12.75" customHeight="1">
      <c r="A266" s="187">
        <v>190</v>
      </c>
      <c r="B266" s="188">
        <v>45120</v>
      </c>
      <c r="C266" s="188"/>
      <c r="D266" s="189" t="s">
        <v>538</v>
      </c>
      <c r="E266" s="190" t="s">
        <v>591</v>
      </c>
      <c r="F266" s="160">
        <v>2312.5</v>
      </c>
      <c r="G266" s="190"/>
      <c r="H266" s="190">
        <v>2935</v>
      </c>
      <c r="I266" s="192">
        <v>2935</v>
      </c>
      <c r="J266" s="162" t="s">
        <v>679</v>
      </c>
      <c r="K266" s="163">
        <f>H266-F266</f>
        <v>622.5</v>
      </c>
      <c r="L266" s="164">
        <f>K266/F266</f>
        <v>0.26918918918918922</v>
      </c>
      <c r="M266" s="159" t="s">
        <v>594</v>
      </c>
      <c r="N266" s="165">
        <v>45177</v>
      </c>
      <c r="O266" s="37"/>
      <c r="R266" s="37"/>
      <c r="S266" s="55" t="s">
        <v>864</v>
      </c>
      <c r="U266" s="37"/>
      <c r="W266" s="37"/>
      <c r="X266" s="55"/>
      <c r="Z266" s="37"/>
      <c r="AB266" s="37"/>
      <c r="AC266" s="55"/>
      <c r="AE266" s="37"/>
      <c r="AG266" s="37"/>
      <c r="AH266" s="55"/>
      <c r="AJ266" s="37"/>
      <c r="AL266" s="37"/>
      <c r="AM266" s="55"/>
    </row>
    <row r="267" spans="1:39" ht="12.75" customHeight="1">
      <c r="A267" s="187">
        <v>191</v>
      </c>
      <c r="B267" s="188">
        <v>45125</v>
      </c>
      <c r="C267" s="188"/>
      <c r="D267" s="189" t="s">
        <v>203</v>
      </c>
      <c r="E267" s="190" t="s">
        <v>591</v>
      </c>
      <c r="F267" s="160">
        <v>3980</v>
      </c>
      <c r="G267" s="190"/>
      <c r="H267" s="190">
        <v>4895</v>
      </c>
      <c r="I267" s="192">
        <v>4895</v>
      </c>
      <c r="J267" s="162" t="s">
        <v>679</v>
      </c>
      <c r="K267" s="163">
        <f>H267-F267</f>
        <v>915</v>
      </c>
      <c r="L267" s="164">
        <f>K267/F267</f>
        <v>0.22989949748743718</v>
      </c>
      <c r="M267" s="159" t="s">
        <v>594</v>
      </c>
      <c r="N267" s="165">
        <v>45155</v>
      </c>
      <c r="O267" s="37"/>
      <c r="S267" s="55" t="s">
        <v>864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187">
        <v>192</v>
      </c>
      <c r="B268" s="188">
        <v>45145</v>
      </c>
      <c r="C268" s="188"/>
      <c r="D268" s="189" t="s">
        <v>865</v>
      </c>
      <c r="E268" s="190" t="s">
        <v>591</v>
      </c>
      <c r="F268" s="160">
        <v>565</v>
      </c>
      <c r="G268" s="190"/>
      <c r="H268" s="190">
        <v>725</v>
      </c>
      <c r="I268" s="192">
        <v>725</v>
      </c>
      <c r="J268" s="162" t="s">
        <v>679</v>
      </c>
      <c r="K268" s="163">
        <f>H268-F268</f>
        <v>160</v>
      </c>
      <c r="L268" s="164">
        <f>K268/F268</f>
        <v>0.2831858407079646</v>
      </c>
      <c r="M268" s="159" t="s">
        <v>594</v>
      </c>
      <c r="N268" s="165">
        <v>45169</v>
      </c>
      <c r="O268" s="37"/>
      <c r="S268" s="55" t="s">
        <v>864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2">
        <v>193</v>
      </c>
      <c r="B269" s="213">
        <v>45167</v>
      </c>
      <c r="C269" s="53"/>
      <c r="D269" s="53" t="s">
        <v>869</v>
      </c>
      <c r="E269" s="217" t="s">
        <v>591</v>
      </c>
      <c r="F269" s="51" t="s">
        <v>870</v>
      </c>
      <c r="G269" s="51"/>
      <c r="H269" s="51"/>
      <c r="I269" s="51">
        <v>950</v>
      </c>
      <c r="J269" s="51" t="s">
        <v>592</v>
      </c>
      <c r="K269" s="51"/>
      <c r="L269" s="51"/>
      <c r="M269" s="51"/>
      <c r="N269" s="51"/>
      <c r="O269" s="37"/>
      <c r="S269" s="55" t="s">
        <v>864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12">
        <v>194</v>
      </c>
      <c r="B270" s="213">
        <v>45184</v>
      </c>
      <c r="C270" s="53"/>
      <c r="D270" s="53" t="s">
        <v>541</v>
      </c>
      <c r="E270" s="217" t="s">
        <v>591</v>
      </c>
      <c r="F270" s="51" t="s">
        <v>879</v>
      </c>
      <c r="G270" s="51"/>
      <c r="H270" s="51"/>
      <c r="I270" s="51">
        <v>480</v>
      </c>
      <c r="J270" s="51" t="s">
        <v>592</v>
      </c>
      <c r="K270" s="51"/>
      <c r="L270" s="51"/>
      <c r="M270" s="51"/>
      <c r="N270" s="51"/>
      <c r="O270" s="37"/>
      <c r="S270" s="55" t="s">
        <v>864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12">
        <v>195</v>
      </c>
      <c r="B271" s="213">
        <v>45203</v>
      </c>
      <c r="C271" s="53"/>
      <c r="D271" s="53" t="s">
        <v>176</v>
      </c>
      <c r="E271" s="217" t="s">
        <v>591</v>
      </c>
      <c r="F271" s="51" t="s">
        <v>885</v>
      </c>
      <c r="G271" s="51"/>
      <c r="H271" s="51"/>
      <c r="I271" s="51">
        <v>1198</v>
      </c>
      <c r="J271" s="51" t="s">
        <v>592</v>
      </c>
      <c r="K271" s="51"/>
      <c r="L271" s="51"/>
      <c r="M271" s="51"/>
      <c r="N271" s="51"/>
      <c r="O271" s="37"/>
      <c r="S271" s="55" t="s">
        <v>920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2">
        <v>196</v>
      </c>
      <c r="B272" s="213">
        <v>45216</v>
      </c>
      <c r="C272" s="53"/>
      <c r="D272" s="53" t="s">
        <v>107</v>
      </c>
      <c r="E272" s="217" t="s">
        <v>591</v>
      </c>
      <c r="F272" s="51" t="s">
        <v>890</v>
      </c>
      <c r="G272" s="51"/>
      <c r="H272" s="51"/>
      <c r="I272" s="51">
        <v>6870</v>
      </c>
      <c r="J272" s="51" t="s">
        <v>592</v>
      </c>
      <c r="K272" s="51"/>
      <c r="L272" s="51"/>
      <c r="M272" s="51"/>
      <c r="N272" s="51"/>
      <c r="O272" s="37"/>
      <c r="S272" s="55" t="s">
        <v>920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2">
        <v>197</v>
      </c>
      <c r="B273" s="213">
        <v>45216</v>
      </c>
      <c r="C273" s="53"/>
      <c r="D273" s="53" t="s">
        <v>891</v>
      </c>
      <c r="E273" s="217" t="s">
        <v>591</v>
      </c>
      <c r="F273" s="51" t="s">
        <v>892</v>
      </c>
      <c r="G273" s="51"/>
      <c r="H273" s="51"/>
      <c r="I273" s="51">
        <v>1415</v>
      </c>
      <c r="J273" s="51" t="s">
        <v>592</v>
      </c>
      <c r="K273" s="51"/>
      <c r="L273" s="51"/>
      <c r="M273" s="51"/>
      <c r="N273" s="51"/>
      <c r="O273" s="37"/>
      <c r="S273" s="55" t="s">
        <v>864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12"/>
      <c r="B274" s="213"/>
      <c r="C274" s="53"/>
      <c r="D274" s="53"/>
      <c r="E274" s="217"/>
      <c r="F274" s="51"/>
      <c r="G274" s="51"/>
      <c r="H274" s="51"/>
      <c r="I274" s="51"/>
      <c r="J274" s="51"/>
      <c r="K274" s="51"/>
      <c r="L274" s="51"/>
      <c r="M274" s="51"/>
      <c r="N274" s="51"/>
      <c r="O274" s="37"/>
      <c r="S274" s="55"/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53"/>
      <c r="B275" s="53"/>
      <c r="C275" s="53"/>
      <c r="D275" s="53"/>
      <c r="E275" s="53"/>
      <c r="F275" s="51"/>
      <c r="G275" s="51"/>
      <c r="H275" s="51"/>
      <c r="I275" s="51"/>
      <c r="J275" s="31"/>
      <c r="K275" s="51"/>
      <c r="L275" s="51"/>
      <c r="M275" s="51"/>
      <c r="N275" s="53"/>
      <c r="O275" s="37"/>
      <c r="S275" s="55"/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B276" s="218" t="s">
        <v>840</v>
      </c>
      <c r="F276" s="55"/>
      <c r="G276" s="55"/>
      <c r="H276" s="55"/>
      <c r="I276" s="55"/>
      <c r="J276" s="37"/>
      <c r="K276" s="55"/>
      <c r="L276" s="55"/>
      <c r="M276" s="55"/>
      <c r="O276" s="37"/>
      <c r="S276" s="55"/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9"/>
      <c r="F277" s="55"/>
      <c r="G277" s="55"/>
      <c r="H277" s="55"/>
      <c r="I277" s="55"/>
      <c r="J277" s="37"/>
      <c r="K277" s="55"/>
      <c r="L277" s="55"/>
      <c r="M277" s="55"/>
      <c r="O277" s="37"/>
      <c r="S277" s="55"/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19"/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1:39" ht="12.75" customHeight="1">
      <c r="A279" s="51"/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1:3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3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3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3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</sheetData>
  <autoFilter ref="S1:S275"/>
  <mergeCells count="23">
    <mergeCell ref="A55:A56"/>
    <mergeCell ref="B55:B56"/>
    <mergeCell ref="J55:J56"/>
    <mergeCell ref="M33:M34"/>
    <mergeCell ref="P33:P34"/>
    <mergeCell ref="A53:A54"/>
    <mergeCell ref="B53:B54"/>
    <mergeCell ref="J53:J54"/>
    <mergeCell ref="P53:P54"/>
    <mergeCell ref="M45:M46"/>
    <mergeCell ref="O45:O46"/>
    <mergeCell ref="A33:A34"/>
    <mergeCell ref="B33:B34"/>
    <mergeCell ref="J45:J46"/>
    <mergeCell ref="A45:A46"/>
    <mergeCell ref="B45:B46"/>
    <mergeCell ref="O33:O34"/>
    <mergeCell ref="P47:P48"/>
    <mergeCell ref="A47:A48"/>
    <mergeCell ref="B47:B48"/>
    <mergeCell ref="J50:J51"/>
    <mergeCell ref="A50:A51"/>
    <mergeCell ref="B50:B5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2023-11-04T10:57:32Z</dcterms:modified>
</cp:coreProperties>
</file>